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105" yWindow="-105" windowWidth="1942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255" i="3"/>
  <c r="AY604" i="3"/>
  <c r="AY615" i="3"/>
  <c r="AY50" i="3"/>
  <c r="AY271" i="3"/>
  <c r="AY459"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<sst xmlns="http://schemas.openxmlformats.org/spreadsheetml/2006/main" count="3039" uniqueCount="776">
  <si>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</si>
  <si>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</si>
  <si>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</si>
  <si>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</si>
  <si>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</si>
  <si>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</si>
  <si>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</si>
  <si>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</si>
  <si>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</si>
  <si>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</si>
  <si>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</si>
  <si>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</si>
  <si>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</si>
  <si>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</si>
  <si>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</si>
  <si>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</si>
  <si>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</si>
  <si>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</si>
  <si>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</si>
  <si>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</si>
  <si>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</si>
  <si>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</si>
  <si>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</si>
  <si>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</si>
  <si>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</si>
  <si>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</si>
  <si>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</si>
  <si>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</si>
  <si>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</si>
  <si>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</si>
  <si>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</si>
  <si>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</si>
  <si>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</si>
  <si>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</si>
  <si>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</si>
  <si>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</si>
  <si>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</si>
  <si>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</si>
  <si>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</si>
  <si>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</si>
  <si>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</si>
  <si>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</si>
  <si>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</si>
  <si>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</si>
  <si>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</si>
  <si>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</si>
  <si>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</si>
  <si>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</si>
  <si>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</si>
  <si>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</si>
  <si>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</si>
  <si>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</si>
  <si>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</si>
  <si>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</si>
  <si>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</si>
  <si>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</si>
  <si>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</si>
  <si>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</si>
  <si>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</si>
  <si>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</si>
  <si>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</si>
  <si>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</si>
  <si>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</si>
  <si>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</si>
  <si>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</si>
  <si>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</si>
  <si>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</si>
  <si>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</si>
  <si>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</si>
  <si>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</si>
  <si>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</si>
  <si>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</si>
  <si>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</si>
  <si>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</si>
  <si>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</si>
  <si>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</si>
  <si>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</si>
  <si>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</si>
  <si>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</si>
  <si>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</si>
  <si>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</si>
  <si>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</si>
  <si>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</si>
  <si>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</si>
  <si>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</si>
  <si>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</si>
  <si>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</si>
  <si>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</si>
  <si>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</si>
  <si>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</si>
  <si>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</si>
  <si>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</si>
  <si>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</si>
  <si>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</si>
  <si>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</si>
  <si>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</si>
  <si>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</si>
  <si>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</si>
  <si>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</si>
  <si>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</si>
  <si>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</si>
  <si>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</si>
  <si>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</si>
  <si>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</si>
  <si>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</si>
  <si>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</si>
  <si>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</si>
  <si>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</si>
  <si>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</si>
  <si>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</si>
  <si>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</si>
  <si>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</si>
  <si>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</si>
  <si>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</si>
  <si>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</si>
  <si>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</si>
  <si>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</si>
  <si>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</si>
  <si>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</si>
  <si>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</si>
  <si>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</si>
  <si>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</si>
  <si>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</si>
  <si>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</si>
  <si>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</si>
  <si>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</si>
  <si>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</si>
  <si>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</si>
  <si>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</si>
  <si>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</si>
  <si>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</si>
  <si>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</si>
  <si>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</si>
  <si>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</si>
  <si>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</si>
  <si>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</si>
  <si>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</si>
  <si>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</si>
  <si>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</si>
  <si>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</si>
  <si>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</si>
  <si>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</si>
  <si>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</si>
  <si>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</si>
  <si>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</si>
  <si>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</si>
  <si>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</si>
  <si>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</si>
  <si>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</si>
  <si>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</si>
  <si>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</si>
  <si>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</si>
  <si>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</si>
  <si>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</si>
  <si>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</si>
  <si>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</si>
  <si>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</si>
  <si>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</si>
  <si>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</si>
  <si>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</si>
  <si>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</si>
  <si>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</si>
  <si>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</si>
  <si>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</si>
  <si>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</si>
  <si>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</si>
  <si>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</si>
  <si>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</si>
  <si>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</si>
  <si>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</si>
  <si>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</si>
  <si>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</si>
  <si>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</si>
  <si>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</si>
  <si>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</si>
  <si>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</si>
  <si>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</si>
  <si>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</si>
  <si>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</si>
  <si>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</si>
  <si>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</si>
  <si>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</si>
  <si>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</si>
  <si>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</si>
  <si>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</si>
  <si>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</si>
  <si>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</si>
  <si>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</si>
  <si>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</si>
  <si>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</si>
  <si>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</si>
  <si>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</si>
  <si>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</si>
  <si>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</si>
  <si>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</si>
  <si>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</si>
  <si>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</si>
  <si>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</si>
  <si>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</si>
  <si>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</si>
  <si>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</si>
  <si>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</si>
  <si>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</si>
  <si>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</si>
  <si>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</si>
  <si>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</si>
  <si>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</si>
  <si>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</si>
  <si>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</si>
  <si>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</si>
  <si>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</si>
  <si>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</si>
  <si>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</si>
  <si>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</si>
  <si>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</si>
  <si>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</si>
  <si>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</si>
  <si>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</si>
  <si>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</si>
  <si>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</si>
  <si>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</si>
  <si>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</si>
  <si>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</si>
  <si>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</si>
  <si>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</si>
  <si>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</si>
  <si>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</si>
  <si>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</si>
  <si>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</si>
  <si>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</si>
  <si>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</si>
  <si>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</si>
  <si>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</si>
  <si>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</si>
  <si>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</si>
  <si>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</si>
  <si>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</si>
  <si>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</si>
  <si>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</si>
  <si>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</si>
  <si>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</si>
  <si>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</si>
  <si>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</si>
  <si>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</si>
  <si>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</si>
  <si>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</si>
  <si>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</si>
  <si>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</si>
  <si>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</si>
  <si>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</si>
  <si>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</si>
  <si>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</si>
  <si>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</si>
  <si>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</si>
  <si>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</si>
  <si>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</si>
  <si>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</si>
  <si>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</si>
  <si>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</si>
  <si>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</si>
  <si>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</si>
  <si>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</si>
  <si>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</si>
  <si>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</si>
  <si>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</si>
  <si>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</si>
  <si>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</si>
  <si>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</si>
  <si>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</si>
  <si>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</si>
  <si>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</si>
  <si>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</si>
  <si>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</si>
  <si>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</si>
  <si>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</si>
  <si>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</si>
  <si>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</si>
  <si>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</si>
  <si>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</si>
  <si>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</si>
  <si>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</si>
  <si>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</si>
  <si>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</si>
  <si>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</si>
  <si>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</si>
  <si>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</si>
  <si>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</si>
  <si>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</si>
  <si>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</si>
  <si>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</si>
  <si>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</si>
  <si>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</si>
  <si>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</si>
  <si>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</si>
  <si>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</si>
  <si>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</si>
  <si>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</si>
  <si>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</si>
  <si>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</si>
  <si>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</si>
  <si>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</si>
  <si>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</si>
  <si>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</si>
  <si>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</si>
  <si>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</si>
  <si>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</si>
  <si>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</si>
  <si>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</si>
  <si>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</si>
  <si>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</si>
  <si>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</si>
  <si>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</si>
  <si>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</si>
  <si>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</si>
  <si>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</si>
  <si>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</si>
  <si>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</si>
  <si>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</si>
  <si>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</si>
  <si>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</si>
  <si>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</si>
  <si>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</si>
  <si>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</si>
  <si>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</si>
  <si>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</si>
  <si>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</si>
  <si>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</si>
  <si>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</si>
  <si>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</si>
  <si>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</si>
  <si>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</si>
  <si>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</si>
  <si>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</si>
  <si>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</si>
  <si>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</si>
  <si>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</si>
  <si>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</si>
  <si>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</si>
  <si>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</si>
  <si>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</si>
  <si>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</si>
  <si>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</si>
  <si>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</si>
  <si>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</si>
  <si>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</si>
  <si>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</si>
  <si>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</si>
  <si>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</si>
  <si>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</si>
  <si>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</si>
  <si>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</si>
  <si>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</si>
  <si>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</si>
  <si>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</si>
  <si>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</si>
  <si>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</si>
  <si>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</si>
  <si>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</si>
  <si>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</si>
  <si>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</si>
  <si>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</si>
  <si>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</si>
  <si>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</si>
  <si>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</si>
  <si>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</si>
  <si>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</si>
  <si>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</si>
  <si>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</si>
  <si>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</si>
  <si>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</si>
  <si>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</si>
  <si>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</si>
  <si>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</si>
  <si>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</si>
  <si>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</si>
  <si>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</si>
  <si>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</si>
  <si>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</si>
  <si>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</si>
  <si>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</si>
  <si>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</si>
  <si>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</si>
  <si>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</si>
  <si>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</si>
  <si>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</si>
  <si>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</si>
  <si>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</si>
  <si>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</si>
  <si>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</si>
  <si>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</si>
  <si>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</si>
  <si>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</si>
  <si>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</si>
  <si>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</si>
  <si>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</si>
  <si>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</si>
  <si>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</si>
  <si>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</si>
  <si>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</si>
  <si>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</si>
  <si>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</si>
  <si>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</si>
  <si>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</si>
  <si>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</si>
  <si>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</si>
  <si>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</si>
  <si>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</si>
  <si>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</si>
  <si>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</si>
  <si>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</si>
  <si>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</si>
  <si>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</si>
  <si>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</si>
  <si>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</si>
  <si>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</si>
  <si>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</si>
  <si>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</si>
  <si>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</si>
  <si>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</si>
  <si>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</si>
  <si>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</si>
  <si>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</si>
  <si>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</si>
  <si>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</si>
  <si>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</si>
  <si>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</si>
  <si>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</si>
  <si>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</si>
  <si>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</si>
  <si>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</si>
  <si>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</si>
  <si>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</si>
  <si>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</si>
  <si>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</si>
  <si>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</si>
  <si>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</si>
  <si>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</si>
  <si>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</si>
  <si>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</si>
  <si>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</si>
  <si>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</si>
  <si>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</si>
  <si>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</si>
  <si>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</si>
  <si>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</si>
  <si>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</si>
  <si>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</si>
  <si>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</si>
  <si>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</si>
  <si>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</si>
  <si>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</si>
  <si>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</si>
  <si>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</si>
  <si>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</si>
  <si>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</si>
  <si>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</si>
  <si>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</si>
  <si>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</si>
  <si>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</si>
  <si>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</si>
  <si>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</si>
  <si>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</si>
  <si>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</si>
  <si>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</si>
  <si>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</si>
  <si>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</si>
  <si>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</si>
  <si>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</si>
  <si>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</si>
  <si>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</si>
  <si>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</si>
  <si>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</si>
  <si>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</si>
  <si>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</si>
  <si>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</si>
  <si>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</si>
  <si>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</si>
  <si>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</si>
  <si>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</si>
  <si>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</si>
  <si>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</si>
  <si>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</si>
  <si>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</si>
  <si>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</si>
  <si>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</si>
  <si>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</si>
  <si>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</si>
  <si>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</si>
  <si>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</si>
  <si>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</si>
  <si>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</si>
  <si>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</si>
  <si>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</si>
  <si>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</si>
  <si>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</si>
  <si>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</si>
  <si>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</si>
  <si>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</si>
  <si>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</si>
  <si>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</si>
  <si>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</si>
  <si>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</si>
  <si>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</si>
  <si>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</si>
  <si>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</si>
  <si>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</si>
  <si>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</si>
  <si>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</si>
  <si>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</si>
  <si>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</si>
  <si>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</si>
  <si>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</si>
  <si>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</si>
  <si>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</si>
  <si>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</si>
  <si>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</si>
  <si>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</si>
  <si>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</si>
  <si>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</si>
  <si>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</si>
  <si>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</si>
  <si>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</si>
  <si>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</si>
  <si>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</si>
  <si>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</si>
  <si>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</si>
  <si>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</si>
  <si>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</si>
  <si>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</si>
  <si>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</si>
  <si>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</si>
  <si>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</si>
  <si>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</si>
  <si>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</si>
  <si>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</si>
  <si>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</si>
  <si>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</si>
  <si>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</si>
  <si>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</si>
  <si>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</si>
  <si>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</si>
  <si>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</si>
  <si>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</si>
  <si>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</si>
  <si>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</si>
  <si>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</si>
  <si>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</si>
  <si>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</si>
  <si>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</si>
  <si>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</si>
  <si>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</si>
  <si>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</si>
  <si>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</si>
  <si>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</si>
  <si>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</si>
  <si>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</si>
  <si>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</si>
  <si>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</si>
  <si>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</si>
  <si>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</si>
  <si>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</si>
  <si>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</si>
  <si>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</si>
  <si>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</si>
  <si>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</si>
  <si>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</si>
  <si>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</si>
  <si>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</si>
  <si>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</si>
  <si>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</si>
  <si>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</si>
  <si>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</si>
  <si>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</si>
  <si>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</si>
  <si>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</si>
  <si>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</si>
  <si>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</si>
  <si>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</si>
  <si>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</si>
  <si>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</si>
  <si>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</si>
  <si>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</si>
  <si>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</si>
  <si>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</si>
  <si>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</si>
  <si>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</si>
  <si>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</si>
  <si>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</si>
  <si>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</si>
  <si>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</si>
  <si>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</si>
  <si>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</si>
  <si>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</si>
  <si>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</si>
  <si>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</si>
  <si>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</si>
  <si>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</si>
  <si>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</si>
  <si>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</si>
  <si>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</si>
  <si>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</si>
  <si>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</si>
  <si>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</si>
  <si>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</si>
  <si>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</si>
  <si>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</si>
  <si>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</si>
  <si>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</si>
  <si>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</si>
  <si>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</si>
  <si>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</si>
  <si>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</si>
  <si>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</si>
  <si>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</si>
  <si>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</si>
  <si>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</si>
  <si>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</si>
  <si>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</si>
  <si>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</si>
  <si>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</si>
  <si>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</si>
  <si>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</si>
  <si>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</si>
  <si>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</si>
  <si>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</si>
  <si>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</si>
  <si>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</si>
  <si>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</si>
  <si>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</si>
  <si>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</si>
  <si>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</si>
  <si>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</si>
  <si>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</si>
  <si>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</si>
  <si>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</si>
  <si>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</si>
  <si>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</si>
  <si>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</si>
  <si>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</si>
  <si>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</si>
  <si>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</si>
  <si>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</si>
  <si>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</si>
  <si>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</si>
  <si>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</si>
  <si>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</si>
  <si>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</si>
  <si>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</si>
  <si>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</si>
  <si>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</si>
  <si>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</si>
  <si>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</si>
  <si>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</si>
  <si>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</si>
  <si>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</si>
  <si>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</si>
  <si>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</si>
  <si>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</si>
  <si>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</si>
  <si>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</si>
  <si>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</si>
  <si>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</si>
  <si>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</si>
  <si>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</si>
  <si>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</si>
  <si>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</si>
  <si>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</si>
  <si>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</si>
  <si>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</si>
  <si>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</si>
  <si>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</si>
  <si>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</si>
  <si>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</si>
  <si>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</si>
  <si>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</si>
  <si>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</si>
  <si>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</si>
  <si>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</si>
  <si>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</si>
  <si>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</si>
  <si>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</si>
  <si>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</si>
  <si>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</si>
  <si>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</si>
  <si>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</si>
  <si>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</si>
  <si>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</si>
  <si>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</si>
  <si>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</si>
  <si>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</si>
  <si>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</si>
  <si>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</si>
  <si>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</si>
  <si>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</si>
  <si>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</si>
  <si>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</si>
  <si>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</si>
  <si>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</si>
  <si>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</si>
  <si>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</si>
  <si>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</si>
  <si>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</si>
  <si>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</si>
  <si>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</si>
  <si>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</si>
  <si>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</si>
  <si>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</si>
  <si>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</si>
  <si>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</si>
  <si>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</si>
  <si>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</si>
  <si>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</si>
  <si>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</si>
  <si>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</si>
  <si>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</si>
  <si>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被災観光地の誘客多角化・収益力向上事業</t>
    <rPh sb="0" eb="2">
      <t>ヒサイ</t>
    </rPh>
    <rPh sb="2" eb="4">
      <t>カンコウ</t>
    </rPh>
    <rPh sb="4" eb="5">
      <t>チ</t>
    </rPh>
    <rPh sb="6" eb="8">
      <t>ユウキャク</t>
    </rPh>
    <rPh sb="8" eb="11">
      <t>タカクカ</t>
    </rPh>
    <rPh sb="12" eb="15">
      <t>シュウエキリョク</t>
    </rPh>
    <rPh sb="15" eb="17">
      <t>コウジョウ</t>
    </rPh>
    <rPh sb="17" eb="19">
      <t>ジギョウ</t>
    </rPh>
    <phoneticPr fontId="5"/>
  </si>
  <si>
    <t>観光庁</t>
    <rPh sb="0" eb="2">
      <t>カンコウ</t>
    </rPh>
    <rPh sb="2" eb="3">
      <t>チョウ</t>
    </rPh>
    <phoneticPr fontId="5"/>
  </si>
  <si>
    <t>国土交通省</t>
  </si>
  <si>
    <t>観光産業課</t>
    <phoneticPr fontId="5"/>
  </si>
  <si>
    <t>○</t>
  </si>
  <si>
    <t>-</t>
    <phoneticPr fontId="5"/>
  </si>
  <si>
    <t>A.（株）ＪＴＢ</t>
    <phoneticPr fontId="5"/>
  </si>
  <si>
    <t>（株）ＪＴＢ</t>
    <phoneticPr fontId="5"/>
  </si>
  <si>
    <t>新型コロナウイルス感染症の影響下で発生した令和２年７月豪雨によって被害を受けた観光地全体の復興のためには、施設の復旧・事業継続等の措置に加えて、観光施設・宿泊施設等が一体となった観光戦略の再構築・地域の魅力向上のための取組が必要であり、専門家の派遣などを通じて支援することで、中小・小規模事業者の事業再開を強力に後押しし、被災地における生業の再建に道筋をつけることを目的とする。</t>
    <rPh sb="183" eb="185">
      <t>モクテキ</t>
    </rPh>
    <phoneticPr fontId="5"/>
  </si>
  <si>
    <t>誘客多角化・収益力向上に向けた課題にともに取り組むアドバイザーを派遣し、自治体・関係団体や個別事業者が一体となった被災観光地の復旧・復興計画や観光戦略の策定、各種施設が連携した共同プロモーション、個別施設の高付加価値化等の取組を後押する。</t>
    <rPh sb="36" eb="39">
      <t>ジチタイ</t>
    </rPh>
    <rPh sb="40" eb="42">
      <t>カンケイ</t>
    </rPh>
    <rPh sb="42" eb="44">
      <t>ダンタイ</t>
    </rPh>
    <rPh sb="45" eb="47">
      <t>コベツ</t>
    </rPh>
    <rPh sb="47" eb="50">
      <t>ジギョウシャ</t>
    </rPh>
    <rPh sb="51" eb="53">
      <t>イッタイ</t>
    </rPh>
    <phoneticPr fontId="5"/>
  </si>
  <si>
    <t>６ 国際競争力、観光交流、広域・地域間連携等の確保・強化</t>
    <phoneticPr fontId="5"/>
  </si>
  <si>
    <t>２０　観光立国を推進する</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</si>
  <si>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</si>
  <si>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</si>
  <si>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</si>
  <si>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</si>
  <si>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</si>
  <si>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万人</t>
    <rPh sb="0" eb="2">
      <t>マンニン</t>
    </rPh>
    <phoneticPr fontId="5"/>
  </si>
  <si>
    <t>兆円</t>
    <rPh sb="0" eb="2">
      <t>チョウエン</t>
    </rPh>
    <phoneticPr fontId="5"/>
  </si>
  <si>
    <t>万人泊</t>
    <phoneticPr fontId="5"/>
  </si>
  <si>
    <t>万人</t>
    <phoneticPr fontId="5"/>
  </si>
  <si>
    <t>兆円</t>
    <phoneticPr fontId="5"/>
  </si>
  <si>
    <t>被災観光地の誘客多角化・収益力向上事業</t>
    <phoneticPr fontId="5"/>
  </si>
  <si>
    <t>人件費</t>
    <rPh sb="0" eb="3">
      <t>ジンケンヒ</t>
    </rPh>
    <phoneticPr fontId="5"/>
  </si>
  <si>
    <t>事業費</t>
    <rPh sb="0" eb="3">
      <t>ジギョウヒ</t>
    </rPh>
    <phoneticPr fontId="5"/>
  </si>
  <si>
    <t>-</t>
    <phoneticPr fontId="5"/>
  </si>
  <si>
    <t>実証事業の総合的な運営支援、被災地地域課題とりまとめ等</t>
    <rPh sb="0" eb="2">
      <t>ジッショウ</t>
    </rPh>
    <rPh sb="2" eb="4">
      <t>ジギョウ</t>
    </rPh>
    <rPh sb="5" eb="8">
      <t>ソウゴウテキ</t>
    </rPh>
    <rPh sb="9" eb="11">
      <t>ウンエイ</t>
    </rPh>
    <rPh sb="11" eb="13">
      <t>シエン</t>
    </rPh>
    <rPh sb="14" eb="17">
      <t>ヒサイチ</t>
    </rPh>
    <rPh sb="17" eb="19">
      <t>チイキ</t>
    </rPh>
    <rPh sb="19" eb="21">
      <t>カダイ</t>
    </rPh>
    <rPh sb="26" eb="27">
      <t>トウ</t>
    </rPh>
    <phoneticPr fontId="5"/>
  </si>
  <si>
    <t>総合調整担当、地域データ分析責任者、事業進行項管理者等</t>
    <rPh sb="0" eb="2">
      <t>ソウゴウ</t>
    </rPh>
    <rPh sb="2" eb="4">
      <t>チョウセイ</t>
    </rPh>
    <rPh sb="4" eb="6">
      <t>タントウ</t>
    </rPh>
    <rPh sb="7" eb="9">
      <t>チイキ</t>
    </rPh>
    <rPh sb="12" eb="14">
      <t>ブンセキ</t>
    </rPh>
    <rPh sb="14" eb="17">
      <t>セキニンシャ</t>
    </rPh>
    <rPh sb="18" eb="20">
      <t>ジギョウ</t>
    </rPh>
    <rPh sb="20" eb="22">
      <t>シンコウ</t>
    </rPh>
    <rPh sb="22" eb="23">
      <t>コウ</t>
    </rPh>
    <rPh sb="23" eb="25">
      <t>カンリ</t>
    </rPh>
    <rPh sb="25" eb="26">
      <t>シャ</t>
    </rPh>
    <rPh sb="26" eb="27">
      <t>トウ</t>
    </rPh>
    <phoneticPr fontId="5"/>
  </si>
  <si>
    <t>その他</t>
    <rPh sb="2" eb="3">
      <t>タ</t>
    </rPh>
    <phoneticPr fontId="5"/>
  </si>
  <si>
    <t>有識者委員会運営経費等</t>
    <phoneticPr fontId="5"/>
  </si>
  <si>
    <t>無</t>
  </si>
  <si>
    <t>‐</t>
  </si>
  <si>
    <t>百万円</t>
    <rPh sb="0" eb="2">
      <t>ヒャクマン</t>
    </rPh>
    <rPh sb="2" eb="3">
      <t>エン</t>
    </rPh>
    <phoneticPr fontId="5"/>
  </si>
  <si>
    <t>-</t>
    <phoneticPr fontId="5"/>
  </si>
  <si>
    <t>322/13</t>
    <phoneticPr fontId="5"/>
  </si>
  <si>
    <t>宿泊旅行統計調査（都道府県別　延べ宿泊者数　推移表(年計））</t>
    <rPh sb="0" eb="2">
      <t>シュクハク</t>
    </rPh>
    <rPh sb="2" eb="4">
      <t>リョコウ</t>
    </rPh>
    <rPh sb="4" eb="6">
      <t>トウケイ</t>
    </rPh>
    <rPh sb="6" eb="8">
      <t>チョウサ</t>
    </rPh>
    <phoneticPr fontId="5"/>
  </si>
  <si>
    <t>人泊</t>
    <rPh sb="0" eb="1">
      <t>ヒト</t>
    </rPh>
    <rPh sb="1" eb="2">
      <t>ハク</t>
    </rPh>
    <phoneticPr fontId="5"/>
  </si>
  <si>
    <t>令和２年７月豪雨による被災観光地における延べ宿泊者数について、全国平均並の数を維持する</t>
    <rPh sb="11" eb="13">
      <t>ヒサイ</t>
    </rPh>
    <rPh sb="13" eb="16">
      <t>カンコウチ</t>
    </rPh>
    <rPh sb="31" eb="33">
      <t>ゼンコク</t>
    </rPh>
    <rPh sb="33" eb="35">
      <t>ヘイキン</t>
    </rPh>
    <rPh sb="35" eb="36">
      <t>ナ</t>
    </rPh>
    <rPh sb="37" eb="38">
      <t>カズ</t>
    </rPh>
    <rPh sb="39" eb="41">
      <t>イジ</t>
    </rPh>
    <phoneticPr fontId="5"/>
  </si>
  <si>
    <t>令和２年７月豪雨による被災地域（９県）における延べ宿泊者数平均</t>
    <rPh sb="0" eb="2">
      <t>レイワ</t>
    </rPh>
    <rPh sb="3" eb="4">
      <t>ネン</t>
    </rPh>
    <rPh sb="5" eb="6">
      <t>ガツ</t>
    </rPh>
    <rPh sb="6" eb="8">
      <t>ゴウウ</t>
    </rPh>
    <rPh sb="11" eb="13">
      <t>ヒサイ</t>
    </rPh>
    <rPh sb="13" eb="15">
      <t>チイキ</t>
    </rPh>
    <rPh sb="17" eb="18">
      <t>ケン</t>
    </rPh>
    <rPh sb="23" eb="24">
      <t>ノ</t>
    </rPh>
    <rPh sb="25" eb="27">
      <t>シュクハク</t>
    </rPh>
    <rPh sb="27" eb="28">
      <t>シャ</t>
    </rPh>
    <rPh sb="28" eb="29">
      <t>スウ</t>
    </rPh>
    <rPh sb="29" eb="31">
      <t>ヘイキン</t>
    </rPh>
    <phoneticPr fontId="5"/>
  </si>
  <si>
    <t>地域</t>
    <rPh sb="0" eb="2">
      <t>チイキ</t>
    </rPh>
    <phoneticPr fontId="5"/>
  </si>
  <si>
    <t>受益者との負担関係は妥当である。</t>
    <rPh sb="0" eb="3">
      <t>ジュエキシャ</t>
    </rPh>
    <rPh sb="5" eb="7">
      <t>フタン</t>
    </rPh>
    <rPh sb="7" eb="9">
      <t>カンケイ</t>
    </rPh>
    <rPh sb="10" eb="12">
      <t>ダトウ</t>
    </rPh>
    <phoneticPr fontId="5"/>
  </si>
  <si>
    <t>必要な取組を支援するにあたって妥当な水準である。</t>
    <rPh sb="0" eb="2">
      <t>ヒツヨウ</t>
    </rPh>
    <rPh sb="3" eb="4">
      <t>ト</t>
    </rPh>
    <rPh sb="4" eb="5">
      <t>ク</t>
    </rPh>
    <rPh sb="6" eb="8">
      <t>シエン</t>
    </rPh>
    <rPh sb="15" eb="17">
      <t>ダトウ</t>
    </rPh>
    <rPh sb="18" eb="20">
      <t>スイジュン</t>
    </rPh>
    <phoneticPr fontId="5"/>
  </si>
  <si>
    <t>事業目的に即し真に必要な支出に限定されている。</t>
    <rPh sb="0" eb="2">
      <t>ジギョウ</t>
    </rPh>
    <rPh sb="2" eb="4">
      <t>モクテキ</t>
    </rPh>
    <rPh sb="5" eb="6">
      <t>ソク</t>
    </rPh>
    <rPh sb="7" eb="8">
      <t>シン</t>
    </rPh>
    <rPh sb="9" eb="11">
      <t>ヒツヨウ</t>
    </rPh>
    <rPh sb="12" eb="14">
      <t>シシュツ</t>
    </rPh>
    <rPh sb="15" eb="17">
      <t>ゲンテイ</t>
    </rPh>
    <phoneticPr fontId="5"/>
  </si>
  <si>
    <t>被災観光地における旅行需要の落ち込みを防いでいる。</t>
    <rPh sb="0" eb="2">
      <t>ヒサイ</t>
    </rPh>
    <rPh sb="2" eb="5">
      <t>カンコウチ</t>
    </rPh>
    <rPh sb="9" eb="11">
      <t>リョコウ</t>
    </rPh>
    <rPh sb="11" eb="13">
      <t>ジュヨウ</t>
    </rPh>
    <rPh sb="14" eb="15">
      <t>オ</t>
    </rPh>
    <rPh sb="16" eb="17">
      <t>コ</t>
    </rPh>
    <rPh sb="19" eb="20">
      <t>フセ</t>
    </rPh>
    <phoneticPr fontId="5"/>
  </si>
  <si>
    <t>活動実績は見込みに見合ったものとなっている。</t>
    <rPh sb="0" eb="2">
      <t>カツドウ</t>
    </rPh>
    <rPh sb="2" eb="4">
      <t>ジッセキ</t>
    </rPh>
    <rPh sb="5" eb="7">
      <t>ミコ</t>
    </rPh>
    <rPh sb="9" eb="11">
      <t>ミア</t>
    </rPh>
    <phoneticPr fontId="5"/>
  </si>
  <si>
    <t>成果物はその後の取組に向けて十分に活用されている。</t>
    <rPh sb="0" eb="3">
      <t>セイカブツ</t>
    </rPh>
    <rPh sb="6" eb="7">
      <t>ゴ</t>
    </rPh>
    <rPh sb="8" eb="9">
      <t>ト</t>
    </rPh>
    <rPh sb="9" eb="10">
      <t>ク</t>
    </rPh>
    <rPh sb="11" eb="12">
      <t>ム</t>
    </rPh>
    <rPh sb="14" eb="16">
      <t>ジュウブン</t>
    </rPh>
    <rPh sb="17" eb="19">
      <t>カツヨウ</t>
    </rPh>
    <phoneticPr fontId="5"/>
  </si>
  <si>
    <t>X：執行額／Y：支援地域数　　　　　　　　　　　　　　</t>
    <rPh sb="2" eb="4">
      <t>シッコウ</t>
    </rPh>
    <rPh sb="4" eb="5">
      <t>ガク</t>
    </rPh>
    <rPh sb="8" eb="10">
      <t>シエン</t>
    </rPh>
    <rPh sb="10" eb="12">
      <t>チイキ</t>
    </rPh>
    <rPh sb="12" eb="13">
      <t>スウ</t>
    </rPh>
    <phoneticPr fontId="5"/>
  </si>
  <si>
    <t>　X　/　Y</t>
    <phoneticPr fontId="5"/>
  </si>
  <si>
    <t>令和２年７月豪雨による被災観光地への誘客多角化・収益力向上に向けた取組支援地域数</t>
    <rPh sb="0" eb="2">
      <t>レイワ</t>
    </rPh>
    <rPh sb="3" eb="4">
      <t>ネン</t>
    </rPh>
    <rPh sb="5" eb="6">
      <t>ガツ</t>
    </rPh>
    <rPh sb="6" eb="8">
      <t>ゴウウ</t>
    </rPh>
    <rPh sb="11" eb="13">
      <t>ヒサイ</t>
    </rPh>
    <rPh sb="13" eb="16">
      <t>カンコウチ</t>
    </rPh>
    <rPh sb="18" eb="20">
      <t>ユウキャク</t>
    </rPh>
    <rPh sb="20" eb="23">
      <t>タカクカ</t>
    </rPh>
    <rPh sb="24" eb="27">
      <t>シュウエキリョク</t>
    </rPh>
    <rPh sb="27" eb="29">
      <t>コウジョウ</t>
    </rPh>
    <rPh sb="30" eb="31">
      <t>ム</t>
    </rPh>
    <rPh sb="33" eb="34">
      <t>ト</t>
    </rPh>
    <rPh sb="34" eb="35">
      <t>ク</t>
    </rPh>
    <rPh sb="35" eb="37">
      <t>シエン</t>
    </rPh>
    <rPh sb="37" eb="39">
      <t>チイキ</t>
    </rPh>
    <rPh sb="39" eb="40">
      <t>スウ</t>
    </rPh>
    <phoneticPr fontId="5"/>
  </si>
  <si>
    <t>新型コロナウイルス感染症の影響下で発生した令和２年７月豪雨によって被害を受けた観光地全体の復興のためには、施設の復旧・事業継続等の措置に加えて、観光施設・宿泊施設等が一体となった観光戦略の再構築・地域の魅力向上のための取組が必要であり、中小・小規模事業者の事業再開を強力に後押しし、被災地における生業の再建に向けた取組を実施することは、社会のニーズに即したものである。</t>
    <rPh sb="154" eb="155">
      <t>ム</t>
    </rPh>
    <rPh sb="157" eb="158">
      <t>ト</t>
    </rPh>
    <rPh sb="158" eb="159">
      <t>ク</t>
    </rPh>
    <rPh sb="160" eb="162">
      <t>ジッシ</t>
    </rPh>
    <rPh sb="168" eb="170">
      <t>シャカイ</t>
    </rPh>
    <rPh sb="175" eb="176">
      <t>ソク</t>
    </rPh>
    <phoneticPr fontId="5"/>
  </si>
  <si>
    <t>自治体・関係団体や個別事業者が一体となった被災観光地の復旧・復興計画や観光戦略の策定、各種施設が連携した共同プロモーション等の取組を後押するため、国が事業を実施する必要がある。</t>
    <rPh sb="0" eb="3">
      <t>ジチタイ</t>
    </rPh>
    <rPh sb="4" eb="6">
      <t>カンケイ</t>
    </rPh>
    <rPh sb="6" eb="8">
      <t>ダンタイ</t>
    </rPh>
    <rPh sb="9" eb="11">
      <t>コベツ</t>
    </rPh>
    <rPh sb="11" eb="14">
      <t>ジギョウシャ</t>
    </rPh>
    <rPh sb="15" eb="17">
      <t>イッタイ</t>
    </rPh>
    <rPh sb="21" eb="23">
      <t>ヒサイ</t>
    </rPh>
    <rPh sb="23" eb="26">
      <t>カンコウチ</t>
    </rPh>
    <rPh sb="27" eb="29">
      <t>フッキュウ</t>
    </rPh>
    <rPh sb="30" eb="32">
      <t>フッコウ</t>
    </rPh>
    <rPh sb="32" eb="34">
      <t>ケイカク</t>
    </rPh>
    <rPh sb="35" eb="37">
      <t>カンコウ</t>
    </rPh>
    <rPh sb="37" eb="39">
      <t>センリャク</t>
    </rPh>
    <rPh sb="40" eb="42">
      <t>サクテイ</t>
    </rPh>
    <rPh sb="43" eb="45">
      <t>カクシュ</t>
    </rPh>
    <rPh sb="45" eb="47">
      <t>シセツ</t>
    </rPh>
    <rPh sb="48" eb="50">
      <t>レンケイ</t>
    </rPh>
    <rPh sb="52" eb="54">
      <t>キョウドウ</t>
    </rPh>
    <rPh sb="61" eb="62">
      <t>トウ</t>
    </rPh>
    <rPh sb="63" eb="65">
      <t>トリクミ</t>
    </rPh>
    <rPh sb="66" eb="68">
      <t>アトオシ</t>
    </rPh>
    <rPh sb="73" eb="74">
      <t>クニ</t>
    </rPh>
    <rPh sb="75" eb="77">
      <t>ジギョウ</t>
    </rPh>
    <rPh sb="78" eb="80">
      <t>ジッシ</t>
    </rPh>
    <rPh sb="82" eb="84">
      <t>ヒツヨウ</t>
    </rPh>
    <phoneticPr fontId="5"/>
  </si>
  <si>
    <t>本事業の実施により、被災観光地における生業の再建が期待され、被災観光地における旅行需要の回復に資するため、政策目的の達成手段として必要かつ適切な事業である。</t>
    <rPh sb="0" eb="1">
      <t>ホン</t>
    </rPh>
    <rPh sb="1" eb="3">
      <t>ジギョウ</t>
    </rPh>
    <rPh sb="4" eb="6">
      <t>ジッシ</t>
    </rPh>
    <rPh sb="10" eb="12">
      <t>ヒサイ</t>
    </rPh>
    <rPh sb="12" eb="15">
      <t>カンコウチ</t>
    </rPh>
    <rPh sb="19" eb="21">
      <t>ナリワイ</t>
    </rPh>
    <rPh sb="22" eb="24">
      <t>サイケン</t>
    </rPh>
    <rPh sb="25" eb="27">
      <t>キタイ</t>
    </rPh>
    <rPh sb="30" eb="32">
      <t>ヒサイ</t>
    </rPh>
    <rPh sb="32" eb="35">
      <t>カンコウチ</t>
    </rPh>
    <rPh sb="39" eb="41">
      <t>リョコウ</t>
    </rPh>
    <rPh sb="41" eb="43">
      <t>ジュヨウ</t>
    </rPh>
    <rPh sb="44" eb="46">
      <t>カイフク</t>
    </rPh>
    <rPh sb="47" eb="48">
      <t>シ</t>
    </rPh>
    <rPh sb="53" eb="55">
      <t>セイサク</t>
    </rPh>
    <rPh sb="55" eb="57">
      <t>モクテキ</t>
    </rPh>
    <rPh sb="58" eb="60">
      <t>タッセイ</t>
    </rPh>
    <rPh sb="60" eb="62">
      <t>シュダン</t>
    </rPh>
    <rPh sb="65" eb="67">
      <t>ヒツヨウ</t>
    </rPh>
    <rPh sb="69" eb="71">
      <t>テキセツ</t>
    </rPh>
    <rPh sb="72" eb="74">
      <t>ジギョウ</t>
    </rPh>
    <phoneticPr fontId="5"/>
  </si>
  <si>
    <t>観光立国推進基本法第15条</t>
    <rPh sb="0" eb="2">
      <t>カンコウ</t>
    </rPh>
    <rPh sb="2" eb="4">
      <t>リッコク</t>
    </rPh>
    <rPh sb="4" eb="6">
      <t>スイシン</t>
    </rPh>
    <rPh sb="6" eb="9">
      <t>キホンホウ</t>
    </rPh>
    <rPh sb="9" eb="10">
      <t>ダイ</t>
    </rPh>
    <rPh sb="12" eb="13">
      <t>ジョウ</t>
    </rPh>
    <phoneticPr fontId="5"/>
  </si>
  <si>
    <t>-</t>
    <phoneticPr fontId="5"/>
  </si>
  <si>
    <t>本事業の実施により、被災観光地における生業の再建が期待され、旅行者数の増加、及びそれに伴う宿泊者数の増加、旅行消費額の増加等に寄与できる。</t>
    <rPh sb="25" eb="27">
      <t>キタイ</t>
    </rPh>
    <rPh sb="30" eb="32">
      <t>リョコウ</t>
    </rPh>
    <rPh sb="32" eb="33">
      <t>シャ</t>
    </rPh>
    <rPh sb="33" eb="34">
      <t>スウ</t>
    </rPh>
    <rPh sb="35" eb="37">
      <t>ゾウカ</t>
    </rPh>
    <rPh sb="38" eb="39">
      <t>オヨ</t>
    </rPh>
    <rPh sb="43" eb="44">
      <t>トモナ</t>
    </rPh>
    <rPh sb="45" eb="47">
      <t>シュクハク</t>
    </rPh>
    <rPh sb="47" eb="48">
      <t>シャ</t>
    </rPh>
    <rPh sb="48" eb="49">
      <t>スウ</t>
    </rPh>
    <rPh sb="50" eb="52">
      <t>ゾウカ</t>
    </rPh>
    <rPh sb="53" eb="55">
      <t>リョコウ</t>
    </rPh>
    <rPh sb="55" eb="58">
      <t>ショウヒガク</t>
    </rPh>
    <rPh sb="59" eb="61">
      <t>ゾウカ</t>
    </rPh>
    <rPh sb="61" eb="62">
      <t>トウ</t>
    </rPh>
    <rPh sb="63" eb="65">
      <t>キヨ</t>
    </rPh>
    <phoneticPr fontId="5"/>
  </si>
  <si>
    <t>選定地域の現状分析や課題整理、アドバイザー選定をはじめ、観光被災地における地域の魅力向上のための取組が適切に実施された。
本事業での取組結果を踏まえて、引き続き誘客多角化の可能性を深堀りしていき、観光施設や宿泊施設単体ではなく地域全体への波及効果を狙った取組を実施していく。</t>
    <rPh sb="127" eb="128">
      <t>ト</t>
    </rPh>
    <rPh sb="128" eb="129">
      <t>ク</t>
    </rPh>
    <rPh sb="130" eb="132">
      <t>ジッシ</t>
    </rPh>
    <phoneticPr fontId="5"/>
  </si>
  <si>
    <t>課長　柿沼　宏明</t>
    <phoneticPr fontId="5"/>
  </si>
  <si>
    <t>予備費を使用することになった経緯や理由などを追記されたい。</t>
    <rPh sb="0" eb="3">
      <t>ヨビヒ</t>
    </rPh>
    <rPh sb="4" eb="6">
      <t>シヨウ</t>
    </rPh>
    <rPh sb="14" eb="16">
      <t>ケイイ</t>
    </rPh>
    <rPh sb="17" eb="19">
      <t>リユウ</t>
    </rPh>
    <rPh sb="22" eb="24">
      <t>ツイキ</t>
    </rPh>
    <phoneticPr fontId="5"/>
  </si>
  <si>
    <t>終了予定</t>
  </si>
  <si>
    <t>令和２年度をもって事業終了。
有識者からの指摘を踏まえ、予備費を使用することになった具体的な経緯や理由を説明されたい。また、本事業で得られた成果を今後の事業に反映されたい。</t>
    <phoneticPr fontId="5"/>
  </si>
  <si>
    <t>新型コロナウイルス感染症の影響下で発生した令和２年７月豪雨によって被害を受けた観光地全体の復興のためには、施設の復旧・事業継続等の措置に加えて、観光施設・宿泊施設等が一体となった観光戦略の再構築・地域の魅力向上のための取組が必要であり、中小・小規模事業者の事業再開を強力に後押しし、被災地における生業の再建に向けた取組を支援するための財源措置が必要であったため。</t>
    <rPh sb="160" eb="162">
      <t>シエン</t>
    </rPh>
    <rPh sb="167" eb="169">
      <t>ザイゲン</t>
    </rPh>
    <rPh sb="169" eb="171">
      <t>ソチ</t>
    </rPh>
    <rPh sb="172" eb="1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</si>
</sst>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xdr:colOff>
      <xdr:row>749</xdr:row>
      <xdr:rowOff>81644</xdr:rowOff>
    </xdr:from>
    <xdr:to>
      <xdr:col>37</xdr:col>
      <xdr:colOff>55530</xdr:colOff>
      <xdr:row>752</xdr:row>
      <xdr:rowOff>127934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299857" y="43828608"/>
          <a:ext cx="3307637" cy="11076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318</a:t>
          </a:r>
          <a:r>
            <a:rPr kumimoji="1" lang="ja-JP" altLang="en-US" sz="1400">
              <a:solidFill>
                <a:sysClr val="windowText" lastClr="000000"/>
              </a:solidFill>
              <a:latin typeface="+mn-ea"/>
              <a:ea typeface="+mn-ea"/>
            </a:rPr>
            <a:t>百万円</a:t>
          </a:r>
          <a:endParaRPr kumimoji="1" lang="ja-JP" altLang="en-US" sz="1400">
            <a:latin typeface="+mn-ea"/>
            <a:ea typeface="+mn-ea"/>
          </a:endParaRPr>
        </a:p>
      </xdr:txBody>
    </xdr:sp>
    <xdr:clientData/>
  </xdr:twoCellAnchor>
  <xdr:twoCellAnchor>
    <xdr:from>
      <xdr:col>29</xdr:col>
      <xdr:colOff>158259</xdr:colOff>
      <xdr:row>755</xdr:row>
      <xdr:rowOff>303215</xdr:rowOff>
    </xdr:from>
    <xdr:to>
      <xdr:col>29</xdr:col>
      <xdr:colOff>158750</xdr:colOff>
      <xdr:row>757</xdr:row>
      <xdr:rowOff>264583</xdr:rowOff>
    </xdr:to>
    <xdr:cxnSp macro="">
      <xdr:nvCxnSpPr>
        <xdr:cNvPr id="4" name="直線矢印コネクタ 3">
          <a:extLst>
            <a:ext uri="{FF2B5EF4-FFF2-40B4-BE49-F238E27FC236}">
              <a16:creationId xmlns:a16="http://schemas.microsoft.com/office/drawing/2014/main" id="{00000000-0008-0000-0000-000003000000}"/>
            </a:ext>
          </a:extLst>
        </xdr:cNvPr>
        <xdr:cNvCxnSpPr/>
      </xdr:nvCxnSpPr>
      <xdr:spPr>
        <a:xfrm>
          <a:off x="5989676" y="45853882"/>
          <a:ext cx="491" cy="6598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1700</xdr:colOff>
      <xdr:row>752</xdr:row>
      <xdr:rowOff>236426</xdr:rowOff>
    </xdr:from>
    <xdr:to>
      <xdr:col>42</xdr:col>
      <xdr:colOff>95248</xdr:colOff>
      <xdr:row>755</xdr:row>
      <xdr:rowOff>231322</xdr:rowOff>
    </xdr:to>
    <xdr:sp macro="" textlink="">
      <xdr:nvSpPr>
        <xdr:cNvPr id="5" name="大かっこ 4">
          <a:extLst>
            <a:ext uri="{FF2B5EF4-FFF2-40B4-BE49-F238E27FC236}">
              <a16:creationId xmlns:a16="http://schemas.microsoft.com/office/drawing/2014/main" id="{00000000-0008-0000-0000-000008000000}"/>
            </a:ext>
          </a:extLst>
        </xdr:cNvPr>
        <xdr:cNvSpPr/>
      </xdr:nvSpPr>
      <xdr:spPr>
        <a:xfrm>
          <a:off x="3471521" y="44718176"/>
          <a:ext cx="5196227" cy="1056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被災観光地における計画戦略の策定・各種調査支援、地域内の各種施設の連携強化、個別施設の収益力向上支援を実施</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125677</xdr:colOff>
      <xdr:row>759</xdr:row>
      <xdr:rowOff>210345</xdr:rowOff>
    </xdr:from>
    <xdr:to>
      <xdr:col>36</xdr:col>
      <xdr:colOff>106473</xdr:colOff>
      <xdr:row>762</xdr:row>
      <xdr:rowOff>213491</xdr:rowOff>
    </xdr:to>
    <xdr:sp macro="" textlink="">
      <xdr:nvSpPr>
        <xdr:cNvPr id="6" name="正方形/長方形 5">
          <a:extLst>
            <a:ext uri="{FF2B5EF4-FFF2-40B4-BE49-F238E27FC236}">
              <a16:creationId xmlns:a16="http://schemas.microsoft.com/office/drawing/2014/main" id="{00000000-0008-0000-0000-000005000000}"/>
            </a:ext>
          </a:extLst>
        </xdr:cNvPr>
        <xdr:cNvSpPr/>
      </xdr:nvSpPr>
      <xdr:spPr>
        <a:xfrm>
          <a:off x="4549510" y="47158012"/>
          <a:ext cx="2795963" cy="10508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　民間企業１社</a:t>
          </a:r>
          <a:endParaRPr kumimoji="1" lang="en-US" altLang="ja-JP" sz="1400">
            <a:solidFill>
              <a:sysClr val="windowText" lastClr="000000"/>
            </a:solidFill>
            <a:latin typeface="+mn-ea"/>
            <a:ea typeface="+mn-ea"/>
          </a:endParaRPr>
        </a:p>
        <a:p>
          <a:pPr algn="ct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318</a:t>
          </a:r>
          <a:r>
            <a:rPr kumimoji="1" lang="ja-JP" altLang="en-US" sz="1400">
              <a:solidFill>
                <a:sysClr val="windowText" lastClr="000000"/>
              </a:solidFill>
              <a:latin typeface="+mn-ea"/>
              <a:ea typeface="+mn-ea"/>
            </a:rPr>
            <a:t>百万円</a:t>
          </a:r>
          <a:endParaRPr kumimoji="1" lang="ja-JP" altLang="en-US" sz="1400">
            <a:latin typeface="+mn-ea"/>
            <a:ea typeface="+mn-ea"/>
          </a:endParaRPr>
        </a:p>
      </xdr:txBody>
    </xdr:sp>
    <xdr:clientData/>
  </xdr:twoCellAnchor>
  <xdr:oneCellAnchor>
    <xdr:from>
      <xdr:col>24</xdr:col>
      <xdr:colOff>118306</xdr:colOff>
      <xdr:row>758</xdr:row>
      <xdr:rowOff>124922</xdr:rowOff>
    </xdr:from>
    <xdr:ext cx="2247904" cy="321469"/>
    <xdr:sp macro="" textlink="">
      <xdr:nvSpPr>
        <xdr:cNvPr id="7" name="テキスト ボックス 6">
          <a:extLst>
            <a:ext uri="{FF2B5EF4-FFF2-40B4-BE49-F238E27FC236}">
              <a16:creationId xmlns:a16="http://schemas.microsoft.com/office/drawing/2014/main" id="{00000000-0008-0000-0000-000006000000}"/>
            </a:ext>
          </a:extLst>
        </xdr:cNvPr>
        <xdr:cNvSpPr txBox="1"/>
      </xdr:nvSpPr>
      <xdr:spPr>
        <a:xfrm>
          <a:off x="4944306" y="46723339"/>
          <a:ext cx="2247904"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twoCellAnchor>
    <xdr:from>
      <xdr:col>16</xdr:col>
      <xdr:colOff>179917</xdr:colOff>
      <xdr:row>763</xdr:row>
      <xdr:rowOff>1</xdr:rowOff>
    </xdr:from>
    <xdr:to>
      <xdr:col>43</xdr:col>
      <xdr:colOff>190500</xdr:colOff>
      <xdr:row>766</xdr:row>
      <xdr:rowOff>83683</xdr:rowOff>
    </xdr:to>
    <xdr:sp macro="" textlink="">
      <xdr:nvSpPr>
        <xdr:cNvPr id="8" name="大かっこ 7">
          <a:extLst>
            <a:ext uri="{FF2B5EF4-FFF2-40B4-BE49-F238E27FC236}">
              <a16:creationId xmlns:a16="http://schemas.microsoft.com/office/drawing/2014/main" id="{00000000-0008-0000-0000-000007000000}"/>
            </a:ext>
          </a:extLst>
        </xdr:cNvPr>
        <xdr:cNvSpPr/>
      </xdr:nvSpPr>
      <xdr:spPr>
        <a:xfrm>
          <a:off x="3445631" y="48373394"/>
          <a:ext cx="5521476" cy="17709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solidFill>
                <a:sysClr val="windowText" lastClr="000000"/>
              </a:solidFill>
              <a:effectLst/>
            </a:rPr>
            <a:t>観光庁が別途公募し選定する被災した観光地等における実証事業の総合的な運営支援を行う事務局として、被災観光地等の復旧計画の策定や各種施設の連携強化、高付加価値化の改修プランの作成等に対し、課題とともに取り組むアドバイザーを派遣し、事業計画作成、金融機関との調整、活用可能な補助金の助言・申請支援等を行い、被災観光地等における災害からの復旧、誘客多角化、各事業者の収益力向上を後押しする取組を実施。</a:t>
          </a:r>
          <a:endParaRPr lang="en-US" altLang="ja-JP" sz="105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408</v>
      </c>
      <c r="AJ2" s="948" t="s">
        <v>714</v>
      </c>
      <c r="AK2" s="948"/>
      <c r="AL2" s="948"/>
      <c r="AM2" s="948"/>
      <c r="AN2" s="98" t="s">
        <v>408</v>
      </c>
      <c r="AO2" s="948">
        <v>20</v>
      </c>
      <c r="AP2" s="948"/>
      <c r="AQ2" s="948"/>
      <c r="AR2" s="99" t="s">
        <v>713</v>
      </c>
      <c r="AS2" s="954">
        <v>293</v>
      </c>
      <c r="AT2" s="954"/>
      <c r="AU2" s="954"/>
      <c r="AV2" s="98" t="str">
        <f>IF(AW2="","","-")</f>
        <v/>
      </c>
      <c r="AW2" s="914"/>
      <c r="AX2" s="914"/>
    </row>
    <row r="3" spans="1:50" ht="21" customHeight="1" thickBot="1" x14ac:dyDescent="0.2">
      <c r="A3" s="870" t="s">
        <v>706</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717</v>
      </c>
      <c r="AK3" s="872"/>
      <c r="AL3" s="872"/>
      <c r="AM3" s="872"/>
      <c r="AN3" s="872"/>
      <c r="AO3" s="872"/>
      <c r="AP3" s="872"/>
      <c r="AQ3" s="872"/>
      <c r="AR3" s="872"/>
      <c r="AS3" s="872"/>
      <c r="AT3" s="872"/>
      <c r="AU3" s="872"/>
      <c r="AV3" s="872"/>
      <c r="AW3" s="872"/>
      <c r="AX3" s="24" t="s">
        <v>65</v>
      </c>
    </row>
    <row r="4" spans="1:50" ht="24.75" customHeight="1" x14ac:dyDescent="0.15">
      <c r="A4" s="710" t="s">
        <v>25</v>
      </c>
      <c r="B4" s="711"/>
      <c r="C4" s="711"/>
      <c r="D4" s="711"/>
      <c r="E4" s="711"/>
      <c r="F4" s="711"/>
      <c r="G4" s="688" t="s">
        <v>715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716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2" t="s">
        <v>511</v>
      </c>
      <c r="H5" s="843"/>
      <c r="I5" s="843"/>
      <c r="J5" s="843"/>
      <c r="K5" s="843"/>
      <c r="L5" s="843"/>
      <c r="M5" s="844" t="s">
        <v>66</v>
      </c>
      <c r="N5" s="845"/>
      <c r="O5" s="845"/>
      <c r="P5" s="845"/>
      <c r="Q5" s="845"/>
      <c r="R5" s="846"/>
      <c r="S5" s="847" t="s">
        <v>513</v>
      </c>
      <c r="T5" s="843"/>
      <c r="U5" s="843"/>
      <c r="V5" s="843"/>
      <c r="W5" s="843"/>
      <c r="X5" s="848"/>
      <c r="Y5" s="704" t="s">
        <v>3</v>
      </c>
      <c r="Z5" s="545"/>
      <c r="AA5" s="545"/>
      <c r="AB5" s="545"/>
      <c r="AC5" s="545"/>
      <c r="AD5" s="546"/>
      <c r="AE5" s="705" t="s">
        <v>718</v>
      </c>
      <c r="AF5" s="705"/>
      <c r="AG5" s="705"/>
      <c r="AH5" s="705"/>
      <c r="AI5" s="705"/>
      <c r="AJ5" s="705"/>
      <c r="AK5" s="705"/>
      <c r="AL5" s="705"/>
      <c r="AM5" s="705"/>
      <c r="AN5" s="705"/>
      <c r="AO5" s="705"/>
      <c r="AP5" s="706"/>
      <c r="AQ5" s="707" t="s">
        <v>771</v>
      </c>
      <c r="AR5" s="708"/>
      <c r="AS5" s="708"/>
      <c r="AT5" s="708"/>
      <c r="AU5" s="708"/>
      <c r="AV5" s="708"/>
      <c r="AW5" s="708"/>
      <c r="AX5" s="709"/>
    </row>
    <row r="6" spans="1:50" ht="39" customHeight="1" x14ac:dyDescent="0.15">
      <c r="A6" s="712" t="s">
        <v>4</v>
      </c>
      <c r="B6" s="713"/>
      <c r="C6" s="713"/>
      <c r="D6" s="713"/>
      <c r="E6" s="713"/>
      <c r="F6" s="713"/>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767</v>
      </c>
      <c r="H7" s="501"/>
      <c r="I7" s="501"/>
      <c r="J7" s="501"/>
      <c r="K7" s="501"/>
      <c r="L7" s="501"/>
      <c r="M7" s="501"/>
      <c r="N7" s="501"/>
      <c r="O7" s="501"/>
      <c r="P7" s="501"/>
      <c r="Q7" s="501"/>
      <c r="R7" s="501"/>
      <c r="S7" s="501"/>
      <c r="T7" s="501"/>
      <c r="U7" s="501"/>
      <c r="V7" s="501"/>
      <c r="W7" s="501"/>
      <c r="X7" s="502"/>
      <c r="Y7" s="926" t="s">
        <v>391</v>
      </c>
      <c r="Z7" s="442"/>
      <c r="AA7" s="442"/>
      <c r="AB7" s="442"/>
      <c r="AC7" s="442"/>
      <c r="AD7" s="927"/>
      <c r="AE7" s="915" t="s">
        <v>408</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7" t="s">
        <v>256</v>
      </c>
      <c r="B8" s="498"/>
      <c r="C8" s="498"/>
      <c r="D8" s="498"/>
      <c r="E8" s="498"/>
      <c r="F8" s="499"/>
      <c r="G8" s="949" t="str">
        <f>入力規則等!A27</f>
        <v>観光立国</v>
      </c>
      <c r="H8" s="726"/>
      <c r="I8" s="726"/>
      <c r="J8" s="726"/>
      <c r="K8" s="726"/>
      <c r="L8" s="726"/>
      <c r="M8" s="726"/>
      <c r="N8" s="726"/>
      <c r="O8" s="726"/>
      <c r="P8" s="726"/>
      <c r="Q8" s="726"/>
      <c r="R8" s="726"/>
      <c r="S8" s="726"/>
      <c r="T8" s="726"/>
      <c r="U8" s="726"/>
      <c r="V8" s="726"/>
      <c r="W8" s="726"/>
      <c r="X8" s="950"/>
      <c r="Y8" s="849" t="s">
        <v>257</v>
      </c>
      <c r="Z8" s="850"/>
      <c r="AA8" s="850"/>
      <c r="AB8" s="850"/>
      <c r="AC8" s="850"/>
      <c r="AD8" s="851"/>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2" t="s">
        <v>23</v>
      </c>
      <c r="B9" s="853"/>
      <c r="C9" s="853"/>
      <c r="D9" s="853"/>
      <c r="E9" s="853"/>
      <c r="F9" s="853"/>
      <c r="G9" s="854" t="s">
        <v>723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60" t="s">
        <v>724</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7" t="s">
        <v>24</v>
      </c>
      <c r="B12" s="968"/>
      <c r="C12" s="968"/>
      <c r="D12" s="968"/>
      <c r="E12" s="968"/>
      <c r="F12" s="969"/>
      <c r="G12" s="766"/>
      <c r="H12" s="767"/>
      <c r="I12" s="767"/>
      <c r="J12" s="767"/>
      <c r="K12" s="767"/>
      <c r="L12" s="767"/>
      <c r="M12" s="767"/>
      <c r="N12" s="767"/>
      <c r="O12" s="767"/>
      <c r="P12" s="449" t="s">
        <v>392</v>
      </c>
      <c r="Q12" s="444"/>
      <c r="R12" s="444"/>
      <c r="S12" s="444"/>
      <c r="T12" s="444"/>
      <c r="U12" s="444"/>
      <c r="V12" s="445"/>
      <c r="W12" s="449" t="s">
        <v>414</v>
      </c>
      <c r="X12" s="444"/>
      <c r="Y12" s="444"/>
      <c r="Z12" s="444"/>
      <c r="AA12" s="444"/>
      <c r="AB12" s="444"/>
      <c r="AC12" s="445"/>
      <c r="AD12" s="449" t="s">
        <v>703</v>
      </c>
      <c r="AE12" s="444"/>
      <c r="AF12" s="444"/>
      <c r="AG12" s="444"/>
      <c r="AH12" s="444"/>
      <c r="AI12" s="444"/>
      <c r="AJ12" s="445"/>
      <c r="AK12" s="449" t="s">
        <v>707</v>
      </c>
      <c r="AL12" s="444"/>
      <c r="AM12" s="444"/>
      <c r="AN12" s="444"/>
      <c r="AO12" s="444"/>
      <c r="AP12" s="444"/>
      <c r="AQ12" s="445"/>
      <c r="AR12" s="449" t="s">
        <v>708</v>
      </c>
      <c r="AS12" s="444"/>
      <c r="AT12" s="444"/>
      <c r="AU12" s="444"/>
      <c r="AV12" s="444"/>
      <c r="AW12" s="444"/>
      <c r="AX12" s="728"/>
    </row>
    <row r="13" spans="1:50" ht="21" customHeight="1" x14ac:dyDescent="0.15">
      <c r="A13" s="615"/>
      <c r="B13" s="616"/>
      <c r="C13" s="616"/>
      <c r="D13" s="616"/>
      <c r="E13" s="616"/>
      <c r="F13" s="617"/>
      <c r="G13" s="729" t="s">
        <v>6</v>
      </c>
      <c r="H13" s="730"/>
      <c r="I13" s="770" t="s">
        <v>7</v>
      </c>
      <c r="J13" s="771"/>
      <c r="K13" s="771"/>
      <c r="L13" s="771"/>
      <c r="M13" s="771"/>
      <c r="N13" s="771"/>
      <c r="O13" s="772"/>
      <c r="P13" s="660" t="s">
        <v>720</v>
      </c>
      <c r="Q13" s="661"/>
      <c r="R13" s="661"/>
      <c r="S13" s="661"/>
      <c r="T13" s="661"/>
      <c r="U13" s="661"/>
      <c r="V13" s="662"/>
      <c r="W13" s="660" t="s">
        <v>720</v>
      </c>
      <c r="X13" s="661"/>
      <c r="Y13" s="661"/>
      <c r="Z13" s="661"/>
      <c r="AA13" s="661"/>
      <c r="AB13" s="661"/>
      <c r="AC13" s="662"/>
      <c r="AD13" s="660" t="s">
        <v>720</v>
      </c>
      <c r="AE13" s="661"/>
      <c r="AF13" s="661"/>
      <c r="AG13" s="661"/>
      <c r="AH13" s="661"/>
      <c r="AI13" s="661"/>
      <c r="AJ13" s="662"/>
      <c r="AK13" s="660" t="s">
        <v>740</v>
      </c>
      <c r="AL13" s="661"/>
      <c r="AM13" s="661"/>
      <c r="AN13" s="661"/>
      <c r="AO13" s="661"/>
      <c r="AP13" s="661"/>
      <c r="AQ13" s="662"/>
      <c r="AR13" s="923" t="s">
        <v>740</v>
      </c>
      <c r="AS13" s="924"/>
      <c r="AT13" s="924"/>
      <c r="AU13" s="924"/>
      <c r="AV13" s="924"/>
      <c r="AW13" s="924"/>
      <c r="AX13" s="925"/>
    </row>
    <row r="14" spans="1:50" ht="21" customHeight="1" x14ac:dyDescent="0.15">
      <c r="A14" s="615"/>
      <c r="B14" s="616"/>
      <c r="C14" s="616"/>
      <c r="D14" s="616"/>
      <c r="E14" s="616"/>
      <c r="F14" s="617"/>
      <c r="G14" s="731"/>
      <c r="H14" s="732"/>
      <c r="I14" s="717" t="s">
        <v>8</v>
      </c>
      <c r="J14" s="768"/>
      <c r="K14" s="768"/>
      <c r="L14" s="768"/>
      <c r="M14" s="768"/>
      <c r="N14" s="768"/>
      <c r="O14" s="769"/>
      <c r="P14" s="660" t="s">
        <v>720</v>
      </c>
      <c r="Q14" s="661"/>
      <c r="R14" s="661"/>
      <c r="S14" s="661"/>
      <c r="T14" s="661"/>
      <c r="U14" s="661"/>
      <c r="V14" s="662"/>
      <c r="W14" s="660" t="s">
        <v>720</v>
      </c>
      <c r="X14" s="661"/>
      <c r="Y14" s="661"/>
      <c r="Z14" s="661"/>
      <c r="AA14" s="661"/>
      <c r="AB14" s="661"/>
      <c r="AC14" s="662"/>
      <c r="AD14" s="660" t="s">
        <v>720</v>
      </c>
      <c r="AE14" s="661"/>
      <c r="AF14" s="661"/>
      <c r="AG14" s="661"/>
      <c r="AH14" s="661"/>
      <c r="AI14" s="661"/>
      <c r="AJ14" s="662"/>
      <c r="AK14" s="660" t="s">
        <v>720</v>
      </c>
      <c r="AL14" s="661"/>
      <c r="AM14" s="661"/>
      <c r="AN14" s="661"/>
      <c r="AO14" s="661"/>
      <c r="AP14" s="661"/>
      <c r="AQ14" s="662"/>
      <c r="AR14" s="794"/>
      <c r="AS14" s="794"/>
      <c r="AT14" s="794"/>
      <c r="AU14" s="794"/>
      <c r="AV14" s="794"/>
      <c r="AW14" s="794"/>
      <c r="AX14" s="795"/>
    </row>
    <row r="15" spans="1:50" ht="21" customHeight="1" x14ac:dyDescent="0.15">
      <c r="A15" s="615"/>
      <c r="B15" s="616"/>
      <c r="C15" s="616"/>
      <c r="D15" s="616"/>
      <c r="E15" s="616"/>
      <c r="F15" s="617"/>
      <c r="G15" s="731"/>
      <c r="H15" s="732"/>
      <c r="I15" s="717" t="s">
        <v>51</v>
      </c>
      <c r="J15" s="718"/>
      <c r="K15" s="718"/>
      <c r="L15" s="718"/>
      <c r="M15" s="718"/>
      <c r="N15" s="718"/>
      <c r="O15" s="719"/>
      <c r="P15" s="660" t="s">
        <v>720</v>
      </c>
      <c r="Q15" s="661"/>
      <c r="R15" s="661"/>
      <c r="S15" s="661"/>
      <c r="T15" s="661"/>
      <c r="U15" s="661"/>
      <c r="V15" s="662"/>
      <c r="W15" s="660" t="s">
        <v>720</v>
      </c>
      <c r="X15" s="661"/>
      <c r="Y15" s="661"/>
      <c r="Z15" s="661"/>
      <c r="AA15" s="661"/>
      <c r="AB15" s="661"/>
      <c r="AC15" s="662"/>
      <c r="AD15" s="660" t="s">
        <v>720</v>
      </c>
      <c r="AE15" s="661"/>
      <c r="AF15" s="661"/>
      <c r="AG15" s="661"/>
      <c r="AH15" s="661"/>
      <c r="AI15" s="661"/>
      <c r="AJ15" s="662"/>
      <c r="AK15" s="660" t="s">
        <v>720</v>
      </c>
      <c r="AL15" s="661"/>
      <c r="AM15" s="661"/>
      <c r="AN15" s="661"/>
      <c r="AO15" s="661"/>
      <c r="AP15" s="661"/>
      <c r="AQ15" s="662"/>
      <c r="AR15" s="660" t="s">
        <v>740</v>
      </c>
      <c r="AS15" s="661"/>
      <c r="AT15" s="661"/>
      <c r="AU15" s="661"/>
      <c r="AV15" s="661"/>
      <c r="AW15" s="661"/>
      <c r="AX15" s="809"/>
    </row>
    <row r="16" spans="1:50" ht="21" customHeight="1" x14ac:dyDescent="0.15">
      <c r="A16" s="615"/>
      <c r="B16" s="616"/>
      <c r="C16" s="616"/>
      <c r="D16" s="616"/>
      <c r="E16" s="616"/>
      <c r="F16" s="617"/>
      <c r="G16" s="731"/>
      <c r="H16" s="732"/>
      <c r="I16" s="717" t="s">
        <v>52</v>
      </c>
      <c r="J16" s="718"/>
      <c r="K16" s="718"/>
      <c r="L16" s="718"/>
      <c r="M16" s="718"/>
      <c r="N16" s="718"/>
      <c r="O16" s="719"/>
      <c r="P16" s="660" t="s">
        <v>720</v>
      </c>
      <c r="Q16" s="661"/>
      <c r="R16" s="661"/>
      <c r="S16" s="661"/>
      <c r="T16" s="661"/>
      <c r="U16" s="661"/>
      <c r="V16" s="662"/>
      <c r="W16" s="660" t="s">
        <v>720</v>
      </c>
      <c r="X16" s="661"/>
      <c r="Y16" s="661"/>
      <c r="Z16" s="661"/>
      <c r="AA16" s="661"/>
      <c r="AB16" s="661"/>
      <c r="AC16" s="662"/>
      <c r="AD16" s="660" t="s">
        <v>720</v>
      </c>
      <c r="AE16" s="661"/>
      <c r="AF16" s="661"/>
      <c r="AG16" s="661"/>
      <c r="AH16" s="661"/>
      <c r="AI16" s="661"/>
      <c r="AJ16" s="662"/>
      <c r="AK16" s="660" t="s">
        <v>720</v>
      </c>
      <c r="AL16" s="661"/>
      <c r="AM16" s="661"/>
      <c r="AN16" s="661"/>
      <c r="AO16" s="661"/>
      <c r="AP16" s="661"/>
      <c r="AQ16" s="662"/>
      <c r="AR16" s="763"/>
      <c r="AS16" s="764"/>
      <c r="AT16" s="764"/>
      <c r="AU16" s="764"/>
      <c r="AV16" s="764"/>
      <c r="AW16" s="764"/>
      <c r="AX16" s="765"/>
    </row>
    <row r="17" spans="1:50" ht="24.75" customHeight="1" x14ac:dyDescent="0.15">
      <c r="A17" s="615"/>
      <c r="B17" s="616"/>
      <c r="C17" s="616"/>
      <c r="D17" s="616"/>
      <c r="E17" s="616"/>
      <c r="F17" s="617"/>
      <c r="G17" s="731"/>
      <c r="H17" s="732"/>
      <c r="I17" s="717" t="s">
        <v>50</v>
      </c>
      <c r="J17" s="768"/>
      <c r="K17" s="768"/>
      <c r="L17" s="768"/>
      <c r="M17" s="768"/>
      <c r="N17" s="768"/>
      <c r="O17" s="769"/>
      <c r="P17" s="660" t="s">
        <v>720</v>
      </c>
      <c r="Q17" s="661"/>
      <c r="R17" s="661"/>
      <c r="S17" s="661"/>
      <c r="T17" s="661"/>
      <c r="U17" s="661"/>
      <c r="V17" s="662"/>
      <c r="W17" s="660" t="s">
        <v>720</v>
      </c>
      <c r="X17" s="661"/>
      <c r="Y17" s="661"/>
      <c r="Z17" s="661"/>
      <c r="AA17" s="661"/>
      <c r="AB17" s="661"/>
      <c r="AC17" s="662"/>
      <c r="AD17" s="660">
        <v>322</v>
      </c>
      <c r="AE17" s="661"/>
      <c r="AF17" s="661"/>
      <c r="AG17" s="661"/>
      <c r="AH17" s="661"/>
      <c r="AI17" s="661"/>
      <c r="AJ17" s="662"/>
      <c r="AK17" s="660" t="s">
        <v>720</v>
      </c>
      <c r="AL17" s="661"/>
      <c r="AM17" s="661"/>
      <c r="AN17" s="661"/>
      <c r="AO17" s="661"/>
      <c r="AP17" s="661"/>
      <c r="AQ17" s="662"/>
      <c r="AR17" s="921"/>
      <c r="AS17" s="921"/>
      <c r="AT17" s="921"/>
      <c r="AU17" s="921"/>
      <c r="AV17" s="921"/>
      <c r="AW17" s="921"/>
      <c r="AX17" s="922"/>
    </row>
    <row r="18" spans="1:50" ht="24.75" customHeight="1" x14ac:dyDescent="0.15">
      <c r="A18" s="615"/>
      <c r="B18" s="616"/>
      <c r="C18" s="616"/>
      <c r="D18" s="616"/>
      <c r="E18" s="616"/>
      <c r="F18" s="617"/>
      <c r="G18" s="733"/>
      <c r="H18" s="734"/>
      <c r="I18" s="722" t="s">
        <v>20</v>
      </c>
      <c r="J18" s="723"/>
      <c r="K18" s="723"/>
      <c r="L18" s="723"/>
      <c r="M18" s="723"/>
      <c r="N18" s="723"/>
      <c r="O18" s="724"/>
      <c r="P18" s="881">
        <f>SUM(P13:V17)</f>
        <v>0</v>
      </c>
      <c r="Q18" s="882"/>
      <c r="R18" s="882"/>
      <c r="S18" s="882"/>
      <c r="T18" s="882"/>
      <c r="U18" s="882"/>
      <c r="V18" s="883"/>
      <c r="W18" s="881">
        <f>SUM(W13:AC17)</f>
        <v>0</v>
      </c>
      <c r="X18" s="882"/>
      <c r="Y18" s="882"/>
      <c r="Z18" s="882"/>
      <c r="AA18" s="882"/>
      <c r="AB18" s="882"/>
      <c r="AC18" s="883"/>
      <c r="AD18" s="881">
        <f>SUM(AD13:AJ17)</f>
        <v>322</v>
      </c>
      <c r="AE18" s="882"/>
      <c r="AF18" s="882"/>
      <c r="AG18" s="882"/>
      <c r="AH18" s="882"/>
      <c r="AI18" s="882"/>
      <c r="AJ18" s="883"/>
      <c r="AK18" s="881">
        <f>SUM(AK13:AQ17)</f>
        <v>0</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318</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9" t="s">
        <v>10</v>
      </c>
      <c r="H20" s="880"/>
      <c r="I20" s="880"/>
      <c r="J20" s="880"/>
      <c r="K20" s="880"/>
      <c r="L20" s="880"/>
      <c r="M20" s="880"/>
      <c r="N20" s="880"/>
      <c r="O20" s="880"/>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0.98757763975155277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0"/>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711</v>
      </c>
      <c r="B22" s="977"/>
      <c r="C22" s="977"/>
      <c r="D22" s="977"/>
      <c r="E22" s="977"/>
      <c r="F22" s="978"/>
      <c r="G22" s="972" t="s">
        <v>333</v>
      </c>
      <c r="H22" s="222"/>
      <c r="I22" s="222"/>
      <c r="J22" s="222"/>
      <c r="K22" s="222"/>
      <c r="L22" s="222"/>
      <c r="M22" s="222"/>
      <c r="N22" s="222"/>
      <c r="O22" s="223"/>
      <c r="P22" s="937" t="s">
        <v>709</v>
      </c>
      <c r="Q22" s="222"/>
      <c r="R22" s="222"/>
      <c r="S22" s="222"/>
      <c r="T22" s="222"/>
      <c r="U22" s="222"/>
      <c r="V22" s="223"/>
      <c r="W22" s="937" t="s">
        <v>710</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c r="H23" s="974"/>
      <c r="I23" s="974"/>
      <c r="J23" s="974"/>
      <c r="K23" s="974"/>
      <c r="L23" s="974"/>
      <c r="M23" s="974"/>
      <c r="N23" s="974"/>
      <c r="O23" s="975"/>
      <c r="P23" s="923"/>
      <c r="Q23" s="924"/>
      <c r="R23" s="924"/>
      <c r="S23" s="924"/>
      <c r="T23" s="924"/>
      <c r="U23" s="924"/>
      <c r="V23" s="938"/>
      <c r="W23" s="923"/>
      <c r="X23" s="924"/>
      <c r="Y23" s="924"/>
      <c r="Z23" s="924"/>
      <c r="AA23" s="924"/>
      <c r="AB23" s="924"/>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c r="H24" s="940"/>
      <c r="I24" s="940"/>
      <c r="J24" s="940"/>
      <c r="K24" s="940"/>
      <c r="L24" s="940"/>
      <c r="M24" s="940"/>
      <c r="N24" s="940"/>
      <c r="O24" s="941"/>
      <c r="P24" s="660"/>
      <c r="Q24" s="661"/>
      <c r="R24" s="661"/>
      <c r="S24" s="661"/>
      <c r="T24" s="661"/>
      <c r="U24" s="661"/>
      <c r="V24" s="662"/>
      <c r="W24" s="660"/>
      <c r="X24" s="661"/>
      <c r="Y24" s="661"/>
      <c r="Z24" s="661"/>
      <c r="AA24" s="661"/>
      <c r="AB24" s="661"/>
      <c r="AC24" s="66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c r="H25" s="940"/>
      <c r="I25" s="940"/>
      <c r="J25" s="940"/>
      <c r="K25" s="940"/>
      <c r="L25" s="940"/>
      <c r="M25" s="940"/>
      <c r="N25" s="940"/>
      <c r="O25" s="941"/>
      <c r="P25" s="660"/>
      <c r="Q25" s="661"/>
      <c r="R25" s="661"/>
      <c r="S25" s="661"/>
      <c r="T25" s="661"/>
      <c r="U25" s="661"/>
      <c r="V25" s="662"/>
      <c r="W25" s="660"/>
      <c r="X25" s="661"/>
      <c r="Y25" s="661"/>
      <c r="Z25" s="661"/>
      <c r="AA25" s="661"/>
      <c r="AB25" s="661"/>
      <c r="AC25" s="66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c r="H26" s="940"/>
      <c r="I26" s="940"/>
      <c r="J26" s="940"/>
      <c r="K26" s="940"/>
      <c r="L26" s="940"/>
      <c r="M26" s="940"/>
      <c r="N26" s="940"/>
      <c r="O26" s="941"/>
      <c r="P26" s="660"/>
      <c r="Q26" s="661"/>
      <c r="R26" s="661"/>
      <c r="S26" s="661"/>
      <c r="T26" s="661"/>
      <c r="U26" s="661"/>
      <c r="V26" s="662"/>
      <c r="W26" s="660"/>
      <c r="X26" s="661"/>
      <c r="Y26" s="661"/>
      <c r="Z26" s="661"/>
      <c r="AA26" s="661"/>
      <c r="AB26" s="661"/>
      <c r="AC26" s="66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c r="H27" s="940"/>
      <c r="I27" s="940"/>
      <c r="J27" s="940"/>
      <c r="K27" s="940"/>
      <c r="L27" s="940"/>
      <c r="M27" s="940"/>
      <c r="N27" s="940"/>
      <c r="O27" s="941"/>
      <c r="P27" s="660"/>
      <c r="Q27" s="661"/>
      <c r="R27" s="661"/>
      <c r="S27" s="661"/>
      <c r="T27" s="661"/>
      <c r="U27" s="661"/>
      <c r="V27" s="662"/>
      <c r="W27" s="660"/>
      <c r="X27" s="661"/>
      <c r="Y27" s="661"/>
      <c r="Z27" s="661"/>
      <c r="AA27" s="661"/>
      <c r="AB27" s="661"/>
      <c r="AC27" s="66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42" t="s">
        <v>337</v>
      </c>
      <c r="H28" s="943"/>
      <c r="I28" s="943"/>
      <c r="J28" s="943"/>
      <c r="K28" s="943"/>
      <c r="L28" s="943"/>
      <c r="M28" s="943"/>
      <c r="N28" s="943"/>
      <c r="O28" s="944"/>
      <c r="P28" s="881" t="e">
        <f>P29-SUM(P23:P27)</f>
        <v>#VALUE!</v>
      </c>
      <c r="Q28" s="882"/>
      <c r="R28" s="882"/>
      <c r="S28" s="882"/>
      <c r="T28" s="882"/>
      <c r="U28" s="882"/>
      <c r="V28" s="883"/>
      <c r="W28" s="881" t="e">
        <f>W29-SUM(W23:W27)</f>
        <v>#VALUE!</v>
      </c>
      <c r="X28" s="882"/>
      <c r="Y28" s="882"/>
      <c r="Z28" s="882"/>
      <c r="AA28" s="882"/>
      <c r="AB28" s="882"/>
      <c r="AC28" s="88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334</v>
      </c>
      <c r="H29" s="946"/>
      <c r="I29" s="946"/>
      <c r="J29" s="946"/>
      <c r="K29" s="946"/>
      <c r="L29" s="946"/>
      <c r="M29" s="946"/>
      <c r="N29" s="946"/>
      <c r="O29" s="947"/>
      <c r="P29" s="955" t="str">
        <f>AK13</f>
        <v>-</v>
      </c>
      <c r="Q29" s="956"/>
      <c r="R29" s="956"/>
      <c r="S29" s="956"/>
      <c r="T29" s="956"/>
      <c r="U29" s="956"/>
      <c r="V29" s="957"/>
      <c r="W29" s="955" t="str">
        <f>AR13</f>
        <v>-</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4" t="s">
        <v>349</v>
      </c>
      <c r="B30" s="865"/>
      <c r="C30" s="865"/>
      <c r="D30" s="865"/>
      <c r="E30" s="865"/>
      <c r="F30" s="866"/>
      <c r="G30" s="779" t="s">
        <v>146</v>
      </c>
      <c r="H30" s="780"/>
      <c r="I30" s="780"/>
      <c r="J30" s="780"/>
      <c r="K30" s="780"/>
      <c r="L30" s="780"/>
      <c r="M30" s="780"/>
      <c r="N30" s="780"/>
      <c r="O30" s="781"/>
      <c r="P30" s="860" t="s">
        <v>59</v>
      </c>
      <c r="Q30" s="780"/>
      <c r="R30" s="780"/>
      <c r="S30" s="780"/>
      <c r="T30" s="780"/>
      <c r="U30" s="780"/>
      <c r="V30" s="780"/>
      <c r="W30" s="780"/>
      <c r="X30" s="781"/>
      <c r="Y30" s="857"/>
      <c r="Z30" s="858"/>
      <c r="AA30" s="859"/>
      <c r="AB30" s="861" t="s">
        <v>11</v>
      </c>
      <c r="AC30" s="862"/>
      <c r="AD30" s="863"/>
      <c r="AE30" s="861" t="s">
        <v>392</v>
      </c>
      <c r="AF30" s="862"/>
      <c r="AG30" s="862"/>
      <c r="AH30" s="863"/>
      <c r="AI30" s="918" t="s">
        <v>414</v>
      </c>
      <c r="AJ30" s="918"/>
      <c r="AK30" s="918"/>
      <c r="AL30" s="861"/>
      <c r="AM30" s="918" t="s">
        <v>511</v>
      </c>
      <c r="AN30" s="918"/>
      <c r="AO30" s="918"/>
      <c r="AP30" s="861"/>
      <c r="AQ30" s="773" t="s">
        <v>232</v>
      </c>
      <c r="AR30" s="774"/>
      <c r="AS30" s="774"/>
      <c r="AT30" s="775"/>
      <c r="AU30" s="780" t="s">
        <v>134</v>
      </c>
      <c r="AV30" s="780"/>
      <c r="AW30" s="780"/>
      <c r="AX30" s="920"/>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9"/>
      <c r="AJ31" s="919"/>
      <c r="AK31" s="919"/>
      <c r="AL31" s="410"/>
      <c r="AM31" s="919"/>
      <c r="AN31" s="919"/>
      <c r="AO31" s="919"/>
      <c r="AP31" s="410"/>
      <c r="AQ31" s="250" t="s">
        <v>748</v>
      </c>
      <c r="AR31" s="201"/>
      <c r="AS31" s="136" t="s">
        <v>233</v>
      </c>
      <c r="AT31" s="137"/>
      <c r="AU31" s="200" t="s">
        <v>748</v>
      </c>
      <c r="AV31" s="200"/>
      <c r="AW31" s="395" t="s">
        <v>179</v>
      </c>
      <c r="AX31" s="396"/>
    </row>
    <row r="32" spans="1:50" ht="23.25" customHeight="1" x14ac:dyDescent="0.15">
      <c r="A32" s="400"/>
      <c r="B32" s="398"/>
      <c r="C32" s="398"/>
      <c r="D32" s="398"/>
      <c r="E32" s="398"/>
      <c r="F32" s="399"/>
      <c r="G32" s="566" t="s">
        <v>752</v>
      </c>
      <c r="H32" s="567"/>
      <c r="I32" s="567"/>
      <c r="J32" s="567"/>
      <c r="K32" s="567"/>
      <c r="L32" s="567"/>
      <c r="M32" s="567"/>
      <c r="N32" s="567"/>
      <c r="O32" s="568"/>
      <c r="P32" s="108" t="s">
        <v>753</v>
      </c>
      <c r="Q32" s="108"/>
      <c r="R32" s="108"/>
      <c r="S32" s="108"/>
      <c r="T32" s="108"/>
      <c r="U32" s="108"/>
      <c r="V32" s="108"/>
      <c r="W32" s="108"/>
      <c r="X32" s="109"/>
      <c r="Y32" s="473" t="s">
        <v>12</v>
      </c>
      <c r="Z32" s="533"/>
      <c r="AA32" s="534"/>
      <c r="AB32" s="463" t="s">
        <v>751</v>
      </c>
      <c r="AC32" s="463"/>
      <c r="AD32" s="463"/>
      <c r="AE32" s="218">
        <v>8640061</v>
      </c>
      <c r="AF32" s="219"/>
      <c r="AG32" s="219"/>
      <c r="AH32" s="219"/>
      <c r="AI32" s="218">
        <v>9077223</v>
      </c>
      <c r="AJ32" s="219"/>
      <c r="AK32" s="219"/>
      <c r="AL32" s="219"/>
      <c r="AM32" s="218">
        <v>5075700</v>
      </c>
      <c r="AN32" s="219"/>
      <c r="AO32" s="219"/>
      <c r="AP32" s="219"/>
      <c r="AQ32" s="336" t="s">
        <v>748</v>
      </c>
      <c r="AR32" s="208"/>
      <c r="AS32" s="208"/>
      <c r="AT32" s="337"/>
      <c r="AU32" s="219" t="s">
        <v>748</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463" t="s">
        <v>751</v>
      </c>
      <c r="AC33" s="463"/>
      <c r="AD33" s="463"/>
      <c r="AE33" s="218">
        <v>11446840</v>
      </c>
      <c r="AF33" s="219"/>
      <c r="AG33" s="219"/>
      <c r="AH33" s="219"/>
      <c r="AI33" s="218">
        <v>12679180</v>
      </c>
      <c r="AJ33" s="219"/>
      <c r="AK33" s="219"/>
      <c r="AL33" s="219"/>
      <c r="AM33" s="218">
        <v>6485102</v>
      </c>
      <c r="AN33" s="219"/>
      <c r="AO33" s="219"/>
      <c r="AP33" s="219"/>
      <c r="AQ33" s="336" t="s">
        <v>748</v>
      </c>
      <c r="AR33" s="208"/>
      <c r="AS33" s="208"/>
      <c r="AT33" s="337"/>
      <c r="AU33" s="219" t="s">
        <v>748</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75.5</v>
      </c>
      <c r="AF34" s="219"/>
      <c r="AG34" s="219"/>
      <c r="AH34" s="219"/>
      <c r="AI34" s="218">
        <v>71.599999999999994</v>
      </c>
      <c r="AJ34" s="219"/>
      <c r="AK34" s="219"/>
      <c r="AL34" s="219"/>
      <c r="AM34" s="218">
        <v>78.3</v>
      </c>
      <c r="AN34" s="219"/>
      <c r="AO34" s="219"/>
      <c r="AP34" s="219"/>
      <c r="AQ34" s="336" t="s">
        <v>748</v>
      </c>
      <c r="AR34" s="208"/>
      <c r="AS34" s="208"/>
      <c r="AT34" s="337"/>
      <c r="AU34" s="219" t="s">
        <v>748</v>
      </c>
      <c r="AV34" s="219"/>
      <c r="AW34" s="219"/>
      <c r="AX34" s="221"/>
    </row>
    <row r="35" spans="1:51" ht="23.25" customHeight="1" x14ac:dyDescent="0.15">
      <c r="A35" s="228" t="s">
        <v>382</v>
      </c>
      <c r="B35" s="229"/>
      <c r="C35" s="229"/>
      <c r="D35" s="229"/>
      <c r="E35" s="229"/>
      <c r="F35" s="230"/>
      <c r="G35" s="234" t="s">
        <v>750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6" t="s">
        <v>349</v>
      </c>
      <c r="B37" s="777"/>
      <c r="C37" s="777"/>
      <c r="D37" s="777"/>
      <c r="E37" s="777"/>
      <c r="F37" s="778"/>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392</v>
      </c>
      <c r="AF37" s="247"/>
      <c r="AG37" s="247"/>
      <c r="AH37" s="247"/>
      <c r="AI37" s="247" t="s">
        <v>414</v>
      </c>
      <c r="AJ37" s="247"/>
      <c r="AK37" s="247"/>
      <c r="AL37" s="247"/>
      <c r="AM37" s="247" t="s">
        <v>511</v>
      </c>
      <c r="AN37" s="247"/>
      <c r="AO37" s="247"/>
      <c r="AP37" s="247"/>
      <c r="AQ37" s="154" t="s">
        <v>232</v>
      </c>
      <c r="AR37" s="155"/>
      <c r="AS37" s="155"/>
      <c r="AT37" s="156"/>
      <c r="AU37" s="414" t="s">
        <v>134</v>
      </c>
      <c r="AV37" s="414"/>
      <c r="AW37" s="414"/>
      <c r="AX37" s="913"/>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6" t="s">
        <v>349</v>
      </c>
      <c r="B44" s="777"/>
      <c r="C44" s="777"/>
      <c r="D44" s="777"/>
      <c r="E44" s="777"/>
      <c r="F44" s="778"/>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392</v>
      </c>
      <c r="AF44" s="247"/>
      <c r="AG44" s="247"/>
      <c r="AH44" s="247"/>
      <c r="AI44" s="247" t="s">
        <v>414</v>
      </c>
      <c r="AJ44" s="247"/>
      <c r="AK44" s="247"/>
      <c r="AL44" s="247"/>
      <c r="AM44" s="247" t="s">
        <v>511</v>
      </c>
      <c r="AN44" s="247"/>
      <c r="AO44" s="247"/>
      <c r="AP44" s="247"/>
      <c r="AQ44" s="154" t="s">
        <v>232</v>
      </c>
      <c r="AR44" s="155"/>
      <c r="AS44" s="155"/>
      <c r="AT44" s="156"/>
      <c r="AU44" s="414" t="s">
        <v>134</v>
      </c>
      <c r="AV44" s="414"/>
      <c r="AW44" s="414"/>
      <c r="AX44" s="913"/>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392</v>
      </c>
      <c r="AF51" s="247"/>
      <c r="AG51" s="247"/>
      <c r="AH51" s="247"/>
      <c r="AI51" s="247" t="s">
        <v>414</v>
      </c>
      <c r="AJ51" s="247"/>
      <c r="AK51" s="247"/>
      <c r="AL51" s="247"/>
      <c r="AM51" s="247" t="s">
        <v>511</v>
      </c>
      <c r="AN51" s="247"/>
      <c r="AO51" s="247"/>
      <c r="AP51" s="247"/>
      <c r="AQ51" s="154" t="s">
        <v>232</v>
      </c>
      <c r="AR51" s="155"/>
      <c r="AS51" s="155"/>
      <c r="AT51" s="156"/>
      <c r="AU51" s="928" t="s">
        <v>134</v>
      </c>
      <c r="AV51" s="928"/>
      <c r="AW51" s="928"/>
      <c r="AX51" s="929"/>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392</v>
      </c>
      <c r="AF58" s="247"/>
      <c r="AG58" s="247"/>
      <c r="AH58" s="247"/>
      <c r="AI58" s="247" t="s">
        <v>414</v>
      </c>
      <c r="AJ58" s="247"/>
      <c r="AK58" s="247"/>
      <c r="AL58" s="247"/>
      <c r="AM58" s="247" t="s">
        <v>511</v>
      </c>
      <c r="AN58" s="247"/>
      <c r="AO58" s="247"/>
      <c r="AP58" s="247"/>
      <c r="AQ58" s="154" t="s">
        <v>232</v>
      </c>
      <c r="AR58" s="155"/>
      <c r="AS58" s="155"/>
      <c r="AT58" s="156"/>
      <c r="AU58" s="928" t="s">
        <v>134</v>
      </c>
      <c r="AV58" s="928"/>
      <c r="AW58" s="928"/>
      <c r="AX58" s="929"/>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71"/>
      <c r="AY79">
        <f>COUNTIF($AR$79,"☑")</f>
        <v>0</v>
      </c>
    </row>
    <row r="80" spans="1:51" ht="18.75" hidden="1" customHeight="1" x14ac:dyDescent="0.15">
      <c r="A80" s="867"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8"/>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8"/>
      <c r="B82" s="529"/>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0</v>
      </c>
    </row>
    <row r="83" spans="1:60" ht="22.5" hidden="1" customHeight="1" x14ac:dyDescent="0.15">
      <c r="A83" s="868"/>
      <c r="B83" s="529"/>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0</v>
      </c>
    </row>
    <row r="84" spans="1:60" ht="19.5" hidden="1" customHeight="1" x14ac:dyDescent="0.15">
      <c r="A84" s="868"/>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2"/>
      <c r="AY84">
        <f t="shared" si="10"/>
        <v>0</v>
      </c>
    </row>
    <row r="85" spans="1:60" ht="18.75" hidden="1" customHeight="1" x14ac:dyDescent="0.15">
      <c r="A85" s="868"/>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392</v>
      </c>
      <c r="AF85" s="247"/>
      <c r="AG85" s="247"/>
      <c r="AH85" s="247"/>
      <c r="AI85" s="247" t="s">
        <v>414</v>
      </c>
      <c r="AJ85" s="247"/>
      <c r="AK85" s="247"/>
      <c r="AL85" s="247"/>
      <c r="AM85" s="247" t="s">
        <v>511</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8"/>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8"/>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392</v>
      </c>
      <c r="AF90" s="247"/>
      <c r="AG90" s="247"/>
      <c r="AH90" s="247"/>
      <c r="AI90" s="247" t="s">
        <v>414</v>
      </c>
      <c r="AJ90" s="247"/>
      <c r="AK90" s="247"/>
      <c r="AL90" s="247"/>
      <c r="AM90" s="247" t="s">
        <v>511</v>
      </c>
      <c r="AN90" s="247"/>
      <c r="AO90" s="247"/>
      <c r="AP90" s="247"/>
      <c r="AQ90" s="158" t="s">
        <v>232</v>
      </c>
      <c r="AR90" s="133"/>
      <c r="AS90" s="133"/>
      <c r="AT90" s="134"/>
      <c r="AU90" s="535" t="s">
        <v>134</v>
      </c>
      <c r="AV90" s="535"/>
      <c r="AW90" s="535"/>
      <c r="AX90" s="536"/>
      <c r="AY90">
        <f>COUNTA($G$92)</f>
        <v>0</v>
      </c>
    </row>
    <row r="91" spans="1:60" ht="18.75" hidden="1" customHeight="1" x14ac:dyDescent="0.15">
      <c r="A91" s="868"/>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8"/>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392</v>
      </c>
      <c r="AF95" s="247"/>
      <c r="AG95" s="247"/>
      <c r="AH95" s="247"/>
      <c r="AI95" s="247" t="s">
        <v>414</v>
      </c>
      <c r="AJ95" s="247"/>
      <c r="AK95" s="247"/>
      <c r="AL95" s="247"/>
      <c r="AM95" s="247" t="s">
        <v>511</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8"/>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8"/>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8" t="s">
        <v>13</v>
      </c>
      <c r="Z99" s="899"/>
      <c r="AA99" s="900"/>
      <c r="AB99" s="895" t="s">
        <v>14</v>
      </c>
      <c r="AC99" s="896"/>
      <c r="AD99" s="897"/>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7"/>
      <c r="Z100" s="858"/>
      <c r="AA100" s="859"/>
      <c r="AB100" s="483" t="s">
        <v>11</v>
      </c>
      <c r="AC100" s="483"/>
      <c r="AD100" s="483"/>
      <c r="AE100" s="541" t="s">
        <v>392</v>
      </c>
      <c r="AF100" s="542"/>
      <c r="AG100" s="542"/>
      <c r="AH100" s="543"/>
      <c r="AI100" s="541" t="s">
        <v>414</v>
      </c>
      <c r="AJ100" s="542"/>
      <c r="AK100" s="542"/>
      <c r="AL100" s="543"/>
      <c r="AM100" s="541" t="s">
        <v>511</v>
      </c>
      <c r="AN100" s="542"/>
      <c r="AO100" s="542"/>
      <c r="AP100" s="543"/>
      <c r="AQ100" s="317" t="s">
        <v>419</v>
      </c>
      <c r="AR100" s="318"/>
      <c r="AS100" s="318"/>
      <c r="AT100" s="319"/>
      <c r="AU100" s="317" t="s">
        <v>545</v>
      </c>
      <c r="AV100" s="318"/>
      <c r="AW100" s="318"/>
      <c r="AX100" s="320"/>
    </row>
    <row r="101" spans="1:60" ht="23.25" customHeight="1" x14ac:dyDescent="0.15">
      <c r="A101" s="421"/>
      <c r="B101" s="422"/>
      <c r="C101" s="422"/>
      <c r="D101" s="422"/>
      <c r="E101" s="422"/>
      <c r="F101" s="423"/>
      <c r="G101" s="108" t="s">
        <v>763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754</v>
      </c>
      <c r="AC101" s="463"/>
      <c r="AD101" s="463"/>
      <c r="AE101" s="282" t="s">
        <v>748</v>
      </c>
      <c r="AF101" s="282"/>
      <c r="AG101" s="282"/>
      <c r="AH101" s="282"/>
      <c r="AI101" s="282" t="s">
        <v>748</v>
      </c>
      <c r="AJ101" s="282"/>
      <c r="AK101" s="282"/>
      <c r="AL101" s="282"/>
      <c r="AM101" s="282">
        <v>13</v>
      </c>
      <c r="AN101" s="282"/>
      <c r="AO101" s="282"/>
      <c r="AP101" s="282"/>
      <c r="AQ101" s="282" t="s">
        <v>748</v>
      </c>
      <c r="AR101" s="282"/>
      <c r="AS101" s="282"/>
      <c r="AT101" s="282"/>
      <c r="AU101" s="218" t="s">
        <v>748</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754</v>
      </c>
      <c r="AC102" s="463"/>
      <c r="AD102" s="463"/>
      <c r="AE102" s="282" t="s">
        <v>748</v>
      </c>
      <c r="AF102" s="282"/>
      <c r="AG102" s="282"/>
      <c r="AH102" s="282"/>
      <c r="AI102" s="282" t="s">
        <v>748</v>
      </c>
      <c r="AJ102" s="282"/>
      <c r="AK102" s="282"/>
      <c r="AL102" s="282"/>
      <c r="AM102" s="282">
        <v>9</v>
      </c>
      <c r="AN102" s="282"/>
      <c r="AO102" s="282"/>
      <c r="AP102" s="282"/>
      <c r="AQ102" s="282" t="s">
        <v>748</v>
      </c>
      <c r="AR102" s="282"/>
      <c r="AS102" s="282"/>
      <c r="AT102" s="282"/>
      <c r="AU102" s="225" t="s">
        <v>748</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392</v>
      </c>
      <c r="AF115" s="247"/>
      <c r="AG115" s="247"/>
      <c r="AH115" s="247"/>
      <c r="AI115" s="247" t="s">
        <v>414</v>
      </c>
      <c r="AJ115" s="247"/>
      <c r="AK115" s="247"/>
      <c r="AL115" s="247"/>
      <c r="AM115" s="247" t="s">
        <v>511</v>
      </c>
      <c r="AN115" s="247"/>
      <c r="AO115" s="247"/>
      <c r="AP115" s="247"/>
      <c r="AQ115" s="592" t="s">
        <v>546</v>
      </c>
      <c r="AR115" s="593"/>
      <c r="AS115" s="593"/>
      <c r="AT115" s="593"/>
      <c r="AU115" s="593"/>
      <c r="AV115" s="593"/>
      <c r="AW115" s="593"/>
      <c r="AX115" s="594"/>
    </row>
    <row r="116" spans="1:51" ht="23.25" customHeight="1" x14ac:dyDescent="0.15">
      <c r="A116" s="438"/>
      <c r="B116" s="439"/>
      <c r="C116" s="439"/>
      <c r="D116" s="439"/>
      <c r="E116" s="439"/>
      <c r="F116" s="440"/>
      <c r="G116" s="390" t="s">
        <v>761</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747</v>
      </c>
      <c r="AC116" s="465"/>
      <c r="AD116" s="466"/>
      <c r="AE116" s="282" t="s">
        <v>748</v>
      </c>
      <c r="AF116" s="282"/>
      <c r="AG116" s="282"/>
      <c r="AH116" s="282"/>
      <c r="AI116" s="282" t="s">
        <v>748</v>
      </c>
      <c r="AJ116" s="282"/>
      <c r="AK116" s="282"/>
      <c r="AL116" s="282"/>
      <c r="AM116" s="282">
        <v>25</v>
      </c>
      <c r="AN116" s="282"/>
      <c r="AO116" s="282"/>
      <c r="AP116" s="282"/>
      <c r="AQ116" s="218" t="s">
        <v>748</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762</v>
      </c>
      <c r="AC117" s="475"/>
      <c r="AD117" s="476"/>
      <c r="AE117" s="553" t="s">
        <v>748</v>
      </c>
      <c r="AF117" s="553"/>
      <c r="AG117" s="553"/>
      <c r="AH117" s="553"/>
      <c r="AI117" s="553" t="s">
        <v>748</v>
      </c>
      <c r="AJ117" s="553"/>
      <c r="AK117" s="553"/>
      <c r="AL117" s="553"/>
      <c r="AM117" s="553" t="s">
        <v>749</v>
      </c>
      <c r="AN117" s="553"/>
      <c r="AO117" s="553"/>
      <c r="AP117" s="553"/>
      <c r="AQ117" s="553" t="s">
        <v>748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392</v>
      </c>
      <c r="AF118" s="247"/>
      <c r="AG118" s="247"/>
      <c r="AH118" s="247"/>
      <c r="AI118" s="247" t="s">
        <v>414</v>
      </c>
      <c r="AJ118" s="247"/>
      <c r="AK118" s="247"/>
      <c r="AL118" s="247"/>
      <c r="AM118" s="247" t="s">
        <v>511</v>
      </c>
      <c r="AN118" s="247"/>
      <c r="AO118" s="247"/>
      <c r="AP118" s="247"/>
      <c r="AQ118" s="592" t="s">
        <v>546</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392</v>
      </c>
      <c r="AF121" s="247"/>
      <c r="AG121" s="247"/>
      <c r="AH121" s="247"/>
      <c r="AI121" s="247" t="s">
        <v>414</v>
      </c>
      <c r="AJ121" s="247"/>
      <c r="AK121" s="247"/>
      <c r="AL121" s="247"/>
      <c r="AM121" s="247" t="s">
        <v>511</v>
      </c>
      <c r="AN121" s="247"/>
      <c r="AO121" s="247"/>
      <c r="AP121" s="247"/>
      <c r="AQ121" s="592" t="s">
        <v>546</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392</v>
      </c>
      <c r="AF124" s="247"/>
      <c r="AG124" s="247"/>
      <c r="AH124" s="247"/>
      <c r="AI124" s="247" t="s">
        <v>414</v>
      </c>
      <c r="AJ124" s="247"/>
      <c r="AK124" s="247"/>
      <c r="AL124" s="247"/>
      <c r="AM124" s="247" t="s">
        <v>511</v>
      </c>
      <c r="AN124" s="247"/>
      <c r="AO124" s="247"/>
      <c r="AP124" s="247"/>
      <c r="AQ124" s="592" t="s">
        <v>546</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542</v>
      </c>
      <c r="H125" s="390"/>
      <c r="I125" s="390"/>
      <c r="J125" s="390"/>
      <c r="K125" s="390"/>
      <c r="L125" s="390"/>
      <c r="M125" s="390"/>
      <c r="N125" s="390"/>
      <c r="O125" s="390"/>
      <c r="P125" s="390"/>
      <c r="Q125" s="390"/>
      <c r="R125" s="390"/>
      <c r="S125" s="390"/>
      <c r="T125" s="390"/>
      <c r="U125" s="390"/>
      <c r="V125" s="390"/>
      <c r="W125" s="390"/>
      <c r="X125" s="933"/>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4"/>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4"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0"/>
      <c r="Z127" s="931"/>
      <c r="AA127" s="932"/>
      <c r="AB127" s="410" t="s">
        <v>11</v>
      </c>
      <c r="AC127" s="411"/>
      <c r="AD127" s="412"/>
      <c r="AE127" s="247" t="s">
        <v>392</v>
      </c>
      <c r="AF127" s="247"/>
      <c r="AG127" s="247"/>
      <c r="AH127" s="247"/>
      <c r="AI127" s="247" t="s">
        <v>414</v>
      </c>
      <c r="AJ127" s="247"/>
      <c r="AK127" s="247"/>
      <c r="AL127" s="247"/>
      <c r="AM127" s="247" t="s">
        <v>511</v>
      </c>
      <c r="AN127" s="247"/>
      <c r="AO127" s="247"/>
      <c r="AP127" s="247"/>
      <c r="AQ127" s="592" t="s">
        <v>546</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543</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407</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5" t="s">
        <v>732</v>
      </c>
      <c r="AC134" s="686"/>
      <c r="AD134" s="687"/>
      <c r="AE134" s="207">
        <v>3119</v>
      </c>
      <c r="AF134" s="382"/>
      <c r="AG134" s="382"/>
      <c r="AH134" s="387"/>
      <c r="AI134" s="207">
        <v>3118</v>
      </c>
      <c r="AJ134" s="382"/>
      <c r="AK134" s="382"/>
      <c r="AL134" s="387"/>
      <c r="AM134" s="207">
        <v>412</v>
      </c>
      <c r="AN134" s="382"/>
      <c r="AO134" s="382"/>
      <c r="AP134" s="387"/>
      <c r="AQ134" s="207" t="s">
        <v>720</v>
      </c>
      <c r="AR134" s="382"/>
      <c r="AS134" s="382"/>
      <c r="AT134" s="387"/>
      <c r="AU134" s="207"/>
      <c r="AV134" s="382"/>
      <c r="AW134" s="382"/>
      <c r="AX134" s="383"/>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5" t="s">
        <v>732</v>
      </c>
      <c r="AC135" s="686"/>
      <c r="AD135" s="687"/>
      <c r="AE135" s="207" t="s">
        <v>720</v>
      </c>
      <c r="AF135" s="382"/>
      <c r="AG135" s="382"/>
      <c r="AH135" s="387"/>
      <c r="AI135" s="207" t="s">
        <v>720</v>
      </c>
      <c r="AJ135" s="382"/>
      <c r="AK135" s="382"/>
      <c r="AL135" s="387"/>
      <c r="AM135" s="207" t="s">
        <v>720</v>
      </c>
      <c r="AN135" s="382"/>
      <c r="AO135" s="382"/>
      <c r="AP135" s="387"/>
      <c r="AQ135" s="207" t="s">
        <v>720</v>
      </c>
      <c r="AR135" s="382"/>
      <c r="AS135" s="382"/>
      <c r="AT135" s="387"/>
      <c r="AU135" s="207">
        <v>4000</v>
      </c>
      <c r="AV135" s="382"/>
      <c r="AW135" s="382"/>
      <c r="AX135" s="383"/>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728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685" t="s">
        <v>733</v>
      </c>
      <c r="AC138" s="686"/>
      <c r="AD138" s="687"/>
      <c r="AE138" s="207">
        <v>4.5</v>
      </c>
      <c r="AF138" s="382"/>
      <c r="AG138" s="382"/>
      <c r="AH138" s="387"/>
      <c r="AI138" s="207">
        <v>4.8</v>
      </c>
      <c r="AJ138" s="382"/>
      <c r="AK138" s="382"/>
      <c r="AL138" s="387"/>
      <c r="AM138" s="207">
        <v>0.7</v>
      </c>
      <c r="AN138" s="382"/>
      <c r="AO138" s="382"/>
      <c r="AP138" s="387"/>
      <c r="AQ138" s="207" t="s">
        <v>720</v>
      </c>
      <c r="AR138" s="382"/>
      <c r="AS138" s="382"/>
      <c r="AT138" s="387"/>
      <c r="AU138" s="207"/>
      <c r="AV138" s="382"/>
      <c r="AW138" s="382"/>
      <c r="AX138" s="383"/>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685" t="s">
        <v>733</v>
      </c>
      <c r="AC139" s="686"/>
      <c r="AD139" s="687"/>
      <c r="AE139" s="207" t="s">
        <v>720</v>
      </c>
      <c r="AF139" s="382"/>
      <c r="AG139" s="382"/>
      <c r="AH139" s="387"/>
      <c r="AI139" s="207" t="s">
        <v>720</v>
      </c>
      <c r="AJ139" s="382"/>
      <c r="AK139" s="382"/>
      <c r="AL139" s="387"/>
      <c r="AM139" s="207" t="s">
        <v>720</v>
      </c>
      <c r="AN139" s="382"/>
      <c r="AO139" s="382"/>
      <c r="AP139" s="387"/>
      <c r="AQ139" s="207" t="s">
        <v>720</v>
      </c>
      <c r="AR139" s="382"/>
      <c r="AS139" s="382"/>
      <c r="AT139" s="387"/>
      <c r="AU139" s="207">
        <v>8</v>
      </c>
      <c r="AV139" s="382"/>
      <c r="AW139" s="382"/>
      <c r="AX139" s="383"/>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720</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729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734</v>
      </c>
      <c r="AC142" s="206"/>
      <c r="AD142" s="206"/>
      <c r="AE142" s="207">
        <v>3848</v>
      </c>
      <c r="AF142" s="208"/>
      <c r="AG142" s="208"/>
      <c r="AH142" s="208"/>
      <c r="AI142" s="207">
        <v>4309</v>
      </c>
      <c r="AJ142" s="208"/>
      <c r="AK142" s="208"/>
      <c r="AL142" s="208"/>
      <c r="AM142" s="207">
        <v>703</v>
      </c>
      <c r="AN142" s="208"/>
      <c r="AO142" s="208"/>
      <c r="AP142" s="208"/>
      <c r="AQ142" s="207" t="s">
        <v>720</v>
      </c>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734</v>
      </c>
      <c r="AC143" s="214"/>
      <c r="AD143" s="214"/>
      <c r="AE143" s="207" t="s">
        <v>720</v>
      </c>
      <c r="AF143" s="208"/>
      <c r="AG143" s="208"/>
      <c r="AH143" s="208"/>
      <c r="AI143" s="207" t="s">
        <v>720</v>
      </c>
      <c r="AJ143" s="208"/>
      <c r="AK143" s="208"/>
      <c r="AL143" s="208"/>
      <c r="AM143" s="207" t="s">
        <v>720</v>
      </c>
      <c r="AN143" s="208"/>
      <c r="AO143" s="208"/>
      <c r="AP143" s="208"/>
      <c r="AQ143" s="207" t="s">
        <v>720</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720</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730</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735</v>
      </c>
      <c r="AC146" s="206"/>
      <c r="AD146" s="206"/>
      <c r="AE146" s="207">
        <v>1938</v>
      </c>
      <c r="AF146" s="208"/>
      <c r="AG146" s="208"/>
      <c r="AH146" s="208"/>
      <c r="AI146" s="207">
        <v>2047</v>
      </c>
      <c r="AJ146" s="208"/>
      <c r="AK146" s="208"/>
      <c r="AL146" s="208"/>
      <c r="AM146" s="207">
        <v>293</v>
      </c>
      <c r="AN146" s="208"/>
      <c r="AO146" s="208"/>
      <c r="AP146" s="208"/>
      <c r="AQ146" s="207" t="s">
        <v>720</v>
      </c>
      <c r="AR146" s="208"/>
      <c r="AS146" s="208"/>
      <c r="AT146" s="208"/>
      <c r="AU146" s="207"/>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735</v>
      </c>
      <c r="AC147" s="214"/>
      <c r="AD147" s="214"/>
      <c r="AE147" s="207" t="s">
        <v>720</v>
      </c>
      <c r="AF147" s="208"/>
      <c r="AG147" s="208"/>
      <c r="AH147" s="208"/>
      <c r="AI147" s="207" t="s">
        <v>720</v>
      </c>
      <c r="AJ147" s="208"/>
      <c r="AK147" s="208"/>
      <c r="AL147" s="208"/>
      <c r="AM147" s="207" t="s">
        <v>720</v>
      </c>
      <c r="AN147" s="208"/>
      <c r="AO147" s="208"/>
      <c r="AP147" s="208"/>
      <c r="AQ147" s="207" t="s">
        <v>720</v>
      </c>
      <c r="AR147" s="208"/>
      <c r="AS147" s="208"/>
      <c r="AT147" s="208"/>
      <c r="AU147" s="207">
        <v>2400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720</v>
      </c>
      <c r="AR149" s="200"/>
      <c r="AS149" s="136" t="s">
        <v>233</v>
      </c>
      <c r="AT149" s="137"/>
      <c r="AU149" s="201">
        <v>2</v>
      </c>
      <c r="AV149" s="201"/>
      <c r="AW149" s="136" t="s">
        <v>179</v>
      </c>
      <c r="AX149" s="196"/>
      <c r="AY149">
        <f>$AY$148</f>
        <v>1</v>
      </c>
    </row>
    <row r="150" spans="1:51" ht="39.75" customHeight="1" x14ac:dyDescent="0.15">
      <c r="A150" s="190"/>
      <c r="B150" s="187"/>
      <c r="C150" s="181"/>
      <c r="D150" s="187"/>
      <c r="E150" s="181"/>
      <c r="F150" s="182"/>
      <c r="G150" s="107" t="s">
        <v>731</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736</v>
      </c>
      <c r="AC150" s="206"/>
      <c r="AD150" s="206"/>
      <c r="AE150" s="207">
        <v>20.5</v>
      </c>
      <c r="AF150" s="208"/>
      <c r="AG150" s="208"/>
      <c r="AH150" s="208"/>
      <c r="AI150" s="207">
        <v>21.9</v>
      </c>
      <c r="AJ150" s="208"/>
      <c r="AK150" s="208"/>
      <c r="AL150" s="208"/>
      <c r="AM150" s="207">
        <v>9.9</v>
      </c>
      <c r="AN150" s="208"/>
      <c r="AO150" s="208"/>
      <c r="AP150" s="208"/>
      <c r="AQ150" s="207" t="s">
        <v>720</v>
      </c>
      <c r="AR150" s="208"/>
      <c r="AS150" s="208"/>
      <c r="AT150" s="208"/>
      <c r="AU150" s="207"/>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736</v>
      </c>
      <c r="AC151" s="214"/>
      <c r="AD151" s="214"/>
      <c r="AE151" s="207" t="s">
        <v>720</v>
      </c>
      <c r="AF151" s="208"/>
      <c r="AG151" s="208"/>
      <c r="AH151" s="208"/>
      <c r="AI151" s="207" t="s">
        <v>720</v>
      </c>
      <c r="AJ151" s="208"/>
      <c r="AK151" s="208"/>
      <c r="AL151" s="208"/>
      <c r="AM151" s="207" t="s">
        <v>720</v>
      </c>
      <c r="AN151" s="208"/>
      <c r="AO151" s="208"/>
      <c r="AP151" s="208"/>
      <c r="AQ151" s="207" t="s">
        <v>720</v>
      </c>
      <c r="AR151" s="208"/>
      <c r="AS151" s="208"/>
      <c r="AT151" s="208"/>
      <c r="AU151" s="207">
        <v>21</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675</v>
      </c>
      <c r="D430" s="935"/>
      <c r="E430" s="175" t="s">
        <v>401</v>
      </c>
      <c r="F430" s="901"/>
      <c r="G430" s="902" t="s">
        <v>252</v>
      </c>
      <c r="H430" s="126"/>
      <c r="I430" s="126"/>
      <c r="J430" s="903" t="s">
        <v>768</v>
      </c>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768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768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902" t="s">
        <v>252</v>
      </c>
      <c r="H484" s="126"/>
      <c r="I484" s="126"/>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902" t="s">
        <v>252</v>
      </c>
      <c r="H538" s="126"/>
      <c r="I538" s="126"/>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902" t="s">
        <v>252</v>
      </c>
      <c r="H592" s="126"/>
      <c r="I592" s="126"/>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902" t="s">
        <v>252</v>
      </c>
      <c r="H646" s="126"/>
      <c r="I646" s="126"/>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7" t="s">
        <v>31</v>
      </c>
      <c r="AH701" s="376"/>
      <c r="AI701" s="376"/>
      <c r="AJ701" s="376"/>
      <c r="AK701" s="376"/>
      <c r="AL701" s="376"/>
      <c r="AM701" s="376"/>
      <c r="AN701" s="376"/>
      <c r="AO701" s="376"/>
      <c r="AP701" s="376"/>
      <c r="AQ701" s="376"/>
      <c r="AR701" s="376"/>
      <c r="AS701" s="376"/>
      <c r="AT701" s="376"/>
      <c r="AU701" s="376"/>
      <c r="AV701" s="376"/>
      <c r="AW701" s="376"/>
      <c r="AX701" s="828"/>
    </row>
    <row r="702" spans="1:51" ht="113.25" customHeight="1" x14ac:dyDescent="0.15">
      <c r="A702" s="873" t="s">
        <v>140</v>
      </c>
      <c r="B702" s="874"/>
      <c r="C702" s="714" t="s">
        <v>141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1" t="s">
        <v>719</v>
      </c>
      <c r="AE702" s="342"/>
      <c r="AF702" s="342"/>
      <c r="AG702" s="379" t="s">
        <v>764</v>
      </c>
      <c r="AH702" s="380"/>
      <c r="AI702" s="380"/>
      <c r="AJ702" s="380"/>
      <c r="AK702" s="380"/>
      <c r="AL702" s="380"/>
      <c r="AM702" s="380"/>
      <c r="AN702" s="380"/>
      <c r="AO702" s="380"/>
      <c r="AP702" s="380"/>
      <c r="AQ702" s="380"/>
      <c r="AR702" s="380"/>
      <c r="AS702" s="380"/>
      <c r="AT702" s="380"/>
      <c r="AU702" s="380"/>
      <c r="AV702" s="380"/>
      <c r="AW702" s="380"/>
      <c r="AX702" s="381"/>
    </row>
    <row r="703" spans="1:51" ht="66.7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719</v>
      </c>
      <c r="AE703" s="323"/>
      <c r="AF703" s="323"/>
      <c r="AG703" s="104" t="s">
        <v>765</v>
      </c>
      <c r="AH703" s="105"/>
      <c r="AI703" s="105"/>
      <c r="AJ703" s="105"/>
      <c r="AK703" s="105"/>
      <c r="AL703" s="105"/>
      <c r="AM703" s="105"/>
      <c r="AN703" s="105"/>
      <c r="AO703" s="105"/>
      <c r="AP703" s="105"/>
      <c r="AQ703" s="105"/>
      <c r="AR703" s="105"/>
      <c r="AS703" s="105"/>
      <c r="AT703" s="105"/>
      <c r="AU703" s="105"/>
      <c r="AV703" s="105"/>
      <c r="AW703" s="105"/>
      <c r="AX703" s="106"/>
    </row>
    <row r="704" spans="1:51" ht="69.7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719</v>
      </c>
      <c r="AE704" s="789"/>
      <c r="AF704" s="789"/>
      <c r="AG704" s="168" t="s">
        <v>766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20" t="s">
        <v>719</v>
      </c>
      <c r="AE705" s="721"/>
      <c r="AF705" s="721"/>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800"/>
      <c r="D706" s="801"/>
      <c r="E706" s="736" t="s">
        <v>383</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2" t="s">
        <v>745</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802"/>
      <c r="D707" s="803"/>
      <c r="E707" s="739" t="s">
        <v>316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8" t="s">
        <v>745</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719</v>
      </c>
      <c r="AE708" s="606"/>
      <c r="AF708" s="606"/>
      <c r="AG708" s="748" t="s">
        <v>755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719</v>
      </c>
      <c r="AE709" s="323"/>
      <c r="AF709" s="323"/>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746</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719</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8" t="s">
        <v>746</v>
      </c>
      <c r="AE712" s="789"/>
      <c r="AF712" s="789"/>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1" t="s">
        <v>347</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746</v>
      </c>
      <c r="AE713" s="323"/>
      <c r="AF713" s="666"/>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746</v>
      </c>
      <c r="AE714" s="811"/>
      <c r="AF714" s="812"/>
      <c r="AG714" s="742"/>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326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5" t="s">
        <v>719</v>
      </c>
      <c r="AE715" s="606"/>
      <c r="AF715" s="659"/>
      <c r="AG715" s="748" t="s">
        <v>758</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9" t="s">
        <v>746</v>
      </c>
      <c r="AE716" s="630"/>
      <c r="AF716" s="630"/>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719</v>
      </c>
      <c r="AE717" s="323"/>
      <c r="AF717" s="323"/>
      <c r="AG717" s="104" t="s">
        <v>759</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719</v>
      </c>
      <c r="AE718" s="323"/>
      <c r="AF718" s="323"/>
      <c r="AG718" s="130" t="s">
        <v>760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2" t="s">
        <v>58</v>
      </c>
      <c r="B719" s="783"/>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4"/>
      <c r="B720" s="785"/>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4"/>
      <c r="B721" s="78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4"/>
      <c r="B722" s="785"/>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4"/>
      <c r="B723" s="785"/>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4"/>
      <c r="B724" s="785"/>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6"/>
      <c r="B725" s="787"/>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75" customHeight="1" x14ac:dyDescent="0.15">
      <c r="A726" s="643" t="s">
        <v>48</v>
      </c>
      <c r="B726" s="805"/>
      <c r="C726" s="818" t="s">
        <v>53</v>
      </c>
      <c r="D726" s="840"/>
      <c r="E726" s="840"/>
      <c r="F726" s="841"/>
      <c r="G726" s="579" t="s">
        <v>770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5" customHeight="1" thickBot="1" x14ac:dyDescent="0.2">
      <c r="A727" s="806"/>
      <c r="B727" s="807"/>
      <c r="C727" s="754" t="s">
        <v>57</v>
      </c>
      <c r="D727" s="755"/>
      <c r="E727" s="755"/>
      <c r="F727" s="756"/>
      <c r="G727" s="577" t="s">
        <v>748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33.75" customHeight="1" thickBot="1" x14ac:dyDescent="0.2">
      <c r="A729" s="637" t="s">
        <v>772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2" ht="37.5" customHeight="1" thickBot="1" x14ac:dyDescent="0.2">
      <c r="A731" s="676" t="s">
        <v>773</v>
      </c>
      <c r="B731" s="677"/>
      <c r="C731" s="677"/>
      <c r="D731" s="677"/>
      <c r="E731" s="678"/>
      <c r="F731" s="735" t="s">
        <v>774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2" ht="64.5" customHeight="1" thickBot="1" x14ac:dyDescent="0.2">
      <c r="A733" s="676" t="s">
        <v>384</v>
      </c>
      <c r="B733" s="677"/>
      <c r="C733" s="677"/>
      <c r="D733" s="677"/>
      <c r="E733" s="678"/>
      <c r="F733" s="640" t="s">
        <v>775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2" ht="3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4" t="s">
        <v>676</v>
      </c>
      <c r="B737" s="211"/>
      <c r="C737" s="211"/>
      <c r="D737" s="212"/>
      <c r="E737" s="958" t="s">
        <v>720</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399</v>
      </c>
      <c r="B738" s="361"/>
      <c r="C738" s="361"/>
      <c r="D738" s="361"/>
      <c r="E738" s="958" t="s">
        <v>720</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398</v>
      </c>
      <c r="B739" s="361"/>
      <c r="C739" s="361"/>
      <c r="D739" s="361"/>
      <c r="E739" s="958" t="s">
        <v>720</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397</v>
      </c>
      <c r="B740" s="361"/>
      <c r="C740" s="361"/>
      <c r="D740" s="361"/>
      <c r="E740" s="958" t="s">
        <v>720</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396</v>
      </c>
      <c r="B741" s="361"/>
      <c r="C741" s="361"/>
      <c r="D741" s="361"/>
      <c r="E741" s="958" t="s">
        <v>720</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395</v>
      </c>
      <c r="B742" s="361"/>
      <c r="C742" s="361"/>
      <c r="D742" s="361"/>
      <c r="E742" s="958" t="s">
        <v>720</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394</v>
      </c>
      <c r="B743" s="361"/>
      <c r="C743" s="361"/>
      <c r="D743" s="361"/>
      <c r="E743" s="958" t="s">
        <v>720</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393</v>
      </c>
      <c r="B744" s="361"/>
      <c r="C744" s="361"/>
      <c r="D744" s="361"/>
      <c r="E744" s="958" t="s">
        <v>720</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392</v>
      </c>
      <c r="B745" s="361"/>
      <c r="C745" s="361"/>
      <c r="D745" s="361"/>
      <c r="E745" s="995" t="s">
        <v>720</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549</v>
      </c>
      <c r="B746" s="361"/>
      <c r="C746" s="361"/>
      <c r="D746" s="361"/>
      <c r="E746" s="964"/>
      <c r="F746" s="962"/>
      <c r="G746" s="962"/>
      <c r="H746" s="100" t="str">
        <f>IF(E746="","","-")</f>
        <v/>
      </c>
      <c r="I746" s="962"/>
      <c r="J746" s="962"/>
      <c r="K746" s="100" t="str">
        <f>IF(I746="","","-")</f>
        <v/>
      </c>
      <c r="L746" s="963"/>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511</v>
      </c>
      <c r="B747" s="361"/>
      <c r="C747" s="361"/>
      <c r="D747" s="361"/>
      <c r="E747" s="964"/>
      <c r="F747" s="962"/>
      <c r="G747" s="962"/>
      <c r="H747" s="100" t="str">
        <f>IF(E747="","","-")</f>
        <v/>
      </c>
      <c r="I747" s="962"/>
      <c r="J747" s="962"/>
      <c r="K747" s="100" t="str">
        <f>IF(I747="","","-")</f>
        <v/>
      </c>
      <c r="L747" s="963"/>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5" t="s">
        <v>386</v>
      </c>
      <c r="B748" s="616"/>
      <c r="C748" s="616"/>
      <c r="D748" s="616"/>
      <c r="E748" s="616"/>
      <c r="F748" s="617"/>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388</v>
      </c>
      <c r="B787" s="632"/>
      <c r="C787" s="632"/>
      <c r="D787" s="632"/>
      <c r="E787" s="632"/>
      <c r="F787" s="633"/>
      <c r="G787" s="596" t="s">
        <v>721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9"/>
    </row>
    <row r="788" spans="1:51" ht="24.75" customHeight="1" x14ac:dyDescent="0.15">
      <c r="A788" s="634"/>
      <c r="B788" s="635"/>
      <c r="C788" s="635"/>
      <c r="D788" s="635"/>
      <c r="E788" s="635"/>
      <c r="F788" s="636"/>
      <c r="G788" s="818"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4"/>
      <c r="AC788" s="818"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739</v>
      </c>
      <c r="H789" s="674"/>
      <c r="I789" s="674"/>
      <c r="J789" s="674"/>
      <c r="K789" s="675"/>
      <c r="L789" s="667" t="s">
        <v>741</v>
      </c>
      <c r="M789" s="668"/>
      <c r="N789" s="668"/>
      <c r="O789" s="668"/>
      <c r="P789" s="668"/>
      <c r="Q789" s="668"/>
      <c r="R789" s="668"/>
      <c r="S789" s="668"/>
      <c r="T789" s="668"/>
      <c r="U789" s="668"/>
      <c r="V789" s="668"/>
      <c r="W789" s="668"/>
      <c r="X789" s="669"/>
      <c r="Y789" s="384">
        <v>285</v>
      </c>
      <c r="Z789" s="385"/>
      <c r="AA789" s="385"/>
      <c r="AB789" s="808"/>
      <c r="AC789" s="673"/>
      <c r="AD789" s="674"/>
      <c r="AE789" s="674"/>
      <c r="AF789" s="674"/>
      <c r="AG789" s="675"/>
      <c r="AH789" s="667"/>
      <c r="AI789" s="668"/>
      <c r="AJ789" s="668"/>
      <c r="AK789" s="668"/>
      <c r="AL789" s="668"/>
      <c r="AM789" s="668"/>
      <c r="AN789" s="668"/>
      <c r="AO789" s="668"/>
      <c r="AP789" s="668"/>
      <c r="AQ789" s="668"/>
      <c r="AR789" s="668"/>
      <c r="AS789" s="668"/>
      <c r="AT789" s="669"/>
      <c r="AU789" s="384"/>
      <c r="AV789" s="385"/>
      <c r="AW789" s="385"/>
      <c r="AX789" s="386"/>
    </row>
    <row r="790" spans="1:51" ht="24.75" customHeight="1" x14ac:dyDescent="0.15">
      <c r="A790" s="634"/>
      <c r="B790" s="635"/>
      <c r="C790" s="635"/>
      <c r="D790" s="635"/>
      <c r="E790" s="635"/>
      <c r="F790" s="636"/>
      <c r="G790" s="607" t="s">
        <v>738</v>
      </c>
      <c r="H790" s="608"/>
      <c r="I790" s="608"/>
      <c r="J790" s="608"/>
      <c r="K790" s="609"/>
      <c r="L790" s="599" t="s">
        <v>742</v>
      </c>
      <c r="M790" s="600"/>
      <c r="N790" s="600"/>
      <c r="O790" s="600"/>
      <c r="P790" s="600"/>
      <c r="Q790" s="600"/>
      <c r="R790" s="600"/>
      <c r="S790" s="600"/>
      <c r="T790" s="600"/>
      <c r="U790" s="600"/>
      <c r="V790" s="600"/>
      <c r="W790" s="600"/>
      <c r="X790" s="601"/>
      <c r="Y790" s="602">
        <v>24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4"/>
      <c r="B791" s="635"/>
      <c r="C791" s="635"/>
      <c r="D791" s="635"/>
      <c r="E791" s="635"/>
      <c r="F791" s="636"/>
      <c r="G791" s="607" t="s">
        <v>743</v>
      </c>
      <c r="H791" s="627"/>
      <c r="I791" s="627"/>
      <c r="J791" s="627"/>
      <c r="K791" s="628"/>
      <c r="L791" s="599" t="s">
        <v>744</v>
      </c>
      <c r="M791" s="600"/>
      <c r="N791" s="600"/>
      <c r="O791" s="600"/>
      <c r="P791" s="600"/>
      <c r="Q791" s="600"/>
      <c r="R791" s="600"/>
      <c r="S791" s="600"/>
      <c r="T791" s="600"/>
      <c r="U791" s="600"/>
      <c r="V791" s="600"/>
      <c r="W791" s="600"/>
      <c r="X791" s="601"/>
      <c r="Y791" s="602">
        <v>9</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4"/>
      <c r="B792" s="635"/>
      <c r="C792" s="635"/>
      <c r="D792" s="635"/>
      <c r="E792" s="635"/>
      <c r="F792" s="636"/>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4"/>
      <c r="B793" s="635"/>
      <c r="C793" s="635"/>
      <c r="D793" s="635"/>
      <c r="E793" s="635"/>
      <c r="F793" s="636"/>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4"/>
      <c r="B794" s="635"/>
      <c r="C794" s="635"/>
      <c r="D794" s="635"/>
      <c r="E794" s="635"/>
      <c r="F794" s="636"/>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4"/>
      <c r="B795" s="635"/>
      <c r="C795" s="635"/>
      <c r="D795" s="635"/>
      <c r="E795" s="635"/>
      <c r="F795" s="636"/>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4"/>
      <c r="B796" s="635"/>
      <c r="C796" s="635"/>
      <c r="D796" s="635"/>
      <c r="E796" s="635"/>
      <c r="F796" s="636"/>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4"/>
      <c r="B797" s="635"/>
      <c r="C797" s="635"/>
      <c r="D797" s="635"/>
      <c r="E797" s="635"/>
      <c r="F797" s="636"/>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4"/>
      <c r="B798" s="635"/>
      <c r="C798" s="635"/>
      <c r="D798" s="635"/>
      <c r="E798" s="635"/>
      <c r="F798" s="636"/>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4"/>
      <c r="B799" s="635"/>
      <c r="C799" s="635"/>
      <c r="D799" s="635"/>
      <c r="E799" s="635"/>
      <c r="F799" s="636"/>
      <c r="G799" s="829" t="s">
        <v>20</v>
      </c>
      <c r="H799" s="830"/>
      <c r="I799" s="830"/>
      <c r="J799" s="830"/>
      <c r="K799" s="830"/>
      <c r="L799" s="831"/>
      <c r="M799" s="832"/>
      <c r="N799" s="832"/>
      <c r="O799" s="832"/>
      <c r="P799" s="832"/>
      <c r="Q799" s="832"/>
      <c r="R799" s="832"/>
      <c r="S799" s="832"/>
      <c r="T799" s="832"/>
      <c r="U799" s="832"/>
      <c r="V799" s="832"/>
      <c r="W799" s="832"/>
      <c r="X799" s="833"/>
      <c r="Y799" s="834">
        <f>SUM(Y789:AB798)</f>
        <v>318</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0</v>
      </c>
      <c r="AV799" s="835"/>
      <c r="AW799" s="835"/>
      <c r="AX799" s="837"/>
    </row>
    <row r="800" spans="1:51" ht="24.75" hidden="1" customHeight="1" x14ac:dyDescent="0.15">
      <c r="A800" s="634"/>
      <c r="B800" s="635"/>
      <c r="C800" s="635"/>
      <c r="D800" s="635"/>
      <c r="E800" s="635"/>
      <c r="F800" s="636"/>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9"/>
      <c r="AY800">
        <f>COUNTA($G$802,$AC$802)</f>
        <v>0</v>
      </c>
    </row>
    <row r="801" spans="1:51" ht="24.75" hidden="1" customHeight="1" x14ac:dyDescent="0.15">
      <c r="A801" s="634"/>
      <c r="B801" s="635"/>
      <c r="C801" s="635"/>
      <c r="D801" s="635"/>
      <c r="E801" s="635"/>
      <c r="F801" s="636"/>
      <c r="G801" s="818"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4"/>
      <c r="AC801" s="818"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4"/>
      <c r="Z802" s="385"/>
      <c r="AA802" s="385"/>
      <c r="AB802" s="808"/>
      <c r="AC802" s="673"/>
      <c r="AD802" s="674"/>
      <c r="AE802" s="674"/>
      <c r="AF802" s="674"/>
      <c r="AG802" s="675"/>
      <c r="AH802" s="667"/>
      <c r="AI802" s="668"/>
      <c r="AJ802" s="668"/>
      <c r="AK802" s="668"/>
      <c r="AL802" s="668"/>
      <c r="AM802" s="668"/>
      <c r="AN802" s="668"/>
      <c r="AO802" s="668"/>
      <c r="AP802" s="668"/>
      <c r="AQ802" s="668"/>
      <c r="AR802" s="668"/>
      <c r="AS802" s="668"/>
      <c r="AT802" s="669"/>
      <c r="AU802" s="384"/>
      <c r="AV802" s="385"/>
      <c r="AW802" s="385"/>
      <c r="AX802" s="386"/>
      <c r="AY802">
        <f t="shared" ref="AY802:AY812" si="115">$AY$800</f>
        <v>0</v>
      </c>
    </row>
    <row r="803" spans="1:51" ht="24.75" hidden="1" customHeight="1" x14ac:dyDescent="0.15">
      <c r="A803" s="634"/>
      <c r="B803" s="635"/>
      <c r="C803" s="635"/>
      <c r="D803" s="635"/>
      <c r="E803" s="635"/>
      <c r="F803" s="636"/>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4"/>
      <c r="B804" s="635"/>
      <c r="C804" s="635"/>
      <c r="D804" s="635"/>
      <c r="E804" s="635"/>
      <c r="F804" s="636"/>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4"/>
      <c r="B805" s="635"/>
      <c r="C805" s="635"/>
      <c r="D805" s="635"/>
      <c r="E805" s="635"/>
      <c r="F805" s="636"/>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4"/>
      <c r="B806" s="635"/>
      <c r="C806" s="635"/>
      <c r="D806" s="635"/>
      <c r="E806" s="635"/>
      <c r="F806" s="636"/>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4"/>
      <c r="B807" s="635"/>
      <c r="C807" s="635"/>
      <c r="D807" s="635"/>
      <c r="E807" s="635"/>
      <c r="F807" s="636"/>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4"/>
      <c r="B808" s="635"/>
      <c r="C808" s="635"/>
      <c r="D808" s="635"/>
      <c r="E808" s="635"/>
      <c r="F808" s="636"/>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4"/>
      <c r="B809" s="635"/>
      <c r="C809" s="635"/>
      <c r="D809" s="635"/>
      <c r="E809" s="635"/>
      <c r="F809" s="636"/>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4"/>
      <c r="B810" s="635"/>
      <c r="C810" s="635"/>
      <c r="D810" s="635"/>
      <c r="E810" s="635"/>
      <c r="F810" s="636"/>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4"/>
      <c r="B811" s="635"/>
      <c r="C811" s="635"/>
      <c r="D811" s="635"/>
      <c r="E811" s="635"/>
      <c r="F811" s="636"/>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x14ac:dyDescent="0.15">
      <c r="A812" s="634"/>
      <c r="B812" s="635"/>
      <c r="C812" s="635"/>
      <c r="D812" s="635"/>
      <c r="E812" s="635"/>
      <c r="F812" s="636"/>
      <c r="G812" s="829" t="s">
        <v>20</v>
      </c>
      <c r="H812" s="830"/>
      <c r="I812" s="830"/>
      <c r="J812" s="830"/>
      <c r="K812" s="830"/>
      <c r="L812" s="831"/>
      <c r="M812" s="832"/>
      <c r="N812" s="832"/>
      <c r="O812" s="832"/>
      <c r="P812" s="832"/>
      <c r="Q812" s="832"/>
      <c r="R812" s="832"/>
      <c r="S812" s="832"/>
      <c r="T812" s="832"/>
      <c r="U812" s="832"/>
      <c r="V812" s="832"/>
      <c r="W812" s="832"/>
      <c r="X812" s="833"/>
      <c r="Y812" s="834">
        <f>SUM(Y802:AB811)</f>
        <v>0</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0</v>
      </c>
    </row>
    <row r="813" spans="1:51" ht="24.75" hidden="1" customHeight="1" x14ac:dyDescent="0.15">
      <c r="A813" s="634"/>
      <c r="B813" s="635"/>
      <c r="C813" s="635"/>
      <c r="D813" s="635"/>
      <c r="E813" s="635"/>
      <c r="F813" s="636"/>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9"/>
      <c r="AY813">
        <f>COUNTA($G$815,$AC$815)</f>
        <v>0</v>
      </c>
    </row>
    <row r="814" spans="1:51" ht="24.75" hidden="1" customHeight="1" x14ac:dyDescent="0.15">
      <c r="A814" s="634"/>
      <c r="B814" s="635"/>
      <c r="C814" s="635"/>
      <c r="D814" s="635"/>
      <c r="E814" s="635"/>
      <c r="F814" s="636"/>
      <c r="G814" s="818"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4"/>
      <c r="AC814" s="818"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4"/>
      <c r="Z815" s="385"/>
      <c r="AA815" s="385"/>
      <c r="AB815" s="808"/>
      <c r="AC815" s="673"/>
      <c r="AD815" s="674"/>
      <c r="AE815" s="674"/>
      <c r="AF815" s="674"/>
      <c r="AG815" s="675"/>
      <c r="AH815" s="667"/>
      <c r="AI815" s="668"/>
      <c r="AJ815" s="668"/>
      <c r="AK815" s="668"/>
      <c r="AL815" s="668"/>
      <c r="AM815" s="668"/>
      <c r="AN815" s="668"/>
      <c r="AO815" s="668"/>
      <c r="AP815" s="668"/>
      <c r="AQ815" s="668"/>
      <c r="AR815" s="668"/>
      <c r="AS815" s="668"/>
      <c r="AT815" s="669"/>
      <c r="AU815" s="384"/>
      <c r="AV815" s="385"/>
      <c r="AW815" s="385"/>
      <c r="AX815" s="386"/>
      <c r="AY815">
        <f t="shared" ref="AY815:AY825" si="116">$AY$813</f>
        <v>0</v>
      </c>
    </row>
    <row r="816" spans="1:51" ht="24.75" hidden="1" customHeight="1" x14ac:dyDescent="0.15">
      <c r="A816" s="634"/>
      <c r="B816" s="635"/>
      <c r="C816" s="635"/>
      <c r="D816" s="635"/>
      <c r="E816" s="635"/>
      <c r="F816" s="636"/>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4"/>
      <c r="B817" s="635"/>
      <c r="C817" s="635"/>
      <c r="D817" s="635"/>
      <c r="E817" s="635"/>
      <c r="F817" s="636"/>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4"/>
      <c r="B818" s="635"/>
      <c r="C818" s="635"/>
      <c r="D818" s="635"/>
      <c r="E818" s="635"/>
      <c r="F818" s="636"/>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4"/>
      <c r="B819" s="635"/>
      <c r="C819" s="635"/>
      <c r="D819" s="635"/>
      <c r="E819" s="635"/>
      <c r="F819" s="636"/>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4"/>
      <c r="B820" s="635"/>
      <c r="C820" s="635"/>
      <c r="D820" s="635"/>
      <c r="E820" s="635"/>
      <c r="F820" s="636"/>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4"/>
      <c r="B821" s="635"/>
      <c r="C821" s="635"/>
      <c r="D821" s="635"/>
      <c r="E821" s="635"/>
      <c r="F821" s="636"/>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4"/>
      <c r="B822" s="635"/>
      <c r="C822" s="635"/>
      <c r="D822" s="635"/>
      <c r="E822" s="635"/>
      <c r="F822" s="636"/>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4"/>
      <c r="B823" s="635"/>
      <c r="C823" s="635"/>
      <c r="D823" s="635"/>
      <c r="E823" s="635"/>
      <c r="F823" s="636"/>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4"/>
      <c r="B824" s="635"/>
      <c r="C824" s="635"/>
      <c r="D824" s="635"/>
      <c r="E824" s="635"/>
      <c r="F824" s="636"/>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4"/>
      <c r="B825" s="635"/>
      <c r="C825" s="635"/>
      <c r="D825" s="635"/>
      <c r="E825" s="635"/>
      <c r="F825" s="636"/>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34"/>
      <c r="B826" s="635"/>
      <c r="C826" s="635"/>
      <c r="D826" s="635"/>
      <c r="E826" s="635"/>
      <c r="F826" s="636"/>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9"/>
      <c r="AY826">
        <f>COUNTA($G$828,$AC$828)</f>
        <v>0</v>
      </c>
    </row>
    <row r="827" spans="1:51" ht="24.75" hidden="1" customHeight="1" x14ac:dyDescent="0.15">
      <c r="A827" s="634"/>
      <c r="B827" s="635"/>
      <c r="C827" s="635"/>
      <c r="D827" s="635"/>
      <c r="E827" s="635"/>
      <c r="F827" s="636"/>
      <c r="G827" s="818"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4"/>
      <c r="AC827" s="818"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4"/>
      <c r="Z828" s="385"/>
      <c r="AA828" s="385"/>
      <c r="AB828" s="808"/>
      <c r="AC828" s="673"/>
      <c r="AD828" s="674"/>
      <c r="AE828" s="674"/>
      <c r="AF828" s="674"/>
      <c r="AG828" s="675"/>
      <c r="AH828" s="667"/>
      <c r="AI828" s="668"/>
      <c r="AJ828" s="668"/>
      <c r="AK828" s="668"/>
      <c r="AL828" s="668"/>
      <c r="AM828" s="668"/>
      <c r="AN828" s="668"/>
      <c r="AO828" s="668"/>
      <c r="AP828" s="668"/>
      <c r="AQ828" s="668"/>
      <c r="AR828" s="668"/>
      <c r="AS828" s="668"/>
      <c r="AT828" s="669"/>
      <c r="AU828" s="384"/>
      <c r="AV828" s="385"/>
      <c r="AW828" s="385"/>
      <c r="AX828" s="386"/>
      <c r="AY828">
        <f t="shared" ref="AY828:AY838" si="117">$AY$826</f>
        <v>0</v>
      </c>
    </row>
    <row r="829" spans="1:51" ht="24.75" hidden="1" customHeight="1" x14ac:dyDescent="0.15">
      <c r="A829" s="634"/>
      <c r="B829" s="635"/>
      <c r="C829" s="635"/>
      <c r="D829" s="635"/>
      <c r="E829" s="635"/>
      <c r="F829" s="636"/>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4"/>
      <c r="B830" s="635"/>
      <c r="C830" s="635"/>
      <c r="D830" s="635"/>
      <c r="E830" s="635"/>
      <c r="F830" s="636"/>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4"/>
      <c r="B831" s="635"/>
      <c r="C831" s="635"/>
      <c r="D831" s="635"/>
      <c r="E831" s="635"/>
      <c r="F831" s="636"/>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4"/>
      <c r="B832" s="635"/>
      <c r="C832" s="635"/>
      <c r="D832" s="635"/>
      <c r="E832" s="635"/>
      <c r="F832" s="636"/>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4"/>
      <c r="B833" s="635"/>
      <c r="C833" s="635"/>
      <c r="D833" s="635"/>
      <c r="E833" s="635"/>
      <c r="F833" s="636"/>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4"/>
      <c r="B834" s="635"/>
      <c r="C834" s="635"/>
      <c r="D834" s="635"/>
      <c r="E834" s="635"/>
      <c r="F834" s="636"/>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4"/>
      <c r="B835" s="635"/>
      <c r="C835" s="635"/>
      <c r="D835" s="635"/>
      <c r="E835" s="635"/>
      <c r="F835" s="636"/>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4"/>
      <c r="B836" s="635"/>
      <c r="C836" s="635"/>
      <c r="D836" s="635"/>
      <c r="E836" s="635"/>
      <c r="F836" s="636"/>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4"/>
      <c r="B837" s="635"/>
      <c r="C837" s="635"/>
      <c r="D837" s="635"/>
      <c r="E837" s="635"/>
      <c r="F837" s="636"/>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4"/>
      <c r="B838" s="635"/>
      <c r="C838" s="635"/>
      <c r="D838" s="635"/>
      <c r="E838" s="635"/>
      <c r="F838" s="636"/>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722</v>
      </c>
      <c r="D845" s="343"/>
      <c r="E845" s="343"/>
      <c r="F845" s="343"/>
      <c r="G845" s="343"/>
      <c r="H845" s="343"/>
      <c r="I845" s="343"/>
      <c r="J845" s="344">
        <v>8010701012863</v>
      </c>
      <c r="K845" s="345"/>
      <c r="L845" s="345"/>
      <c r="M845" s="345"/>
      <c r="N845" s="345"/>
      <c r="O845" s="345"/>
      <c r="P845" s="359" t="s">
        <v>737</v>
      </c>
      <c r="Q845" s="346"/>
      <c r="R845" s="346"/>
      <c r="S845" s="346"/>
      <c r="T845" s="346"/>
      <c r="U845" s="346"/>
      <c r="V845" s="346"/>
      <c r="W845" s="346"/>
      <c r="X845" s="346"/>
      <c r="Y845" s="347">
        <v>318</v>
      </c>
      <c r="Z845" s="348"/>
      <c r="AA845" s="348"/>
      <c r="AB845" s="349"/>
      <c r="AC845" s="350" t="s">
        <v>378</v>
      </c>
      <c r="AD845" s="351"/>
      <c r="AE845" s="351"/>
      <c r="AF845" s="351"/>
      <c r="AG845" s="351"/>
      <c r="AH845" s="366">
        <v>2</v>
      </c>
      <c r="AI845" s="367"/>
      <c r="AJ845" s="367"/>
      <c r="AK845" s="367"/>
      <c r="AL845" s="354">
        <v>100</v>
      </c>
      <c r="AM845" s="355"/>
      <c r="AN845" s="355"/>
      <c r="AO845" s="356"/>
      <c r="AP845" s="357" t="s">
        <v>720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4" manualBreakCount="4">
    <brk id="129" max="16383" man="1"/>
    <brk id="699" max="16383" man="1"/>
    <brk id="735" max="16383" man="1"/>
    <brk id="840"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t="s">
        <v>719</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観光立国</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観光立国</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4" sqref="G4: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4"/>
      <c r="Z2" s="832"/>
      <c r="AA2" s="833"/>
      <c r="AB2" s="1028" t="s">
        <v>11</v>
      </c>
      <c r="AC2" s="1029"/>
      <c r="AD2" s="1030"/>
      <c r="AE2" s="1034" t="s">
        <v>392</v>
      </c>
      <c r="AF2" s="1034"/>
      <c r="AG2" s="1034"/>
      <c r="AH2" s="1034"/>
      <c r="AI2" s="1034" t="s">
        <v>414</v>
      </c>
      <c r="AJ2" s="1034"/>
      <c r="AK2" s="1034"/>
      <c r="AL2" s="559"/>
      <c r="AM2" s="1034" t="s">
        <v>511</v>
      </c>
      <c r="AN2" s="1034"/>
      <c r="AO2" s="1034"/>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5"/>
      <c r="Z3" s="1026"/>
      <c r="AA3" s="1027"/>
      <c r="AB3" s="1031"/>
      <c r="AC3" s="1032"/>
      <c r="AD3" s="1033"/>
      <c r="AE3" s="919"/>
      <c r="AF3" s="919"/>
      <c r="AG3" s="919"/>
      <c r="AH3" s="919"/>
      <c r="AI3" s="919"/>
      <c r="AJ3" s="919"/>
      <c r="AK3" s="919"/>
      <c r="AL3" s="410"/>
      <c r="AM3" s="919"/>
      <c r="AN3" s="919"/>
      <c r="AO3" s="919"/>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1"/>
      <c r="I4" s="1001"/>
      <c r="J4" s="1001"/>
      <c r="K4" s="1001"/>
      <c r="L4" s="1001"/>
      <c r="M4" s="1001"/>
      <c r="N4" s="1001"/>
      <c r="O4" s="1002"/>
      <c r="P4" s="108"/>
      <c r="Q4" s="1009"/>
      <c r="R4" s="1009"/>
      <c r="S4" s="1009"/>
      <c r="T4" s="1009"/>
      <c r="U4" s="1009"/>
      <c r="V4" s="1009"/>
      <c r="W4" s="1009"/>
      <c r="X4" s="1010"/>
      <c r="Y4" s="1019" t="s">
        <v>12</v>
      </c>
      <c r="Z4" s="1020"/>
      <c r="AA4" s="1021"/>
      <c r="AB4" s="463"/>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3"/>
      <c r="H5" s="1004"/>
      <c r="I5" s="1004"/>
      <c r="J5" s="1004"/>
      <c r="K5" s="1004"/>
      <c r="L5" s="1004"/>
      <c r="M5" s="1004"/>
      <c r="N5" s="1004"/>
      <c r="O5" s="1005"/>
      <c r="P5" s="1011"/>
      <c r="Q5" s="1011"/>
      <c r="R5" s="1011"/>
      <c r="S5" s="1011"/>
      <c r="T5" s="1011"/>
      <c r="U5" s="1011"/>
      <c r="V5" s="1011"/>
      <c r="W5" s="1011"/>
      <c r="X5" s="1012"/>
      <c r="Y5" s="449" t="s">
        <v>54</v>
      </c>
      <c r="Z5" s="1016"/>
      <c r="AA5" s="1017"/>
      <c r="AB5" s="525"/>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6"/>
      <c r="H6" s="1007"/>
      <c r="I6" s="1007"/>
      <c r="J6" s="1007"/>
      <c r="K6" s="1007"/>
      <c r="L6" s="1007"/>
      <c r="M6" s="1007"/>
      <c r="N6" s="1007"/>
      <c r="O6" s="1008"/>
      <c r="P6" s="1013"/>
      <c r="Q6" s="1013"/>
      <c r="R6" s="1013"/>
      <c r="S6" s="1013"/>
      <c r="T6" s="1013"/>
      <c r="U6" s="1013"/>
      <c r="V6" s="1013"/>
      <c r="W6" s="1013"/>
      <c r="X6" s="1014"/>
      <c r="Y6" s="1015" t="s">
        <v>13</v>
      </c>
      <c r="Z6" s="1016"/>
      <c r="AA6" s="1017"/>
      <c r="AB6" s="595"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4"/>
      <c r="Z9" s="832"/>
      <c r="AA9" s="833"/>
      <c r="AB9" s="1028" t="s">
        <v>11</v>
      </c>
      <c r="AC9" s="1029"/>
      <c r="AD9" s="1030"/>
      <c r="AE9" s="1034" t="s">
        <v>392</v>
      </c>
      <c r="AF9" s="1034"/>
      <c r="AG9" s="1034"/>
      <c r="AH9" s="1034"/>
      <c r="AI9" s="1034" t="s">
        <v>414</v>
      </c>
      <c r="AJ9" s="1034"/>
      <c r="AK9" s="1034"/>
      <c r="AL9" s="559"/>
      <c r="AM9" s="1034" t="s">
        <v>511</v>
      </c>
      <c r="AN9" s="1034"/>
      <c r="AO9" s="1034"/>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5"/>
      <c r="Z10" s="1026"/>
      <c r="AA10" s="1027"/>
      <c r="AB10" s="1031"/>
      <c r="AC10" s="1032"/>
      <c r="AD10" s="1033"/>
      <c r="AE10" s="919"/>
      <c r="AF10" s="919"/>
      <c r="AG10" s="919"/>
      <c r="AH10" s="919"/>
      <c r="AI10" s="919"/>
      <c r="AJ10" s="919"/>
      <c r="AK10" s="919"/>
      <c r="AL10" s="410"/>
      <c r="AM10" s="919"/>
      <c r="AN10" s="919"/>
      <c r="AO10" s="919"/>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3"/>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3"/>
      <c r="H12" s="1004"/>
      <c r="I12" s="1004"/>
      <c r="J12" s="1004"/>
      <c r="K12" s="1004"/>
      <c r="L12" s="1004"/>
      <c r="M12" s="1004"/>
      <c r="N12" s="1004"/>
      <c r="O12" s="1005"/>
      <c r="P12" s="1011"/>
      <c r="Q12" s="1011"/>
      <c r="R12" s="1011"/>
      <c r="S12" s="1011"/>
      <c r="T12" s="1011"/>
      <c r="U12" s="1011"/>
      <c r="V12" s="1011"/>
      <c r="W12" s="1011"/>
      <c r="X12" s="1012"/>
      <c r="Y12" s="449" t="s">
        <v>54</v>
      </c>
      <c r="Z12" s="1016"/>
      <c r="AA12" s="1017"/>
      <c r="AB12" s="525"/>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5"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4"/>
      <c r="Z16" s="832"/>
      <c r="AA16" s="833"/>
      <c r="AB16" s="1028" t="s">
        <v>11</v>
      </c>
      <c r="AC16" s="1029"/>
      <c r="AD16" s="1030"/>
      <c r="AE16" s="1034" t="s">
        <v>392</v>
      </c>
      <c r="AF16" s="1034"/>
      <c r="AG16" s="1034"/>
      <c r="AH16" s="1034"/>
      <c r="AI16" s="1034" t="s">
        <v>414</v>
      </c>
      <c r="AJ16" s="1034"/>
      <c r="AK16" s="1034"/>
      <c r="AL16" s="559"/>
      <c r="AM16" s="1034" t="s">
        <v>511</v>
      </c>
      <c r="AN16" s="1034"/>
      <c r="AO16" s="1034"/>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5"/>
      <c r="Z17" s="1026"/>
      <c r="AA17" s="1027"/>
      <c r="AB17" s="1031"/>
      <c r="AC17" s="1032"/>
      <c r="AD17" s="1033"/>
      <c r="AE17" s="919"/>
      <c r="AF17" s="919"/>
      <c r="AG17" s="919"/>
      <c r="AH17" s="919"/>
      <c r="AI17" s="919"/>
      <c r="AJ17" s="919"/>
      <c r="AK17" s="919"/>
      <c r="AL17" s="410"/>
      <c r="AM17" s="919"/>
      <c r="AN17" s="919"/>
      <c r="AO17" s="919"/>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3"/>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3"/>
      <c r="H19" s="1004"/>
      <c r="I19" s="1004"/>
      <c r="J19" s="1004"/>
      <c r="K19" s="1004"/>
      <c r="L19" s="1004"/>
      <c r="M19" s="1004"/>
      <c r="N19" s="1004"/>
      <c r="O19" s="1005"/>
      <c r="P19" s="1011"/>
      <c r="Q19" s="1011"/>
      <c r="R19" s="1011"/>
      <c r="S19" s="1011"/>
      <c r="T19" s="1011"/>
      <c r="U19" s="1011"/>
      <c r="V19" s="1011"/>
      <c r="W19" s="1011"/>
      <c r="X19" s="1012"/>
      <c r="Y19" s="449" t="s">
        <v>54</v>
      </c>
      <c r="Z19" s="1016"/>
      <c r="AA19" s="1017"/>
      <c r="AB19" s="525"/>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5"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4"/>
      <c r="Z23" s="832"/>
      <c r="AA23" s="833"/>
      <c r="AB23" s="1028" t="s">
        <v>11</v>
      </c>
      <c r="AC23" s="1029"/>
      <c r="AD23" s="1030"/>
      <c r="AE23" s="1034" t="s">
        <v>392</v>
      </c>
      <c r="AF23" s="1034"/>
      <c r="AG23" s="1034"/>
      <c r="AH23" s="1034"/>
      <c r="AI23" s="1034" t="s">
        <v>414</v>
      </c>
      <c r="AJ23" s="1034"/>
      <c r="AK23" s="1034"/>
      <c r="AL23" s="559"/>
      <c r="AM23" s="1034" t="s">
        <v>511</v>
      </c>
      <c r="AN23" s="1034"/>
      <c r="AO23" s="1034"/>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5"/>
      <c r="Z24" s="1026"/>
      <c r="AA24" s="1027"/>
      <c r="AB24" s="1031"/>
      <c r="AC24" s="1032"/>
      <c r="AD24" s="1033"/>
      <c r="AE24" s="919"/>
      <c r="AF24" s="919"/>
      <c r="AG24" s="919"/>
      <c r="AH24" s="919"/>
      <c r="AI24" s="919"/>
      <c r="AJ24" s="919"/>
      <c r="AK24" s="919"/>
      <c r="AL24" s="410"/>
      <c r="AM24" s="919"/>
      <c r="AN24" s="919"/>
      <c r="AO24" s="919"/>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3"/>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3"/>
      <c r="H26" s="1004"/>
      <c r="I26" s="1004"/>
      <c r="J26" s="1004"/>
      <c r="K26" s="1004"/>
      <c r="L26" s="1004"/>
      <c r="M26" s="1004"/>
      <c r="N26" s="1004"/>
      <c r="O26" s="1005"/>
      <c r="P26" s="1011"/>
      <c r="Q26" s="1011"/>
      <c r="R26" s="1011"/>
      <c r="S26" s="1011"/>
      <c r="T26" s="1011"/>
      <c r="U26" s="1011"/>
      <c r="V26" s="1011"/>
      <c r="W26" s="1011"/>
      <c r="X26" s="1012"/>
      <c r="Y26" s="449" t="s">
        <v>54</v>
      </c>
      <c r="Z26" s="1016"/>
      <c r="AA26" s="1017"/>
      <c r="AB26" s="525"/>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5"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4"/>
      <c r="Z30" s="832"/>
      <c r="AA30" s="833"/>
      <c r="AB30" s="1028" t="s">
        <v>11</v>
      </c>
      <c r="AC30" s="1029"/>
      <c r="AD30" s="1030"/>
      <c r="AE30" s="1034" t="s">
        <v>392</v>
      </c>
      <c r="AF30" s="1034"/>
      <c r="AG30" s="1034"/>
      <c r="AH30" s="1034"/>
      <c r="AI30" s="1034" t="s">
        <v>414</v>
      </c>
      <c r="AJ30" s="1034"/>
      <c r="AK30" s="1034"/>
      <c r="AL30" s="559"/>
      <c r="AM30" s="1034" t="s">
        <v>511</v>
      </c>
      <c r="AN30" s="1034"/>
      <c r="AO30" s="1034"/>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5"/>
      <c r="Z31" s="1026"/>
      <c r="AA31" s="1027"/>
      <c r="AB31" s="1031"/>
      <c r="AC31" s="1032"/>
      <c r="AD31" s="1033"/>
      <c r="AE31" s="919"/>
      <c r="AF31" s="919"/>
      <c r="AG31" s="919"/>
      <c r="AH31" s="919"/>
      <c r="AI31" s="919"/>
      <c r="AJ31" s="919"/>
      <c r="AK31" s="919"/>
      <c r="AL31" s="410"/>
      <c r="AM31" s="919"/>
      <c r="AN31" s="919"/>
      <c r="AO31" s="919"/>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3"/>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3"/>
      <c r="H33" s="1004"/>
      <c r="I33" s="1004"/>
      <c r="J33" s="1004"/>
      <c r="K33" s="1004"/>
      <c r="L33" s="1004"/>
      <c r="M33" s="1004"/>
      <c r="N33" s="1004"/>
      <c r="O33" s="1005"/>
      <c r="P33" s="1011"/>
      <c r="Q33" s="1011"/>
      <c r="R33" s="1011"/>
      <c r="S33" s="1011"/>
      <c r="T33" s="1011"/>
      <c r="U33" s="1011"/>
      <c r="V33" s="1011"/>
      <c r="W33" s="1011"/>
      <c r="X33" s="1012"/>
      <c r="Y33" s="449" t="s">
        <v>54</v>
      </c>
      <c r="Z33" s="1016"/>
      <c r="AA33" s="1017"/>
      <c r="AB33" s="525"/>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5"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4"/>
      <c r="Z37" s="832"/>
      <c r="AA37" s="833"/>
      <c r="AB37" s="1028" t="s">
        <v>11</v>
      </c>
      <c r="AC37" s="1029"/>
      <c r="AD37" s="1030"/>
      <c r="AE37" s="1034" t="s">
        <v>392</v>
      </c>
      <c r="AF37" s="1034"/>
      <c r="AG37" s="1034"/>
      <c r="AH37" s="1034"/>
      <c r="AI37" s="1034" t="s">
        <v>414</v>
      </c>
      <c r="AJ37" s="1034"/>
      <c r="AK37" s="1034"/>
      <c r="AL37" s="559"/>
      <c r="AM37" s="1034" t="s">
        <v>511</v>
      </c>
      <c r="AN37" s="1034"/>
      <c r="AO37" s="1034"/>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5"/>
      <c r="Z38" s="1026"/>
      <c r="AA38" s="1027"/>
      <c r="AB38" s="1031"/>
      <c r="AC38" s="1032"/>
      <c r="AD38" s="1033"/>
      <c r="AE38" s="919"/>
      <c r="AF38" s="919"/>
      <c r="AG38" s="919"/>
      <c r="AH38" s="919"/>
      <c r="AI38" s="919"/>
      <c r="AJ38" s="919"/>
      <c r="AK38" s="919"/>
      <c r="AL38" s="410"/>
      <c r="AM38" s="919"/>
      <c r="AN38" s="919"/>
      <c r="AO38" s="919"/>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3"/>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3"/>
      <c r="H40" s="1004"/>
      <c r="I40" s="1004"/>
      <c r="J40" s="1004"/>
      <c r="K40" s="1004"/>
      <c r="L40" s="1004"/>
      <c r="M40" s="1004"/>
      <c r="N40" s="1004"/>
      <c r="O40" s="1005"/>
      <c r="P40" s="1011"/>
      <c r="Q40" s="1011"/>
      <c r="R40" s="1011"/>
      <c r="S40" s="1011"/>
      <c r="T40" s="1011"/>
      <c r="U40" s="1011"/>
      <c r="V40" s="1011"/>
      <c r="W40" s="1011"/>
      <c r="X40" s="1012"/>
      <c r="Y40" s="449" t="s">
        <v>54</v>
      </c>
      <c r="Z40" s="1016"/>
      <c r="AA40" s="1017"/>
      <c r="AB40" s="525"/>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5"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4"/>
      <c r="Z44" s="832"/>
      <c r="AA44" s="833"/>
      <c r="AB44" s="1028" t="s">
        <v>11</v>
      </c>
      <c r="AC44" s="1029"/>
      <c r="AD44" s="1030"/>
      <c r="AE44" s="1034" t="s">
        <v>392</v>
      </c>
      <c r="AF44" s="1034"/>
      <c r="AG44" s="1034"/>
      <c r="AH44" s="1034"/>
      <c r="AI44" s="1034" t="s">
        <v>414</v>
      </c>
      <c r="AJ44" s="1034"/>
      <c r="AK44" s="1034"/>
      <c r="AL44" s="559"/>
      <c r="AM44" s="1034" t="s">
        <v>511</v>
      </c>
      <c r="AN44" s="1034"/>
      <c r="AO44" s="1034"/>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5"/>
      <c r="Z45" s="1026"/>
      <c r="AA45" s="1027"/>
      <c r="AB45" s="1031"/>
      <c r="AC45" s="1032"/>
      <c r="AD45" s="1033"/>
      <c r="AE45" s="919"/>
      <c r="AF45" s="919"/>
      <c r="AG45" s="919"/>
      <c r="AH45" s="919"/>
      <c r="AI45" s="919"/>
      <c r="AJ45" s="919"/>
      <c r="AK45" s="919"/>
      <c r="AL45" s="410"/>
      <c r="AM45" s="919"/>
      <c r="AN45" s="919"/>
      <c r="AO45" s="919"/>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3"/>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3"/>
      <c r="H47" s="1004"/>
      <c r="I47" s="1004"/>
      <c r="J47" s="1004"/>
      <c r="K47" s="1004"/>
      <c r="L47" s="1004"/>
      <c r="M47" s="1004"/>
      <c r="N47" s="1004"/>
      <c r="O47" s="1005"/>
      <c r="P47" s="1011"/>
      <c r="Q47" s="1011"/>
      <c r="R47" s="1011"/>
      <c r="S47" s="1011"/>
      <c r="T47" s="1011"/>
      <c r="U47" s="1011"/>
      <c r="V47" s="1011"/>
      <c r="W47" s="1011"/>
      <c r="X47" s="1012"/>
      <c r="Y47" s="449" t="s">
        <v>54</v>
      </c>
      <c r="Z47" s="1016"/>
      <c r="AA47" s="1017"/>
      <c r="AB47" s="525"/>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5"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4"/>
      <c r="Z51" s="832"/>
      <c r="AA51" s="833"/>
      <c r="AB51" s="559" t="s">
        <v>11</v>
      </c>
      <c r="AC51" s="1029"/>
      <c r="AD51" s="1030"/>
      <c r="AE51" s="1034" t="s">
        <v>392</v>
      </c>
      <c r="AF51" s="1034"/>
      <c r="AG51" s="1034"/>
      <c r="AH51" s="1034"/>
      <c r="AI51" s="1034" t="s">
        <v>414</v>
      </c>
      <c r="AJ51" s="1034"/>
      <c r="AK51" s="1034"/>
      <c r="AL51" s="559"/>
      <c r="AM51" s="1034" t="s">
        <v>511</v>
      </c>
      <c r="AN51" s="1034"/>
      <c r="AO51" s="1034"/>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5"/>
      <c r="Z52" s="1026"/>
      <c r="AA52" s="1027"/>
      <c r="AB52" s="1031"/>
      <c r="AC52" s="1032"/>
      <c r="AD52" s="1033"/>
      <c r="AE52" s="919"/>
      <c r="AF52" s="919"/>
      <c r="AG52" s="919"/>
      <c r="AH52" s="919"/>
      <c r="AI52" s="919"/>
      <c r="AJ52" s="919"/>
      <c r="AK52" s="919"/>
      <c r="AL52" s="410"/>
      <c r="AM52" s="919"/>
      <c r="AN52" s="919"/>
      <c r="AO52" s="919"/>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3"/>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3"/>
      <c r="H54" s="1004"/>
      <c r="I54" s="1004"/>
      <c r="J54" s="1004"/>
      <c r="K54" s="1004"/>
      <c r="L54" s="1004"/>
      <c r="M54" s="1004"/>
      <c r="N54" s="1004"/>
      <c r="O54" s="1005"/>
      <c r="P54" s="1011"/>
      <c r="Q54" s="1011"/>
      <c r="R54" s="1011"/>
      <c r="S54" s="1011"/>
      <c r="T54" s="1011"/>
      <c r="U54" s="1011"/>
      <c r="V54" s="1011"/>
      <c r="W54" s="1011"/>
      <c r="X54" s="1012"/>
      <c r="Y54" s="449" t="s">
        <v>54</v>
      </c>
      <c r="Z54" s="1016"/>
      <c r="AA54" s="1017"/>
      <c r="AB54" s="525"/>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5"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4"/>
      <c r="Z58" s="832"/>
      <c r="AA58" s="833"/>
      <c r="AB58" s="1028" t="s">
        <v>11</v>
      </c>
      <c r="AC58" s="1029"/>
      <c r="AD58" s="1030"/>
      <c r="AE58" s="1034" t="s">
        <v>392</v>
      </c>
      <c r="AF58" s="1034"/>
      <c r="AG58" s="1034"/>
      <c r="AH58" s="1034"/>
      <c r="AI58" s="1034" t="s">
        <v>414</v>
      </c>
      <c r="AJ58" s="1034"/>
      <c r="AK58" s="1034"/>
      <c r="AL58" s="559"/>
      <c r="AM58" s="1034" t="s">
        <v>511</v>
      </c>
      <c r="AN58" s="1034"/>
      <c r="AO58" s="1034"/>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5"/>
      <c r="Z59" s="1026"/>
      <c r="AA59" s="1027"/>
      <c r="AB59" s="1031"/>
      <c r="AC59" s="1032"/>
      <c r="AD59" s="1033"/>
      <c r="AE59" s="919"/>
      <c r="AF59" s="919"/>
      <c r="AG59" s="919"/>
      <c r="AH59" s="919"/>
      <c r="AI59" s="919"/>
      <c r="AJ59" s="919"/>
      <c r="AK59" s="919"/>
      <c r="AL59" s="410"/>
      <c r="AM59" s="919"/>
      <c r="AN59" s="919"/>
      <c r="AO59" s="919"/>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3"/>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3"/>
      <c r="H61" s="1004"/>
      <c r="I61" s="1004"/>
      <c r="J61" s="1004"/>
      <c r="K61" s="1004"/>
      <c r="L61" s="1004"/>
      <c r="M61" s="1004"/>
      <c r="N61" s="1004"/>
      <c r="O61" s="1005"/>
      <c r="P61" s="1011"/>
      <c r="Q61" s="1011"/>
      <c r="R61" s="1011"/>
      <c r="S61" s="1011"/>
      <c r="T61" s="1011"/>
      <c r="U61" s="1011"/>
      <c r="V61" s="1011"/>
      <c r="W61" s="1011"/>
      <c r="X61" s="1012"/>
      <c r="Y61" s="449" t="s">
        <v>54</v>
      </c>
      <c r="Z61" s="1016"/>
      <c r="AA61" s="1017"/>
      <c r="AB61" s="525"/>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5"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4"/>
      <c r="Z65" s="832"/>
      <c r="AA65" s="833"/>
      <c r="AB65" s="1028" t="s">
        <v>11</v>
      </c>
      <c r="AC65" s="1029"/>
      <c r="AD65" s="1030"/>
      <c r="AE65" s="1034" t="s">
        <v>392</v>
      </c>
      <c r="AF65" s="1034"/>
      <c r="AG65" s="1034"/>
      <c r="AH65" s="1034"/>
      <c r="AI65" s="1034" t="s">
        <v>414</v>
      </c>
      <c r="AJ65" s="1034"/>
      <c r="AK65" s="1034"/>
      <c r="AL65" s="559"/>
      <c r="AM65" s="1034" t="s">
        <v>511</v>
      </c>
      <c r="AN65" s="1034"/>
      <c r="AO65" s="1034"/>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5"/>
      <c r="Z66" s="1026"/>
      <c r="AA66" s="1027"/>
      <c r="AB66" s="1031"/>
      <c r="AC66" s="1032"/>
      <c r="AD66" s="1033"/>
      <c r="AE66" s="919"/>
      <c r="AF66" s="919"/>
      <c r="AG66" s="919"/>
      <c r="AH66" s="919"/>
      <c r="AI66" s="919"/>
      <c r="AJ66" s="919"/>
      <c r="AK66" s="919"/>
      <c r="AL66" s="410"/>
      <c r="AM66" s="919"/>
      <c r="AN66" s="919"/>
      <c r="AO66" s="919"/>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3"/>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3"/>
      <c r="H68" s="1004"/>
      <c r="I68" s="1004"/>
      <c r="J68" s="1004"/>
      <c r="K68" s="1004"/>
      <c r="L68" s="1004"/>
      <c r="M68" s="1004"/>
      <c r="N68" s="1004"/>
      <c r="O68" s="1005"/>
      <c r="P68" s="1011"/>
      <c r="Q68" s="1011"/>
      <c r="R68" s="1011"/>
      <c r="S68" s="1011"/>
      <c r="T68" s="1011"/>
      <c r="U68" s="1011"/>
      <c r="V68" s="1011"/>
      <c r="W68" s="1011"/>
      <c r="X68" s="1012"/>
      <c r="Y68" s="449" t="s">
        <v>54</v>
      </c>
      <c r="Z68" s="1016"/>
      <c r="AA68" s="1017"/>
      <c r="AB68" s="525"/>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6"/>
      <c r="H69" s="1007"/>
      <c r="I69" s="1007"/>
      <c r="J69" s="1007"/>
      <c r="K69" s="1007"/>
      <c r="L69" s="1007"/>
      <c r="M69" s="1007"/>
      <c r="N69" s="1007"/>
      <c r="O69" s="1008"/>
      <c r="P69" s="1013"/>
      <c r="Q69" s="1013"/>
      <c r="R69" s="1013"/>
      <c r="S69" s="1013"/>
      <c r="T69" s="1013"/>
      <c r="U69" s="1013"/>
      <c r="V69" s="1013"/>
      <c r="W69" s="1013"/>
      <c r="X69" s="1014"/>
      <c r="Y69" s="449" t="s">
        <v>13</v>
      </c>
      <c r="Z69" s="1016"/>
      <c r="AA69" s="1017"/>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6" t="s">
        <v>368</v>
      </c>
      <c r="H2" s="597"/>
      <c r="I2" s="597"/>
      <c r="J2" s="597"/>
      <c r="K2" s="597"/>
      <c r="L2" s="597"/>
      <c r="M2" s="597"/>
      <c r="N2" s="597"/>
      <c r="O2" s="597"/>
      <c r="P2" s="597"/>
      <c r="Q2" s="597"/>
      <c r="R2" s="597"/>
      <c r="S2" s="597"/>
      <c r="T2" s="597"/>
      <c r="U2" s="597"/>
      <c r="V2" s="597"/>
      <c r="W2" s="597"/>
      <c r="X2" s="597"/>
      <c r="Y2" s="597"/>
      <c r="Z2" s="597"/>
      <c r="AA2" s="597"/>
      <c r="AB2" s="598"/>
      <c r="AC2" s="596" t="s">
        <v>370</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8" t="s">
        <v>17</v>
      </c>
      <c r="H3" s="671"/>
      <c r="I3" s="671"/>
      <c r="J3" s="671"/>
      <c r="K3" s="671"/>
      <c r="L3" s="670" t="s">
        <v>18</v>
      </c>
      <c r="M3" s="671"/>
      <c r="N3" s="671"/>
      <c r="O3" s="671"/>
      <c r="P3" s="671"/>
      <c r="Q3" s="671"/>
      <c r="R3" s="671"/>
      <c r="S3" s="671"/>
      <c r="T3" s="671"/>
      <c r="U3" s="671"/>
      <c r="V3" s="671"/>
      <c r="W3" s="671"/>
      <c r="X3" s="672"/>
      <c r="Y3" s="656" t="s">
        <v>19</v>
      </c>
      <c r="Z3" s="657"/>
      <c r="AA3" s="657"/>
      <c r="AB3" s="804"/>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4"/>
      <c r="Z4" s="385"/>
      <c r="AA4" s="385"/>
      <c r="AB4" s="808"/>
      <c r="AC4" s="673"/>
      <c r="AD4" s="674"/>
      <c r="AE4" s="674"/>
      <c r="AF4" s="674"/>
      <c r="AG4" s="675"/>
      <c r="AH4" s="667"/>
      <c r="AI4" s="668"/>
      <c r="AJ4" s="668"/>
      <c r="AK4" s="668"/>
      <c r="AL4" s="668"/>
      <c r="AM4" s="668"/>
      <c r="AN4" s="668"/>
      <c r="AO4" s="668"/>
      <c r="AP4" s="668"/>
      <c r="AQ4" s="668"/>
      <c r="AR4" s="668"/>
      <c r="AS4" s="668"/>
      <c r="AT4" s="669"/>
      <c r="AU4" s="384"/>
      <c r="AV4" s="385"/>
      <c r="AW4" s="385"/>
      <c r="AX4" s="386"/>
      <c r="AY4" s="34">
        <f t="shared" ref="AY4:AY14" si="0">$AY$2</f>
        <v>0</v>
      </c>
    </row>
    <row r="5" spans="1:51" ht="24.75" customHeight="1" x14ac:dyDescent="0.15">
      <c r="A5" s="1047"/>
      <c r="B5" s="1048"/>
      <c r="C5" s="1048"/>
      <c r="D5" s="1048"/>
      <c r="E5" s="1048"/>
      <c r="F5" s="104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7"/>
      <c r="B6" s="1048"/>
      <c r="C6" s="1048"/>
      <c r="D6" s="1048"/>
      <c r="E6" s="1048"/>
      <c r="F6" s="104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7"/>
      <c r="B7" s="1048"/>
      <c r="C7" s="1048"/>
      <c r="D7" s="1048"/>
      <c r="E7" s="1048"/>
      <c r="F7" s="104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7"/>
      <c r="B8" s="1048"/>
      <c r="C8" s="1048"/>
      <c r="D8" s="1048"/>
      <c r="E8" s="1048"/>
      <c r="F8" s="104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7"/>
      <c r="B9" s="1048"/>
      <c r="C9" s="1048"/>
      <c r="D9" s="1048"/>
      <c r="E9" s="1048"/>
      <c r="F9" s="104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7"/>
      <c r="B10" s="1048"/>
      <c r="C10" s="1048"/>
      <c r="D10" s="1048"/>
      <c r="E10" s="1048"/>
      <c r="F10" s="104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7"/>
      <c r="B11" s="1048"/>
      <c r="C11" s="1048"/>
      <c r="D11" s="1048"/>
      <c r="E11" s="1048"/>
      <c r="F11" s="104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7"/>
      <c r="B12" s="1048"/>
      <c r="C12" s="1048"/>
      <c r="D12" s="1048"/>
      <c r="E12" s="1048"/>
      <c r="F12" s="104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7"/>
      <c r="B13" s="1048"/>
      <c r="C13" s="1048"/>
      <c r="D13" s="1048"/>
      <c r="E13" s="1048"/>
      <c r="F13" s="104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7"/>
      <c r="B14" s="1048"/>
      <c r="C14" s="1048"/>
      <c r="D14" s="1048"/>
      <c r="E14" s="1048"/>
      <c r="F14" s="1049"/>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7"/>
      <c r="B15" s="1048"/>
      <c r="C15" s="1048"/>
      <c r="D15" s="1048"/>
      <c r="E15" s="1048"/>
      <c r="F15" s="104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9"/>
      <c r="AY15">
        <f>COUNTA($G$17,$AC$17)</f>
        <v>0</v>
      </c>
    </row>
    <row r="16" spans="1:51" ht="25.5" customHeight="1" x14ac:dyDescent="0.15">
      <c r="A16" s="1047"/>
      <c r="B16" s="1048"/>
      <c r="C16" s="1048"/>
      <c r="D16" s="1048"/>
      <c r="E16" s="1048"/>
      <c r="F16" s="1049"/>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4"/>
      <c r="Z17" s="385"/>
      <c r="AA17" s="385"/>
      <c r="AB17" s="808"/>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c r="AY17" s="34">
        <f t="shared" ref="AY17:AY27" si="1">$AY$15</f>
        <v>0</v>
      </c>
    </row>
    <row r="18" spans="1:51" ht="24.75" customHeight="1" x14ac:dyDescent="0.15">
      <c r="A18" s="1047"/>
      <c r="B18" s="1048"/>
      <c r="C18" s="1048"/>
      <c r="D18" s="1048"/>
      <c r="E18" s="1048"/>
      <c r="F18" s="104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7"/>
      <c r="B19" s="1048"/>
      <c r="C19" s="1048"/>
      <c r="D19" s="1048"/>
      <c r="E19" s="1048"/>
      <c r="F19" s="104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7"/>
      <c r="B20" s="1048"/>
      <c r="C20" s="1048"/>
      <c r="D20" s="1048"/>
      <c r="E20" s="1048"/>
      <c r="F20" s="104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7"/>
      <c r="B21" s="1048"/>
      <c r="C21" s="1048"/>
      <c r="D21" s="1048"/>
      <c r="E21" s="1048"/>
      <c r="F21" s="104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7"/>
      <c r="B22" s="1048"/>
      <c r="C22" s="1048"/>
      <c r="D22" s="1048"/>
      <c r="E22" s="1048"/>
      <c r="F22" s="104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7"/>
      <c r="B23" s="1048"/>
      <c r="C23" s="1048"/>
      <c r="D23" s="1048"/>
      <c r="E23" s="1048"/>
      <c r="F23" s="104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7"/>
      <c r="B24" s="1048"/>
      <c r="C24" s="1048"/>
      <c r="D24" s="1048"/>
      <c r="E24" s="1048"/>
      <c r="F24" s="104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7"/>
      <c r="B25" s="1048"/>
      <c r="C25" s="1048"/>
      <c r="D25" s="1048"/>
      <c r="E25" s="1048"/>
      <c r="F25" s="104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7"/>
      <c r="B26" s="1048"/>
      <c r="C26" s="1048"/>
      <c r="D26" s="1048"/>
      <c r="E26" s="1048"/>
      <c r="F26" s="104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7"/>
      <c r="B27" s="1048"/>
      <c r="C27" s="1048"/>
      <c r="D27" s="1048"/>
      <c r="E27" s="1048"/>
      <c r="F27" s="1049"/>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7"/>
      <c r="B28" s="1048"/>
      <c r="C28" s="1048"/>
      <c r="D28" s="1048"/>
      <c r="E28" s="1048"/>
      <c r="F28" s="104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9"/>
      <c r="AY28">
        <f>COUNTA($G$30,$AC$30)</f>
        <v>0</v>
      </c>
    </row>
    <row r="29" spans="1:51" ht="24.75" customHeight="1" x14ac:dyDescent="0.15">
      <c r="A29" s="1047"/>
      <c r="B29" s="1048"/>
      <c r="C29" s="1048"/>
      <c r="D29" s="1048"/>
      <c r="E29" s="1048"/>
      <c r="F29" s="1049"/>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4"/>
      <c r="Z30" s="385"/>
      <c r="AA30" s="385"/>
      <c r="AB30" s="808"/>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c r="AY30" s="34">
        <f t="shared" ref="AY30:AY40" si="2">$AY$28</f>
        <v>0</v>
      </c>
    </row>
    <row r="31" spans="1:51" ht="24.75" customHeight="1" x14ac:dyDescent="0.15">
      <c r="A31" s="1047"/>
      <c r="B31" s="1048"/>
      <c r="C31" s="1048"/>
      <c r="D31" s="1048"/>
      <c r="E31" s="1048"/>
      <c r="F31" s="104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7"/>
      <c r="B32" s="1048"/>
      <c r="C32" s="1048"/>
      <c r="D32" s="1048"/>
      <c r="E32" s="1048"/>
      <c r="F32" s="104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7"/>
      <c r="B33" s="1048"/>
      <c r="C33" s="1048"/>
      <c r="D33" s="1048"/>
      <c r="E33" s="1048"/>
      <c r="F33" s="104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7"/>
      <c r="B34" s="1048"/>
      <c r="C34" s="1048"/>
      <c r="D34" s="1048"/>
      <c r="E34" s="1048"/>
      <c r="F34" s="104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7"/>
      <c r="B35" s="1048"/>
      <c r="C35" s="1048"/>
      <c r="D35" s="1048"/>
      <c r="E35" s="1048"/>
      <c r="F35" s="104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7"/>
      <c r="B36" s="1048"/>
      <c r="C36" s="1048"/>
      <c r="D36" s="1048"/>
      <c r="E36" s="1048"/>
      <c r="F36" s="104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7"/>
      <c r="B37" s="1048"/>
      <c r="C37" s="1048"/>
      <c r="D37" s="1048"/>
      <c r="E37" s="1048"/>
      <c r="F37" s="104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7"/>
      <c r="B38" s="1048"/>
      <c r="C38" s="1048"/>
      <c r="D38" s="1048"/>
      <c r="E38" s="1048"/>
      <c r="F38" s="104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7"/>
      <c r="B39" s="1048"/>
      <c r="C39" s="1048"/>
      <c r="D39" s="1048"/>
      <c r="E39" s="1048"/>
      <c r="F39" s="104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7"/>
      <c r="B40" s="1048"/>
      <c r="C40" s="1048"/>
      <c r="D40" s="1048"/>
      <c r="E40" s="1048"/>
      <c r="F40" s="1049"/>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7"/>
      <c r="B41" s="1048"/>
      <c r="C41" s="1048"/>
      <c r="D41" s="1048"/>
      <c r="E41" s="1048"/>
      <c r="F41" s="104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9"/>
      <c r="AY41">
        <f>COUNTA($G$43,$AC$43)</f>
        <v>0</v>
      </c>
    </row>
    <row r="42" spans="1:51" ht="24.75" customHeight="1" x14ac:dyDescent="0.15">
      <c r="A42" s="1047"/>
      <c r="B42" s="1048"/>
      <c r="C42" s="1048"/>
      <c r="D42" s="1048"/>
      <c r="E42" s="1048"/>
      <c r="F42" s="1049"/>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4"/>
      <c r="Z43" s="385"/>
      <c r="AA43" s="385"/>
      <c r="AB43" s="808"/>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c r="AY43" s="34">
        <f t="shared" ref="AY43:AY53" si="3">$AY$41</f>
        <v>0</v>
      </c>
    </row>
    <row r="44" spans="1:51" ht="24.75" customHeight="1" x14ac:dyDescent="0.15">
      <c r="A44" s="1047"/>
      <c r="B44" s="1048"/>
      <c r="C44" s="1048"/>
      <c r="D44" s="1048"/>
      <c r="E44" s="1048"/>
      <c r="F44" s="104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7"/>
      <c r="B45" s="1048"/>
      <c r="C45" s="1048"/>
      <c r="D45" s="1048"/>
      <c r="E45" s="1048"/>
      <c r="F45" s="104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7"/>
      <c r="B46" s="1048"/>
      <c r="C46" s="1048"/>
      <c r="D46" s="1048"/>
      <c r="E46" s="1048"/>
      <c r="F46" s="104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7"/>
      <c r="B47" s="1048"/>
      <c r="C47" s="1048"/>
      <c r="D47" s="1048"/>
      <c r="E47" s="1048"/>
      <c r="F47" s="104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7"/>
      <c r="B48" s="1048"/>
      <c r="C48" s="1048"/>
      <c r="D48" s="1048"/>
      <c r="E48" s="1048"/>
      <c r="F48" s="104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7"/>
      <c r="B49" s="1048"/>
      <c r="C49" s="1048"/>
      <c r="D49" s="1048"/>
      <c r="E49" s="1048"/>
      <c r="F49" s="104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7"/>
      <c r="B50" s="1048"/>
      <c r="C50" s="1048"/>
      <c r="D50" s="1048"/>
      <c r="E50" s="1048"/>
      <c r="F50" s="104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7"/>
      <c r="B51" s="1048"/>
      <c r="C51" s="1048"/>
      <c r="D51" s="1048"/>
      <c r="E51" s="1048"/>
      <c r="F51" s="104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7"/>
      <c r="B52" s="1048"/>
      <c r="C52" s="1048"/>
      <c r="D52" s="1048"/>
      <c r="E52" s="1048"/>
      <c r="F52" s="104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9"/>
      <c r="AY55">
        <f>COUNTA($G$57,$AC$57)</f>
        <v>0</v>
      </c>
    </row>
    <row r="56" spans="1:51" ht="24.75" customHeight="1" x14ac:dyDescent="0.15">
      <c r="A56" s="1047"/>
      <c r="B56" s="1048"/>
      <c r="C56" s="1048"/>
      <c r="D56" s="1048"/>
      <c r="E56" s="1048"/>
      <c r="F56" s="1049"/>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4"/>
      <c r="Z57" s="385"/>
      <c r="AA57" s="385"/>
      <c r="AB57" s="808"/>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c r="AY57" s="34">
        <f t="shared" ref="AY57:AY67" si="4">$AY$55</f>
        <v>0</v>
      </c>
    </row>
    <row r="58" spans="1:51" ht="24.75" customHeight="1" x14ac:dyDescent="0.15">
      <c r="A58" s="1047"/>
      <c r="B58" s="1048"/>
      <c r="C58" s="1048"/>
      <c r="D58" s="1048"/>
      <c r="E58" s="1048"/>
      <c r="F58" s="104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7"/>
      <c r="B59" s="1048"/>
      <c r="C59" s="1048"/>
      <c r="D59" s="1048"/>
      <c r="E59" s="1048"/>
      <c r="F59" s="104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7"/>
      <c r="B60" s="1048"/>
      <c r="C60" s="1048"/>
      <c r="D60" s="1048"/>
      <c r="E60" s="1048"/>
      <c r="F60" s="104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7"/>
      <c r="B61" s="1048"/>
      <c r="C61" s="1048"/>
      <c r="D61" s="1048"/>
      <c r="E61" s="1048"/>
      <c r="F61" s="104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7"/>
      <c r="B62" s="1048"/>
      <c r="C62" s="1048"/>
      <c r="D62" s="1048"/>
      <c r="E62" s="1048"/>
      <c r="F62" s="104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7"/>
      <c r="B63" s="1048"/>
      <c r="C63" s="1048"/>
      <c r="D63" s="1048"/>
      <c r="E63" s="1048"/>
      <c r="F63" s="104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7"/>
      <c r="B64" s="1048"/>
      <c r="C64" s="1048"/>
      <c r="D64" s="1048"/>
      <c r="E64" s="1048"/>
      <c r="F64" s="104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7"/>
      <c r="B65" s="1048"/>
      <c r="C65" s="1048"/>
      <c r="D65" s="1048"/>
      <c r="E65" s="1048"/>
      <c r="F65" s="104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7"/>
      <c r="B66" s="1048"/>
      <c r="C66" s="1048"/>
      <c r="D66" s="1048"/>
      <c r="E66" s="1048"/>
      <c r="F66" s="104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7"/>
      <c r="B67" s="1048"/>
      <c r="C67" s="1048"/>
      <c r="D67" s="1048"/>
      <c r="E67" s="1048"/>
      <c r="F67" s="1049"/>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7"/>
      <c r="B68" s="1048"/>
      <c r="C68" s="1048"/>
      <c r="D68" s="1048"/>
      <c r="E68" s="1048"/>
      <c r="F68" s="104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9"/>
      <c r="AY68">
        <f>COUNTA($G$70,$AC$70)</f>
        <v>0</v>
      </c>
    </row>
    <row r="69" spans="1:51" ht="25.5" customHeight="1" x14ac:dyDescent="0.15">
      <c r="A69" s="1047"/>
      <c r="B69" s="1048"/>
      <c r="C69" s="1048"/>
      <c r="D69" s="1048"/>
      <c r="E69" s="1048"/>
      <c r="F69" s="1049"/>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4"/>
      <c r="Z70" s="385"/>
      <c r="AA70" s="385"/>
      <c r="AB70" s="808"/>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c r="AY70" s="34">
        <f t="shared" ref="AY70:AY80" si="5">$AY$68</f>
        <v>0</v>
      </c>
    </row>
    <row r="71" spans="1:51" ht="24.75" customHeight="1" x14ac:dyDescent="0.15">
      <c r="A71" s="1047"/>
      <c r="B71" s="1048"/>
      <c r="C71" s="1048"/>
      <c r="D71" s="1048"/>
      <c r="E71" s="1048"/>
      <c r="F71" s="104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7"/>
      <c r="B72" s="1048"/>
      <c r="C72" s="1048"/>
      <c r="D72" s="1048"/>
      <c r="E72" s="1048"/>
      <c r="F72" s="104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7"/>
      <c r="B73" s="1048"/>
      <c r="C73" s="1048"/>
      <c r="D73" s="1048"/>
      <c r="E73" s="1048"/>
      <c r="F73" s="104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7"/>
      <c r="B74" s="1048"/>
      <c r="C74" s="1048"/>
      <c r="D74" s="1048"/>
      <c r="E74" s="1048"/>
      <c r="F74" s="104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7"/>
      <c r="B75" s="1048"/>
      <c r="C75" s="1048"/>
      <c r="D75" s="1048"/>
      <c r="E75" s="1048"/>
      <c r="F75" s="104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7"/>
      <c r="B76" s="1048"/>
      <c r="C76" s="1048"/>
      <c r="D76" s="1048"/>
      <c r="E76" s="1048"/>
      <c r="F76" s="104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7"/>
      <c r="B77" s="1048"/>
      <c r="C77" s="1048"/>
      <c r="D77" s="1048"/>
      <c r="E77" s="1048"/>
      <c r="F77" s="104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7"/>
      <c r="B78" s="1048"/>
      <c r="C78" s="1048"/>
      <c r="D78" s="1048"/>
      <c r="E78" s="1048"/>
      <c r="F78" s="104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7"/>
      <c r="B79" s="1048"/>
      <c r="C79" s="1048"/>
      <c r="D79" s="1048"/>
      <c r="E79" s="1048"/>
      <c r="F79" s="104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7"/>
      <c r="B80" s="1048"/>
      <c r="C80" s="1048"/>
      <c r="D80" s="1048"/>
      <c r="E80" s="1048"/>
      <c r="F80" s="1049"/>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7"/>
      <c r="B81" s="1048"/>
      <c r="C81" s="1048"/>
      <c r="D81" s="1048"/>
      <c r="E81" s="1048"/>
      <c r="F81" s="104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9"/>
      <c r="AY81">
        <f>COUNTA($G$83,$AC$83)</f>
        <v>0</v>
      </c>
    </row>
    <row r="82" spans="1:51" ht="24.75" customHeight="1" x14ac:dyDescent="0.15">
      <c r="A82" s="1047"/>
      <c r="B82" s="1048"/>
      <c r="C82" s="1048"/>
      <c r="D82" s="1048"/>
      <c r="E82" s="1048"/>
      <c r="F82" s="1049"/>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4"/>
      <c r="Z83" s="385"/>
      <c r="AA83" s="385"/>
      <c r="AB83" s="808"/>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c r="AY83" s="34">
        <f t="shared" ref="AY83:AY93" si="6">$AY$81</f>
        <v>0</v>
      </c>
    </row>
    <row r="84" spans="1:51" ht="24.75" customHeight="1" x14ac:dyDescent="0.15">
      <c r="A84" s="1047"/>
      <c r="B84" s="1048"/>
      <c r="C84" s="1048"/>
      <c r="D84" s="1048"/>
      <c r="E84" s="1048"/>
      <c r="F84" s="104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7"/>
      <c r="B85" s="1048"/>
      <c r="C85" s="1048"/>
      <c r="D85" s="1048"/>
      <c r="E85" s="1048"/>
      <c r="F85" s="104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7"/>
      <c r="B86" s="1048"/>
      <c r="C86" s="1048"/>
      <c r="D86" s="1048"/>
      <c r="E86" s="1048"/>
      <c r="F86" s="104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7"/>
      <c r="B87" s="1048"/>
      <c r="C87" s="1048"/>
      <c r="D87" s="1048"/>
      <c r="E87" s="1048"/>
      <c r="F87" s="104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7"/>
      <c r="B88" s="1048"/>
      <c r="C88" s="1048"/>
      <c r="D88" s="1048"/>
      <c r="E88" s="1048"/>
      <c r="F88" s="104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7"/>
      <c r="B89" s="1048"/>
      <c r="C89" s="1048"/>
      <c r="D89" s="1048"/>
      <c r="E89" s="1048"/>
      <c r="F89" s="104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7"/>
      <c r="B90" s="1048"/>
      <c r="C90" s="1048"/>
      <c r="D90" s="1048"/>
      <c r="E90" s="1048"/>
      <c r="F90" s="104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7"/>
      <c r="B91" s="1048"/>
      <c r="C91" s="1048"/>
      <c r="D91" s="1048"/>
      <c r="E91" s="1048"/>
      <c r="F91" s="104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7"/>
      <c r="B92" s="1048"/>
      <c r="C92" s="1048"/>
      <c r="D92" s="1048"/>
      <c r="E92" s="1048"/>
      <c r="F92" s="104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7"/>
      <c r="B93" s="1048"/>
      <c r="C93" s="1048"/>
      <c r="D93" s="1048"/>
      <c r="E93" s="1048"/>
      <c r="F93" s="1049"/>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7"/>
      <c r="B94" s="1048"/>
      <c r="C94" s="1048"/>
      <c r="D94" s="1048"/>
      <c r="E94" s="1048"/>
      <c r="F94" s="104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9"/>
      <c r="AY94">
        <f>COUNTA($G$96,$AC$96)</f>
        <v>0</v>
      </c>
    </row>
    <row r="95" spans="1:51" ht="24.75" customHeight="1" x14ac:dyDescent="0.15">
      <c r="A95" s="1047"/>
      <c r="B95" s="1048"/>
      <c r="C95" s="1048"/>
      <c r="D95" s="1048"/>
      <c r="E95" s="1048"/>
      <c r="F95" s="1049"/>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4"/>
      <c r="Z96" s="385"/>
      <c r="AA96" s="385"/>
      <c r="AB96" s="808"/>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c r="AY96" s="34">
        <f t="shared" ref="AY96:AY106" si="7">$AY$94</f>
        <v>0</v>
      </c>
    </row>
    <row r="97" spans="1:51" ht="24.75" customHeight="1" x14ac:dyDescent="0.15">
      <c r="A97" s="1047"/>
      <c r="B97" s="1048"/>
      <c r="C97" s="1048"/>
      <c r="D97" s="1048"/>
      <c r="E97" s="1048"/>
      <c r="F97" s="104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7"/>
      <c r="B98" s="1048"/>
      <c r="C98" s="1048"/>
      <c r="D98" s="1048"/>
      <c r="E98" s="1048"/>
      <c r="F98" s="104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7"/>
      <c r="B99" s="1048"/>
      <c r="C99" s="1048"/>
      <c r="D99" s="1048"/>
      <c r="E99" s="1048"/>
      <c r="F99" s="104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7"/>
      <c r="B100" s="1048"/>
      <c r="C100" s="1048"/>
      <c r="D100" s="1048"/>
      <c r="E100" s="1048"/>
      <c r="F100" s="104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7"/>
      <c r="B101" s="1048"/>
      <c r="C101" s="1048"/>
      <c r="D101" s="1048"/>
      <c r="E101" s="1048"/>
      <c r="F101" s="104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7"/>
      <c r="B102" s="1048"/>
      <c r="C102" s="1048"/>
      <c r="D102" s="1048"/>
      <c r="E102" s="1048"/>
      <c r="F102" s="104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7"/>
      <c r="B103" s="1048"/>
      <c r="C103" s="1048"/>
      <c r="D103" s="1048"/>
      <c r="E103" s="1048"/>
      <c r="F103" s="104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7"/>
      <c r="B104" s="1048"/>
      <c r="C104" s="1048"/>
      <c r="D104" s="1048"/>
      <c r="E104" s="1048"/>
      <c r="F104" s="104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7"/>
      <c r="B105" s="1048"/>
      <c r="C105" s="1048"/>
      <c r="D105" s="1048"/>
      <c r="E105" s="1048"/>
      <c r="F105" s="104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9"/>
      <c r="AY108">
        <f>COUNTA($G$110,$AC$110)</f>
        <v>0</v>
      </c>
    </row>
    <row r="109" spans="1:51" ht="24.75" customHeight="1" x14ac:dyDescent="0.15">
      <c r="A109" s="1047"/>
      <c r="B109" s="1048"/>
      <c r="C109" s="1048"/>
      <c r="D109" s="1048"/>
      <c r="E109" s="1048"/>
      <c r="F109" s="1049"/>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8"/>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c r="AY110" s="34">
        <f t="shared" ref="AY110:AY120" si="8">$AY$108</f>
        <v>0</v>
      </c>
    </row>
    <row r="111" spans="1:51" ht="24.75" customHeight="1" x14ac:dyDescent="0.15">
      <c r="A111" s="1047"/>
      <c r="B111" s="1048"/>
      <c r="C111" s="1048"/>
      <c r="D111" s="1048"/>
      <c r="E111" s="1048"/>
      <c r="F111" s="104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7"/>
      <c r="B112" s="1048"/>
      <c r="C112" s="1048"/>
      <c r="D112" s="1048"/>
      <c r="E112" s="1048"/>
      <c r="F112" s="104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7"/>
      <c r="B113" s="1048"/>
      <c r="C113" s="1048"/>
      <c r="D113" s="1048"/>
      <c r="E113" s="1048"/>
      <c r="F113" s="104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7"/>
      <c r="B114" s="1048"/>
      <c r="C114" s="1048"/>
      <c r="D114" s="1048"/>
      <c r="E114" s="1048"/>
      <c r="F114" s="104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7"/>
      <c r="B115" s="1048"/>
      <c r="C115" s="1048"/>
      <c r="D115" s="1048"/>
      <c r="E115" s="1048"/>
      <c r="F115" s="104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7"/>
      <c r="B116" s="1048"/>
      <c r="C116" s="1048"/>
      <c r="D116" s="1048"/>
      <c r="E116" s="1048"/>
      <c r="F116" s="104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7"/>
      <c r="B117" s="1048"/>
      <c r="C117" s="1048"/>
      <c r="D117" s="1048"/>
      <c r="E117" s="1048"/>
      <c r="F117" s="104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7"/>
      <c r="B118" s="1048"/>
      <c r="C118" s="1048"/>
      <c r="D118" s="1048"/>
      <c r="E118" s="1048"/>
      <c r="F118" s="104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7"/>
      <c r="B119" s="1048"/>
      <c r="C119" s="1048"/>
      <c r="D119" s="1048"/>
      <c r="E119" s="1048"/>
      <c r="F119" s="104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7"/>
      <c r="B120" s="1048"/>
      <c r="C120" s="1048"/>
      <c r="D120" s="1048"/>
      <c r="E120" s="1048"/>
      <c r="F120" s="1049"/>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7"/>
      <c r="B121" s="1048"/>
      <c r="C121" s="1048"/>
      <c r="D121" s="1048"/>
      <c r="E121" s="1048"/>
      <c r="F121" s="104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9"/>
      <c r="AY121">
        <f>COUNTA($G$123,$AC$123)</f>
        <v>0</v>
      </c>
    </row>
    <row r="122" spans="1:51" ht="25.5" customHeight="1" x14ac:dyDescent="0.15">
      <c r="A122" s="1047"/>
      <c r="B122" s="1048"/>
      <c r="C122" s="1048"/>
      <c r="D122" s="1048"/>
      <c r="E122" s="1048"/>
      <c r="F122" s="1049"/>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8"/>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c r="AY123" s="34">
        <f t="shared" ref="AY123:AY133" si="9">$AY$121</f>
        <v>0</v>
      </c>
    </row>
    <row r="124" spans="1:51" ht="24.75" customHeight="1" x14ac:dyDescent="0.15">
      <c r="A124" s="1047"/>
      <c r="B124" s="1048"/>
      <c r="C124" s="1048"/>
      <c r="D124" s="1048"/>
      <c r="E124" s="1048"/>
      <c r="F124" s="104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7"/>
      <c r="B125" s="1048"/>
      <c r="C125" s="1048"/>
      <c r="D125" s="1048"/>
      <c r="E125" s="1048"/>
      <c r="F125" s="104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7"/>
      <c r="B126" s="1048"/>
      <c r="C126" s="1048"/>
      <c r="D126" s="1048"/>
      <c r="E126" s="1048"/>
      <c r="F126" s="104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7"/>
      <c r="B127" s="1048"/>
      <c r="C127" s="1048"/>
      <c r="D127" s="1048"/>
      <c r="E127" s="1048"/>
      <c r="F127" s="104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7"/>
      <c r="B128" s="1048"/>
      <c r="C128" s="1048"/>
      <c r="D128" s="1048"/>
      <c r="E128" s="1048"/>
      <c r="F128" s="104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7"/>
      <c r="B129" s="1048"/>
      <c r="C129" s="1048"/>
      <c r="D129" s="1048"/>
      <c r="E129" s="1048"/>
      <c r="F129" s="104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7"/>
      <c r="B130" s="1048"/>
      <c r="C130" s="1048"/>
      <c r="D130" s="1048"/>
      <c r="E130" s="1048"/>
      <c r="F130" s="104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7"/>
      <c r="B131" s="1048"/>
      <c r="C131" s="1048"/>
      <c r="D131" s="1048"/>
      <c r="E131" s="1048"/>
      <c r="F131" s="104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7"/>
      <c r="B132" s="1048"/>
      <c r="C132" s="1048"/>
      <c r="D132" s="1048"/>
      <c r="E132" s="1048"/>
      <c r="F132" s="104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7"/>
      <c r="B133" s="1048"/>
      <c r="C133" s="1048"/>
      <c r="D133" s="1048"/>
      <c r="E133" s="1048"/>
      <c r="F133" s="1049"/>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7"/>
      <c r="B134" s="1048"/>
      <c r="C134" s="1048"/>
      <c r="D134" s="1048"/>
      <c r="E134" s="1048"/>
      <c r="F134" s="104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9"/>
      <c r="AY134">
        <f>COUNTA($G$136,$AC$136)</f>
        <v>0</v>
      </c>
    </row>
    <row r="135" spans="1:51" ht="24.75" customHeight="1" x14ac:dyDescent="0.15">
      <c r="A135" s="1047"/>
      <c r="B135" s="1048"/>
      <c r="C135" s="1048"/>
      <c r="D135" s="1048"/>
      <c r="E135" s="1048"/>
      <c r="F135" s="1049"/>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8"/>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c r="AY136" s="34">
        <f t="shared" ref="AY136:AY146" si="10">$AY$134</f>
        <v>0</v>
      </c>
    </row>
    <row r="137" spans="1:51" ht="24.75" customHeight="1" x14ac:dyDescent="0.15">
      <c r="A137" s="1047"/>
      <c r="B137" s="1048"/>
      <c r="C137" s="1048"/>
      <c r="D137" s="1048"/>
      <c r="E137" s="1048"/>
      <c r="F137" s="104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7"/>
      <c r="B138" s="1048"/>
      <c r="C138" s="1048"/>
      <c r="D138" s="1048"/>
      <c r="E138" s="1048"/>
      <c r="F138" s="104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7"/>
      <c r="B139" s="1048"/>
      <c r="C139" s="1048"/>
      <c r="D139" s="1048"/>
      <c r="E139" s="1048"/>
      <c r="F139" s="104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7"/>
      <c r="B140" s="1048"/>
      <c r="C140" s="1048"/>
      <c r="D140" s="1048"/>
      <c r="E140" s="1048"/>
      <c r="F140" s="104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7"/>
      <c r="B141" s="1048"/>
      <c r="C141" s="1048"/>
      <c r="D141" s="1048"/>
      <c r="E141" s="1048"/>
      <c r="F141" s="104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7"/>
      <c r="B142" s="1048"/>
      <c r="C142" s="1048"/>
      <c r="D142" s="1048"/>
      <c r="E142" s="1048"/>
      <c r="F142" s="104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7"/>
      <c r="B143" s="1048"/>
      <c r="C143" s="1048"/>
      <c r="D143" s="1048"/>
      <c r="E143" s="1048"/>
      <c r="F143" s="104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7"/>
      <c r="B144" s="1048"/>
      <c r="C144" s="1048"/>
      <c r="D144" s="1048"/>
      <c r="E144" s="1048"/>
      <c r="F144" s="104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7"/>
      <c r="B145" s="1048"/>
      <c r="C145" s="1048"/>
      <c r="D145" s="1048"/>
      <c r="E145" s="1048"/>
      <c r="F145" s="104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7"/>
      <c r="B146" s="1048"/>
      <c r="C146" s="1048"/>
      <c r="D146" s="1048"/>
      <c r="E146" s="1048"/>
      <c r="F146" s="1049"/>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7"/>
      <c r="B147" s="1048"/>
      <c r="C147" s="1048"/>
      <c r="D147" s="1048"/>
      <c r="E147" s="1048"/>
      <c r="F147" s="104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9"/>
      <c r="AY147">
        <f>COUNTA($G$149,$AC$149)</f>
        <v>0</v>
      </c>
    </row>
    <row r="148" spans="1:51" ht="24.75" customHeight="1" x14ac:dyDescent="0.15">
      <c r="A148" s="1047"/>
      <c r="B148" s="1048"/>
      <c r="C148" s="1048"/>
      <c r="D148" s="1048"/>
      <c r="E148" s="1048"/>
      <c r="F148" s="1049"/>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8"/>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c r="AY149" s="34">
        <f t="shared" ref="AY149:AY159" si="11">$AY$147</f>
        <v>0</v>
      </c>
    </row>
    <row r="150" spans="1:51" ht="24.75" customHeight="1" x14ac:dyDescent="0.15">
      <c r="A150" s="1047"/>
      <c r="B150" s="1048"/>
      <c r="C150" s="1048"/>
      <c r="D150" s="1048"/>
      <c r="E150" s="1048"/>
      <c r="F150" s="104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7"/>
      <c r="B151" s="1048"/>
      <c r="C151" s="1048"/>
      <c r="D151" s="1048"/>
      <c r="E151" s="1048"/>
      <c r="F151" s="104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7"/>
      <c r="B152" s="1048"/>
      <c r="C152" s="1048"/>
      <c r="D152" s="1048"/>
      <c r="E152" s="1048"/>
      <c r="F152" s="104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7"/>
      <c r="B153" s="1048"/>
      <c r="C153" s="1048"/>
      <c r="D153" s="1048"/>
      <c r="E153" s="1048"/>
      <c r="F153" s="104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7"/>
      <c r="B154" s="1048"/>
      <c r="C154" s="1048"/>
      <c r="D154" s="1048"/>
      <c r="E154" s="1048"/>
      <c r="F154" s="104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7"/>
      <c r="B155" s="1048"/>
      <c r="C155" s="1048"/>
      <c r="D155" s="1048"/>
      <c r="E155" s="1048"/>
      <c r="F155" s="104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7"/>
      <c r="B156" s="1048"/>
      <c r="C156" s="1048"/>
      <c r="D156" s="1048"/>
      <c r="E156" s="1048"/>
      <c r="F156" s="104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7"/>
      <c r="B157" s="1048"/>
      <c r="C157" s="1048"/>
      <c r="D157" s="1048"/>
      <c r="E157" s="1048"/>
      <c r="F157" s="104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7"/>
      <c r="B158" s="1048"/>
      <c r="C158" s="1048"/>
      <c r="D158" s="1048"/>
      <c r="E158" s="1048"/>
      <c r="F158" s="104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9"/>
      <c r="AY161">
        <f>COUNTA($G$163,$AC$163)</f>
        <v>0</v>
      </c>
    </row>
    <row r="162" spans="1:51" ht="24.75" customHeight="1" x14ac:dyDescent="0.15">
      <c r="A162" s="1047"/>
      <c r="B162" s="1048"/>
      <c r="C162" s="1048"/>
      <c r="D162" s="1048"/>
      <c r="E162" s="1048"/>
      <c r="F162" s="1049"/>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8"/>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c r="AY163" s="34">
        <f t="shared" ref="AY163:AY173" si="12">$AY$161</f>
        <v>0</v>
      </c>
    </row>
    <row r="164" spans="1:51" ht="24.75" customHeight="1" x14ac:dyDescent="0.15">
      <c r="A164" s="1047"/>
      <c r="B164" s="1048"/>
      <c r="C164" s="1048"/>
      <c r="D164" s="1048"/>
      <c r="E164" s="1048"/>
      <c r="F164" s="104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7"/>
      <c r="B165" s="1048"/>
      <c r="C165" s="1048"/>
      <c r="D165" s="1048"/>
      <c r="E165" s="1048"/>
      <c r="F165" s="104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7"/>
      <c r="B166" s="1048"/>
      <c r="C166" s="1048"/>
      <c r="D166" s="1048"/>
      <c r="E166" s="1048"/>
      <c r="F166" s="104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7"/>
      <c r="B167" s="1048"/>
      <c r="C167" s="1048"/>
      <c r="D167" s="1048"/>
      <c r="E167" s="1048"/>
      <c r="F167" s="104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7"/>
      <c r="B168" s="1048"/>
      <c r="C168" s="1048"/>
      <c r="D168" s="1048"/>
      <c r="E168" s="1048"/>
      <c r="F168" s="104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7"/>
      <c r="B169" s="1048"/>
      <c r="C169" s="1048"/>
      <c r="D169" s="1048"/>
      <c r="E169" s="1048"/>
      <c r="F169" s="104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7"/>
      <c r="B170" s="1048"/>
      <c r="C170" s="1048"/>
      <c r="D170" s="1048"/>
      <c r="E170" s="1048"/>
      <c r="F170" s="104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7"/>
      <c r="B171" s="1048"/>
      <c r="C171" s="1048"/>
      <c r="D171" s="1048"/>
      <c r="E171" s="1048"/>
      <c r="F171" s="104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7"/>
      <c r="B172" s="1048"/>
      <c r="C172" s="1048"/>
      <c r="D172" s="1048"/>
      <c r="E172" s="1048"/>
      <c r="F172" s="104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7"/>
      <c r="B173" s="1048"/>
      <c r="C173" s="1048"/>
      <c r="D173" s="1048"/>
      <c r="E173" s="1048"/>
      <c r="F173" s="1049"/>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7"/>
      <c r="B174" s="1048"/>
      <c r="C174" s="1048"/>
      <c r="D174" s="1048"/>
      <c r="E174" s="1048"/>
      <c r="F174" s="104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9"/>
      <c r="AY174">
        <f>COUNTA($G$176,$AC$176)</f>
        <v>0</v>
      </c>
    </row>
    <row r="175" spans="1:51" ht="25.5" customHeight="1" x14ac:dyDescent="0.15">
      <c r="A175" s="1047"/>
      <c r="B175" s="1048"/>
      <c r="C175" s="1048"/>
      <c r="D175" s="1048"/>
      <c r="E175" s="1048"/>
      <c r="F175" s="1049"/>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8"/>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c r="AY176" s="34">
        <f t="shared" ref="AY176:AY186" si="13">$AY$174</f>
        <v>0</v>
      </c>
    </row>
    <row r="177" spans="1:51" ht="24.75" customHeight="1" x14ac:dyDescent="0.15">
      <c r="A177" s="1047"/>
      <c r="B177" s="1048"/>
      <c r="C177" s="1048"/>
      <c r="D177" s="1048"/>
      <c r="E177" s="1048"/>
      <c r="F177" s="104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7"/>
      <c r="B178" s="1048"/>
      <c r="C178" s="1048"/>
      <c r="D178" s="1048"/>
      <c r="E178" s="1048"/>
      <c r="F178" s="104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7"/>
      <c r="B179" s="1048"/>
      <c r="C179" s="1048"/>
      <c r="D179" s="1048"/>
      <c r="E179" s="1048"/>
      <c r="F179" s="104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7"/>
      <c r="B180" s="1048"/>
      <c r="C180" s="1048"/>
      <c r="D180" s="1048"/>
      <c r="E180" s="1048"/>
      <c r="F180" s="104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7"/>
      <c r="B181" s="1048"/>
      <c r="C181" s="1048"/>
      <c r="D181" s="1048"/>
      <c r="E181" s="1048"/>
      <c r="F181" s="104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7"/>
      <c r="B182" s="1048"/>
      <c r="C182" s="1048"/>
      <c r="D182" s="1048"/>
      <c r="E182" s="1048"/>
      <c r="F182" s="104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7"/>
      <c r="B183" s="1048"/>
      <c r="C183" s="1048"/>
      <c r="D183" s="1048"/>
      <c r="E183" s="1048"/>
      <c r="F183" s="104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7"/>
      <c r="B184" s="1048"/>
      <c r="C184" s="1048"/>
      <c r="D184" s="1048"/>
      <c r="E184" s="1048"/>
      <c r="F184" s="104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7"/>
      <c r="B185" s="1048"/>
      <c r="C185" s="1048"/>
      <c r="D185" s="1048"/>
      <c r="E185" s="1048"/>
      <c r="F185" s="104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7"/>
      <c r="B186" s="1048"/>
      <c r="C186" s="1048"/>
      <c r="D186" s="1048"/>
      <c r="E186" s="1048"/>
      <c r="F186" s="104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7"/>
      <c r="B187" s="1048"/>
      <c r="C187" s="1048"/>
      <c r="D187" s="1048"/>
      <c r="E187" s="1048"/>
      <c r="F187" s="104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9"/>
      <c r="AY187">
        <f>COUNTA($G$189,$AC$189)</f>
        <v>0</v>
      </c>
    </row>
    <row r="188" spans="1:51" ht="24.75" customHeight="1" x14ac:dyDescent="0.15">
      <c r="A188" s="1047"/>
      <c r="B188" s="1048"/>
      <c r="C188" s="1048"/>
      <c r="D188" s="1048"/>
      <c r="E188" s="1048"/>
      <c r="F188" s="1049"/>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8"/>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c r="AY189" s="34">
        <f t="shared" ref="AY189:AY199" si="14">$AY$187</f>
        <v>0</v>
      </c>
    </row>
    <row r="190" spans="1:51" ht="24.75" customHeight="1" x14ac:dyDescent="0.15">
      <c r="A190" s="1047"/>
      <c r="B190" s="1048"/>
      <c r="C190" s="1048"/>
      <c r="D190" s="1048"/>
      <c r="E190" s="1048"/>
      <c r="F190" s="104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7"/>
      <c r="B191" s="1048"/>
      <c r="C191" s="1048"/>
      <c r="D191" s="1048"/>
      <c r="E191" s="1048"/>
      <c r="F191" s="104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7"/>
      <c r="B192" s="1048"/>
      <c r="C192" s="1048"/>
      <c r="D192" s="1048"/>
      <c r="E192" s="1048"/>
      <c r="F192" s="104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7"/>
      <c r="B193" s="1048"/>
      <c r="C193" s="1048"/>
      <c r="D193" s="1048"/>
      <c r="E193" s="1048"/>
      <c r="F193" s="104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7"/>
      <c r="B194" s="1048"/>
      <c r="C194" s="1048"/>
      <c r="D194" s="1048"/>
      <c r="E194" s="1048"/>
      <c r="F194" s="104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7"/>
      <c r="B195" s="1048"/>
      <c r="C195" s="1048"/>
      <c r="D195" s="1048"/>
      <c r="E195" s="1048"/>
      <c r="F195" s="104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7"/>
      <c r="B196" s="1048"/>
      <c r="C196" s="1048"/>
      <c r="D196" s="1048"/>
      <c r="E196" s="1048"/>
      <c r="F196" s="104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7"/>
      <c r="B197" s="1048"/>
      <c r="C197" s="1048"/>
      <c r="D197" s="1048"/>
      <c r="E197" s="1048"/>
      <c r="F197" s="104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7"/>
      <c r="B198" s="1048"/>
      <c r="C198" s="1048"/>
      <c r="D198" s="1048"/>
      <c r="E198" s="1048"/>
      <c r="F198" s="104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7"/>
      <c r="B199" s="1048"/>
      <c r="C199" s="1048"/>
      <c r="D199" s="1048"/>
      <c r="E199" s="1048"/>
      <c r="F199" s="104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7"/>
      <c r="B200" s="1048"/>
      <c r="C200" s="1048"/>
      <c r="D200" s="1048"/>
      <c r="E200" s="1048"/>
      <c r="F200" s="104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9"/>
      <c r="AY200">
        <f>COUNTA($G$202,$AC$202)</f>
        <v>0</v>
      </c>
    </row>
    <row r="201" spans="1:51" ht="24.75" customHeight="1" x14ac:dyDescent="0.15">
      <c r="A201" s="1047"/>
      <c r="B201" s="1048"/>
      <c r="C201" s="1048"/>
      <c r="D201" s="1048"/>
      <c r="E201" s="1048"/>
      <c r="F201" s="1049"/>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8"/>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c r="AY202" s="34">
        <f t="shared" ref="AY202:AY212" si="15">$AY$200</f>
        <v>0</v>
      </c>
    </row>
    <row r="203" spans="1:51" ht="24.75" customHeight="1" x14ac:dyDescent="0.15">
      <c r="A203" s="1047"/>
      <c r="B203" s="1048"/>
      <c r="C203" s="1048"/>
      <c r="D203" s="1048"/>
      <c r="E203" s="1048"/>
      <c r="F203" s="104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7"/>
      <c r="B204" s="1048"/>
      <c r="C204" s="1048"/>
      <c r="D204" s="1048"/>
      <c r="E204" s="1048"/>
      <c r="F204" s="104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7"/>
      <c r="B205" s="1048"/>
      <c r="C205" s="1048"/>
      <c r="D205" s="1048"/>
      <c r="E205" s="1048"/>
      <c r="F205" s="104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7"/>
      <c r="B206" s="1048"/>
      <c r="C206" s="1048"/>
      <c r="D206" s="1048"/>
      <c r="E206" s="1048"/>
      <c r="F206" s="104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7"/>
      <c r="B207" s="1048"/>
      <c r="C207" s="1048"/>
      <c r="D207" s="1048"/>
      <c r="E207" s="1048"/>
      <c r="F207" s="104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7"/>
      <c r="B208" s="1048"/>
      <c r="C208" s="1048"/>
      <c r="D208" s="1048"/>
      <c r="E208" s="1048"/>
      <c r="F208" s="104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7"/>
      <c r="B209" s="1048"/>
      <c r="C209" s="1048"/>
      <c r="D209" s="1048"/>
      <c r="E209" s="1048"/>
      <c r="F209" s="104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7"/>
      <c r="B210" s="1048"/>
      <c r="C210" s="1048"/>
      <c r="D210" s="1048"/>
      <c r="E210" s="1048"/>
      <c r="F210" s="104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7"/>
      <c r="B211" s="1048"/>
      <c r="C211" s="1048"/>
      <c r="D211" s="1048"/>
      <c r="E211" s="1048"/>
      <c r="F211" s="104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9"/>
      <c r="AY214">
        <f>COUNTA($G$216,$AC$216)</f>
        <v>0</v>
      </c>
    </row>
    <row r="215" spans="1:51" ht="24.75" customHeight="1" x14ac:dyDescent="0.15">
      <c r="A215" s="1047"/>
      <c r="B215" s="1048"/>
      <c r="C215" s="1048"/>
      <c r="D215" s="1048"/>
      <c r="E215" s="1048"/>
      <c r="F215" s="1049"/>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8"/>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c r="AY216" s="34">
        <f t="shared" ref="AY216:AY226" si="16">$AY$214</f>
        <v>0</v>
      </c>
    </row>
    <row r="217" spans="1:51" ht="24.75" customHeight="1" x14ac:dyDescent="0.15">
      <c r="A217" s="1047"/>
      <c r="B217" s="1048"/>
      <c r="C217" s="1048"/>
      <c r="D217" s="1048"/>
      <c r="E217" s="1048"/>
      <c r="F217" s="104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7"/>
      <c r="B218" s="1048"/>
      <c r="C218" s="1048"/>
      <c r="D218" s="1048"/>
      <c r="E218" s="1048"/>
      <c r="F218" s="104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7"/>
      <c r="B219" s="1048"/>
      <c r="C219" s="1048"/>
      <c r="D219" s="1048"/>
      <c r="E219" s="1048"/>
      <c r="F219" s="104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7"/>
      <c r="B220" s="1048"/>
      <c r="C220" s="1048"/>
      <c r="D220" s="1048"/>
      <c r="E220" s="1048"/>
      <c r="F220" s="104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7"/>
      <c r="B221" s="1048"/>
      <c r="C221" s="1048"/>
      <c r="D221" s="1048"/>
      <c r="E221" s="1048"/>
      <c r="F221" s="104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7"/>
      <c r="B222" s="1048"/>
      <c r="C222" s="1048"/>
      <c r="D222" s="1048"/>
      <c r="E222" s="1048"/>
      <c r="F222" s="104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7"/>
      <c r="B223" s="1048"/>
      <c r="C223" s="1048"/>
      <c r="D223" s="1048"/>
      <c r="E223" s="1048"/>
      <c r="F223" s="104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7"/>
      <c r="B224" s="1048"/>
      <c r="C224" s="1048"/>
      <c r="D224" s="1048"/>
      <c r="E224" s="1048"/>
      <c r="F224" s="104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7"/>
      <c r="B225" s="1048"/>
      <c r="C225" s="1048"/>
      <c r="D225" s="1048"/>
      <c r="E225" s="1048"/>
      <c r="F225" s="104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7"/>
      <c r="B226" s="1048"/>
      <c r="C226" s="1048"/>
      <c r="D226" s="1048"/>
      <c r="E226" s="1048"/>
      <c r="F226" s="104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7"/>
      <c r="B227" s="1048"/>
      <c r="C227" s="1048"/>
      <c r="D227" s="1048"/>
      <c r="E227" s="1048"/>
      <c r="F227" s="104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9"/>
      <c r="AY227">
        <f>COUNTA($G$229,$AC$229)</f>
        <v>0</v>
      </c>
    </row>
    <row r="228" spans="1:51" ht="25.5" customHeight="1" x14ac:dyDescent="0.15">
      <c r="A228" s="1047"/>
      <c r="B228" s="1048"/>
      <c r="C228" s="1048"/>
      <c r="D228" s="1048"/>
      <c r="E228" s="1048"/>
      <c r="F228" s="1049"/>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8"/>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c r="AY229" s="34">
        <f t="shared" ref="AY229:AY239" si="17">$AY$227</f>
        <v>0</v>
      </c>
    </row>
    <row r="230" spans="1:51" ht="24.75" customHeight="1" x14ac:dyDescent="0.15">
      <c r="A230" s="1047"/>
      <c r="B230" s="1048"/>
      <c r="C230" s="1048"/>
      <c r="D230" s="1048"/>
      <c r="E230" s="1048"/>
      <c r="F230" s="104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7"/>
      <c r="B231" s="1048"/>
      <c r="C231" s="1048"/>
      <c r="D231" s="1048"/>
      <c r="E231" s="1048"/>
      <c r="F231" s="104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7"/>
      <c r="B232" s="1048"/>
      <c r="C232" s="1048"/>
      <c r="D232" s="1048"/>
      <c r="E232" s="1048"/>
      <c r="F232" s="104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7"/>
      <c r="B233" s="1048"/>
      <c r="C233" s="1048"/>
      <c r="D233" s="1048"/>
      <c r="E233" s="1048"/>
      <c r="F233" s="104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7"/>
      <c r="B234" s="1048"/>
      <c r="C234" s="1048"/>
      <c r="D234" s="1048"/>
      <c r="E234" s="1048"/>
      <c r="F234" s="104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7"/>
      <c r="B235" s="1048"/>
      <c r="C235" s="1048"/>
      <c r="D235" s="1048"/>
      <c r="E235" s="1048"/>
      <c r="F235" s="104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7"/>
      <c r="B236" s="1048"/>
      <c r="C236" s="1048"/>
      <c r="D236" s="1048"/>
      <c r="E236" s="1048"/>
      <c r="F236" s="104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7"/>
      <c r="B237" s="1048"/>
      <c r="C237" s="1048"/>
      <c r="D237" s="1048"/>
      <c r="E237" s="1048"/>
      <c r="F237" s="104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7"/>
      <c r="B238" s="1048"/>
      <c r="C238" s="1048"/>
      <c r="D238" s="1048"/>
      <c r="E238" s="1048"/>
      <c r="F238" s="104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7"/>
      <c r="B239" s="1048"/>
      <c r="C239" s="1048"/>
      <c r="D239" s="1048"/>
      <c r="E239" s="1048"/>
      <c r="F239" s="104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7"/>
      <c r="B240" s="1048"/>
      <c r="C240" s="1048"/>
      <c r="D240" s="1048"/>
      <c r="E240" s="1048"/>
      <c r="F240" s="104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9"/>
      <c r="AY240">
        <f>COUNTA($G$242,$AC$242)</f>
        <v>0</v>
      </c>
    </row>
    <row r="241" spans="1:51" ht="24.75" customHeight="1" x14ac:dyDescent="0.15">
      <c r="A241" s="1047"/>
      <c r="B241" s="1048"/>
      <c r="C241" s="1048"/>
      <c r="D241" s="1048"/>
      <c r="E241" s="1048"/>
      <c r="F241" s="1049"/>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8"/>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c r="AY242" s="34">
        <f t="shared" ref="AY242:AY252" si="18">$AY$240</f>
        <v>0</v>
      </c>
    </row>
    <row r="243" spans="1:51" ht="24.75" customHeight="1" x14ac:dyDescent="0.15">
      <c r="A243" s="1047"/>
      <c r="B243" s="1048"/>
      <c r="C243" s="1048"/>
      <c r="D243" s="1048"/>
      <c r="E243" s="1048"/>
      <c r="F243" s="104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7"/>
      <c r="B244" s="1048"/>
      <c r="C244" s="1048"/>
      <c r="D244" s="1048"/>
      <c r="E244" s="1048"/>
      <c r="F244" s="104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7"/>
      <c r="B245" s="1048"/>
      <c r="C245" s="1048"/>
      <c r="D245" s="1048"/>
      <c r="E245" s="1048"/>
      <c r="F245" s="104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7"/>
      <c r="B246" s="1048"/>
      <c r="C246" s="1048"/>
      <c r="D246" s="1048"/>
      <c r="E246" s="1048"/>
      <c r="F246" s="104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7"/>
      <c r="B247" s="1048"/>
      <c r="C247" s="1048"/>
      <c r="D247" s="1048"/>
      <c r="E247" s="1048"/>
      <c r="F247" s="104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7"/>
      <c r="B248" s="1048"/>
      <c r="C248" s="1048"/>
      <c r="D248" s="1048"/>
      <c r="E248" s="1048"/>
      <c r="F248" s="104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7"/>
      <c r="B249" s="1048"/>
      <c r="C249" s="1048"/>
      <c r="D249" s="1048"/>
      <c r="E249" s="1048"/>
      <c r="F249" s="104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7"/>
      <c r="B250" s="1048"/>
      <c r="C250" s="1048"/>
      <c r="D250" s="1048"/>
      <c r="E250" s="1048"/>
      <c r="F250" s="104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7"/>
      <c r="B251" s="1048"/>
      <c r="C251" s="1048"/>
      <c r="D251" s="1048"/>
      <c r="E251" s="1048"/>
      <c r="F251" s="104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7"/>
      <c r="B252" s="1048"/>
      <c r="C252" s="1048"/>
      <c r="D252" s="1048"/>
      <c r="E252" s="1048"/>
      <c r="F252" s="104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7"/>
      <c r="B253" s="1048"/>
      <c r="C253" s="1048"/>
      <c r="D253" s="1048"/>
      <c r="E253" s="1048"/>
      <c r="F253" s="104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9"/>
      <c r="AY253">
        <f>COUNTA($G$255,$AC$255)</f>
        <v>0</v>
      </c>
    </row>
    <row r="254" spans="1:51" ht="24.75" customHeight="1" x14ac:dyDescent="0.15">
      <c r="A254" s="1047"/>
      <c r="B254" s="1048"/>
      <c r="C254" s="1048"/>
      <c r="D254" s="1048"/>
      <c r="E254" s="1048"/>
      <c r="F254" s="1049"/>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8"/>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c r="AY255" s="34">
        <f t="shared" ref="AY255:AY265" si="19">$AY$253</f>
        <v>0</v>
      </c>
    </row>
    <row r="256" spans="1:51" ht="24.75" customHeight="1" x14ac:dyDescent="0.15">
      <c r="A256" s="1047"/>
      <c r="B256" s="1048"/>
      <c r="C256" s="1048"/>
      <c r="D256" s="1048"/>
      <c r="E256" s="1048"/>
      <c r="F256" s="104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7"/>
      <c r="B257" s="1048"/>
      <c r="C257" s="1048"/>
      <c r="D257" s="1048"/>
      <c r="E257" s="1048"/>
      <c r="F257" s="104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7"/>
      <c r="B258" s="1048"/>
      <c r="C258" s="1048"/>
      <c r="D258" s="1048"/>
      <c r="E258" s="1048"/>
      <c r="F258" s="104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7"/>
      <c r="B259" s="1048"/>
      <c r="C259" s="1048"/>
      <c r="D259" s="1048"/>
      <c r="E259" s="1048"/>
      <c r="F259" s="104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7"/>
      <c r="B260" s="1048"/>
      <c r="C260" s="1048"/>
      <c r="D260" s="1048"/>
      <c r="E260" s="1048"/>
      <c r="F260" s="104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7"/>
      <c r="B261" s="1048"/>
      <c r="C261" s="1048"/>
      <c r="D261" s="1048"/>
      <c r="E261" s="1048"/>
      <c r="F261" s="104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7"/>
      <c r="B262" s="1048"/>
      <c r="C262" s="1048"/>
      <c r="D262" s="1048"/>
      <c r="E262" s="1048"/>
      <c r="F262" s="104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7"/>
      <c r="B263" s="1048"/>
      <c r="C263" s="1048"/>
      <c r="D263" s="1048"/>
      <c r="E263" s="1048"/>
      <c r="F263" s="104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7"/>
      <c r="B264" s="1048"/>
      <c r="C264" s="1048"/>
      <c r="D264" s="1048"/>
      <c r="E264" s="1048"/>
      <c r="F264" s="104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6" sqref="C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2021-05-26T04:46:54Z</cp:lastPrinted>
  <dcterms:created xsi:type="dcterms:W3CDTF">2012-03-13T00:50:25Z</dcterms:created>
  <dcterms:modified xsi:type="dcterms:W3CDTF">2021-09-02T12:22:36Z</dcterms:modified>
</cp:coreProperties>
</file>