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2304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16" i="3"/>
  <c r="AY606" i="3"/>
  <c r="AY271" i="3"/>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<sst xmlns="http://schemas.openxmlformats.org/spreadsheetml/2006/main" count="3299" uniqueCount="887">
  <si>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</si>
  <si>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</si>
  <si>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</si>
  <si>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</si>
  <si>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</si>
  <si>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</si>
  <si>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</si>
  <si>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</si>
  <si>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</si>
  <si>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</si>
  <si>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</si>
  <si>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</si>
  <si>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</si>
  <si>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</si>
  <si>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</si>
  <si>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</si>
  <si>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</si>
  <si>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</si>
  <si>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</si>
  <si>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</si>
  <si>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</si>
  <si>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</si>
  <si>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</si>
  <si>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</si>
  <si>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</si>
  <si>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</si>
  <si>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</si>
  <si>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</si>
  <si>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</si>
  <si>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</si>
  <si>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</si>
  <si>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</si>
  <si>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</si>
  <si>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</si>
  <si>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</si>
  <si>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</si>
  <si>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</si>
  <si>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</si>
  <si>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</si>
  <si>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</si>
  <si>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</si>
  <si>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</si>
  <si>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</si>
  <si>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</si>
  <si>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</si>
  <si>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</si>
  <si>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</si>
  <si>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</si>
  <si>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</si>
  <si>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</si>
  <si>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</si>
  <si>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</si>
  <si>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</si>
  <si>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</si>
  <si>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</si>
  <si>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</si>
  <si>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</si>
  <si>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</si>
  <si>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</si>
  <si>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</si>
  <si>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</si>
  <si>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</si>
  <si>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</si>
  <si>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</si>
  <si>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</si>
  <si>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</si>
  <si>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</si>
  <si>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</si>
  <si>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</si>
  <si>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</si>
  <si>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</si>
  <si>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</si>
  <si>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</si>
  <si>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</si>
  <si>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</si>
  <si>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</si>
  <si>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</si>
  <si>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</si>
  <si>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</si>
  <si>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</si>
  <si>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</si>
  <si>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</si>
  <si>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</si>
  <si>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</si>
  <si>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</si>
  <si>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</si>
  <si>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</si>
  <si>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</si>
  <si>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</si>
  <si>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</si>
  <si>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</si>
  <si>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</si>
  <si>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</si>
  <si>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</si>
  <si>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</si>
  <si>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</si>
  <si>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</si>
  <si>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</si>
  <si>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</si>
  <si>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</si>
  <si>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</si>
  <si>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</si>
  <si>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</si>
  <si>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</si>
  <si>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</si>
  <si>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</si>
  <si>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</si>
  <si>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</si>
  <si>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</si>
  <si>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</si>
  <si>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</si>
  <si>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</si>
  <si>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</si>
  <si>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</si>
  <si>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</si>
  <si>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</si>
  <si>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</si>
  <si>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</si>
  <si>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</si>
  <si>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</si>
  <si>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</si>
  <si>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</si>
  <si>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</si>
  <si>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</si>
  <si>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</si>
  <si>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</si>
  <si>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</si>
  <si>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</si>
  <si>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</si>
  <si>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</si>
  <si>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</si>
  <si>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</si>
  <si>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</si>
  <si>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</si>
  <si>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</si>
  <si>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</si>
  <si>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</si>
  <si>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</si>
  <si>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</si>
  <si>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</si>
  <si>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</si>
  <si>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</si>
  <si>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</si>
  <si>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</si>
  <si>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</si>
  <si>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</si>
  <si>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</si>
  <si>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</si>
  <si>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</si>
  <si>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</si>
  <si>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</si>
  <si>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</si>
  <si>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</si>
  <si>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</si>
  <si>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</si>
  <si>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</si>
  <si>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</si>
  <si>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</si>
  <si>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</si>
  <si>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</si>
  <si>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</si>
  <si>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</si>
  <si>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</si>
  <si>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</si>
  <si>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</si>
  <si>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</si>
  <si>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</si>
  <si>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</si>
  <si>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</si>
  <si>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</si>
  <si>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</si>
  <si>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</si>
  <si>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</si>
  <si>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</si>
  <si>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</si>
  <si>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</si>
  <si>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</si>
  <si>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</si>
  <si>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</si>
  <si>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</si>
  <si>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</si>
  <si>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</si>
  <si>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</si>
  <si>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</si>
  <si>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</si>
  <si>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</si>
  <si>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</si>
  <si>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</si>
  <si>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</si>
  <si>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</si>
  <si>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</si>
  <si>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</si>
  <si>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</si>
  <si>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</si>
  <si>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</si>
  <si>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</si>
  <si>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</si>
  <si>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</si>
  <si>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</si>
  <si>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</si>
  <si>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</si>
  <si>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</si>
  <si>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</si>
  <si>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</si>
  <si>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</si>
  <si>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</si>
  <si>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</si>
  <si>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</si>
  <si>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</si>
  <si>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</si>
  <si>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</si>
  <si>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</si>
  <si>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</si>
  <si>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</si>
  <si>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</si>
  <si>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</si>
  <si>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</si>
  <si>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</si>
  <si>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</si>
  <si>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</si>
  <si>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</si>
  <si>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</si>
  <si>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</si>
  <si>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</si>
  <si>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</si>
  <si>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</si>
  <si>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</si>
  <si>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</si>
  <si>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</si>
  <si>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</si>
  <si>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</si>
  <si>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</si>
  <si>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</si>
  <si>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</si>
  <si>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</si>
  <si>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</si>
  <si>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</si>
  <si>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</si>
  <si>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</si>
  <si>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</si>
  <si>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</si>
  <si>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</si>
  <si>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</si>
  <si>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</si>
  <si>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</si>
  <si>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</si>
  <si>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</si>
  <si>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</si>
  <si>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</si>
  <si>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</si>
  <si>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</si>
  <si>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</si>
  <si>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</si>
  <si>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</si>
  <si>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</si>
  <si>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</si>
  <si>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</si>
  <si>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</si>
  <si>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</si>
  <si>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</si>
  <si>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</si>
  <si>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</si>
  <si>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</si>
  <si>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</si>
  <si>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</si>
  <si>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</si>
  <si>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</si>
  <si>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</si>
  <si>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</si>
  <si>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</si>
  <si>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</si>
  <si>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</si>
  <si>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</si>
  <si>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</si>
  <si>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</si>
  <si>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</si>
  <si>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</si>
  <si>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</si>
  <si>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</si>
  <si>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</si>
  <si>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</si>
  <si>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</si>
  <si>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</si>
  <si>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</si>
  <si>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</si>
  <si>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</si>
  <si>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</si>
  <si>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</si>
  <si>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</si>
  <si>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</si>
  <si>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</si>
  <si>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</si>
  <si>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</si>
  <si>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</si>
  <si>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</si>
  <si>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</si>
  <si>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</si>
  <si>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</si>
  <si>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</si>
  <si>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</si>
  <si>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</si>
  <si>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</si>
  <si>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</si>
  <si>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</si>
  <si>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</si>
  <si>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</si>
  <si>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</si>
  <si>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</si>
  <si>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</si>
  <si>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</si>
  <si>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</si>
  <si>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</si>
  <si>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</si>
  <si>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</si>
  <si>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</si>
  <si>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</si>
  <si>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</si>
  <si>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</si>
  <si>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</si>
  <si>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</si>
  <si>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</si>
  <si>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</si>
  <si>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</si>
  <si>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</si>
  <si>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</si>
  <si>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</si>
  <si>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</si>
  <si>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</si>
  <si>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</si>
  <si>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</si>
  <si>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</si>
  <si>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</si>
  <si>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</si>
  <si>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</si>
  <si>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</si>
  <si>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</si>
  <si>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</si>
  <si>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</si>
  <si>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</si>
  <si>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</si>
  <si>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</si>
  <si>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</si>
  <si>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</si>
  <si>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</si>
  <si>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</si>
  <si>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</si>
  <si>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</si>
  <si>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</si>
  <si>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</si>
  <si>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</si>
  <si>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</si>
  <si>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</si>
  <si>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</si>
  <si>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</si>
  <si>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</si>
  <si>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</si>
  <si>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</si>
  <si>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</si>
  <si>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</si>
  <si>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</si>
  <si>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</si>
  <si>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</si>
  <si>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</si>
  <si>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</si>
  <si>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</si>
  <si>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</si>
  <si>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</si>
  <si>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</si>
  <si>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</si>
  <si>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</si>
  <si>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</si>
  <si>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</si>
  <si>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</si>
  <si>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</si>
  <si>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</si>
  <si>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</si>
  <si>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</si>
  <si>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</si>
  <si>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</si>
  <si>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</si>
  <si>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</si>
  <si>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</si>
  <si>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</si>
  <si>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</si>
  <si>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</si>
  <si>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</si>
  <si>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</si>
  <si>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</si>
  <si>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</si>
  <si>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</si>
  <si>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</si>
  <si>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</si>
  <si>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</si>
  <si>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</si>
  <si>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</si>
  <si>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</si>
  <si>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</si>
  <si>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</si>
  <si>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</si>
  <si>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</si>
  <si>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</si>
  <si>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</si>
  <si>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</si>
  <si>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</si>
  <si>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</si>
  <si>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</si>
  <si>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</si>
  <si>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</si>
  <si>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</si>
  <si>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</si>
  <si>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</si>
  <si>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</si>
  <si>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</si>
  <si>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</si>
  <si>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</si>
  <si>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</si>
  <si>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</si>
  <si>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</si>
  <si>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</si>
  <si>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</si>
  <si>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</si>
  <si>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</si>
  <si>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</si>
  <si>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</si>
  <si>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</si>
  <si>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</si>
  <si>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</si>
  <si>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</si>
  <si>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</si>
  <si>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</si>
  <si>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</si>
  <si>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</si>
  <si>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</si>
  <si>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</si>
  <si>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</si>
  <si>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</si>
  <si>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</si>
  <si>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</si>
  <si>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</si>
  <si>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</si>
  <si>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</si>
  <si>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</si>
  <si>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</si>
  <si>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</si>
  <si>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</si>
  <si>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</si>
  <si>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</si>
  <si>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</si>
  <si>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</si>
  <si>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</si>
  <si>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</si>
  <si>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</si>
  <si>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</si>
  <si>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</si>
  <si>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</si>
  <si>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</si>
  <si>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</si>
  <si>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</si>
  <si>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</si>
  <si>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</si>
  <si>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</si>
  <si>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</si>
  <si>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</si>
  <si>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</si>
  <si>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</si>
  <si>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</si>
  <si>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</si>
  <si>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</si>
  <si>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</si>
  <si>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</si>
  <si>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</si>
  <si>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</si>
  <si>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</si>
  <si>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</si>
  <si>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</si>
  <si>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</si>
  <si>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</si>
  <si>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</si>
  <si>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</si>
  <si>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</si>
  <si>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</si>
  <si>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</si>
  <si>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</si>
  <si>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</si>
  <si>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</si>
  <si>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</si>
  <si>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</si>
  <si>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</si>
  <si>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</si>
  <si>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</si>
  <si>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</si>
  <si>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</si>
  <si>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</si>
  <si>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</si>
  <si>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</si>
  <si>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</si>
  <si>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</si>
  <si>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</si>
  <si>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</si>
  <si>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</si>
  <si>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</si>
  <si>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</si>
  <si>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</si>
  <si>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</si>
  <si>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</si>
  <si>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</si>
  <si>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</si>
  <si>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</si>
  <si>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</si>
  <si>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</si>
  <si>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</si>
  <si>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</si>
  <si>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</si>
  <si>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</si>
  <si>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</si>
  <si>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</si>
  <si>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</si>
  <si>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</si>
  <si>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</si>
  <si>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</si>
  <si>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</si>
  <si>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</si>
  <si>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</si>
  <si>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</si>
  <si>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</si>
  <si>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</si>
  <si>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</si>
  <si>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</si>
  <si>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</si>
  <si>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</si>
  <si>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</si>
  <si>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</si>
  <si>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</si>
  <si>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</si>
  <si>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</si>
  <si>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</si>
  <si>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</si>
  <si>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</si>
  <si>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</si>
  <si>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</si>
  <si>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</si>
  <si>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</si>
  <si>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</si>
  <si>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</si>
  <si>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</si>
  <si>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</si>
  <si>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</si>
  <si>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</si>
  <si>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</si>
  <si>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</si>
  <si>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</si>
  <si>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</si>
  <si>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</si>
  <si>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</si>
  <si>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</si>
  <si>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</si>
  <si>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</si>
  <si>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</si>
  <si>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</si>
  <si>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</si>
  <si>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</si>
  <si>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</si>
  <si>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</si>
  <si>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</si>
  <si>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</si>
  <si>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</si>
  <si>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</si>
  <si>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</si>
  <si>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</si>
  <si>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</si>
  <si>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</si>
  <si>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</si>
  <si>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</si>
  <si>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</si>
  <si>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</si>
  <si>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</si>
  <si>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</si>
  <si>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</si>
  <si>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</si>
  <si>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</si>
  <si>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</si>
  <si>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</si>
  <si>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</si>
  <si>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</si>
  <si>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</si>
  <si>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</si>
  <si>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</si>
  <si>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</si>
  <si>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</si>
  <si>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</si>
  <si>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</si>
  <si>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</si>
  <si>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</si>
  <si>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</si>
  <si>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</si>
  <si>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</si>
  <si>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</si>
  <si>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</si>
  <si>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</si>
  <si>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</si>
  <si>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</si>
  <si>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</si>
  <si>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</si>
  <si>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</si>
  <si>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</si>
  <si>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</si>
  <si>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</si>
  <si>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</si>
  <si>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</si>
  <si>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</si>
  <si>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</si>
  <si>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</si>
  <si>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</si>
  <si>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</si>
  <si>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</si>
  <si>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</si>
  <si>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</si>
  <si>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</si>
  <si>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</si>
  <si>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</si>
  <si>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</si>
  <si>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</si>
  <si>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</si>
  <si>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</si>
  <si>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</si>
  <si>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</si>
  <si>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</si>
  <si>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</si>
  <si>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</si>
  <si>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</si>
  <si>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</si>
  <si>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</si>
  <si>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</si>
  <si>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</si>
  <si>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</si>
  <si>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</si>
  <si>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</si>
  <si>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</si>
  <si>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</si>
  <si>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</si>
  <si>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</si>
  <si>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</si>
  <si>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</si>
  <si>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</si>
  <si>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</si>
  <si>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</si>
  <si>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</si>
  <si>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</si>
  <si>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</si>
  <si>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</si>
  <si>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</si>
  <si>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</si>
  <si>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</si>
  <si>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</si>
  <si>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</si>
  <si>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</si>
  <si>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</si>
  <si>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</si>
  <si>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</si>
  <si>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</si>
  <si>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</si>
  <si>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</si>
  <si>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</si>
  <si>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</si>
  <si>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</si>
  <si>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</si>
  <si>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</si>
  <si>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</si>
  <si>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</si>
  <si>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</si>
  <si>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</si>
  <si>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</si>
  <si>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</si>
  <si>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</si>
  <si>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</si>
  <si>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</si>
  <si>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</si>
  <si>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</si>
  <si>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</si>
  <si>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</si>
  <si>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</si>
  <si>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</si>
  <si>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</si>
  <si>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</si>
  <si>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</si>
  <si>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</si>
  <si>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</si>
  <si>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</si>
  <si>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</si>
  <si>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</si>
  <si>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</si>
  <si>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</si>
  <si>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</si>
  <si>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</si>
  <si>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</si>
  <si>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</si>
  <si>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</si>
  <si>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</si>
  <si>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</si>
  <si>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</si>
  <si>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</si>
  <si>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</si>
  <si>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</si>
  <si>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</si>
  <si>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</si>
  <si>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</si>
  <si>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</si>
  <si>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環境・防災体制の整備に関する経費</t>
  </si>
  <si>
    <t>海上保安庁警備救難部</t>
  </si>
  <si>
    <t>課長　永井　一浩</t>
  </si>
  <si>
    <t>昭和23年度</t>
  </si>
  <si>
    <t>終了予定なし</t>
  </si>
  <si>
    <t>環境防災課</t>
  </si>
  <si>
    <t>海上保安庁法第５条第1項第１１号</t>
  </si>
  <si>
    <t>‐</t>
  </si>
  <si>
    <t>-</t>
  </si>
  <si>
    <t>装備費</t>
  </si>
  <si>
    <t>職員旅費</t>
  </si>
  <si>
    <t>庁費</t>
  </si>
  <si>
    <t>海上警備対策旅費</t>
  </si>
  <si>
    <t>総合防災訓練大綱を基に計画する防災訓練の実施回数</t>
  </si>
  <si>
    <t>回</t>
  </si>
  <si>
    <t>防除措置を講じた油排出事故件数</t>
  </si>
  <si>
    <t>件数</t>
  </si>
  <si>
    <t>Ｘ（油流出事故に対応するための主な資機材の維持経費／
Ｙ（防除措置を行った油流出事故）　　　　　　　　　　　　　</t>
    <phoneticPr fontId="5"/>
  </si>
  <si>
    <t>千円</t>
  </si>
  <si>
    <t>487,295千円/112件</t>
  </si>
  <si>
    <t>５　安全で安心できる交通の確保、治安・生活安全の確保</t>
  </si>
  <si>
    <t>１８　船舶交通の安全と海上の治安を確保する</t>
  </si>
  <si>
    <t>520</t>
  </si>
  <si>
    <t>498</t>
  </si>
  <si>
    <t>545</t>
  </si>
  <si>
    <t>210</t>
  </si>
  <si>
    <t>202</t>
  </si>
  <si>
    <t>206</t>
  </si>
  <si>
    <t>217</t>
  </si>
  <si>
    <t>208</t>
  </si>
  <si>
    <t>207</t>
  </si>
  <si>
    <t>○</t>
  </si>
  <si>
    <t>国交</t>
  </si>
  <si>
    <t>令和２年度総合防災訓練実施報告</t>
    <rPh sb="0" eb="2">
      <t>レイワ</t>
    </rPh>
    <rPh sb="11" eb="15">
      <t>ジッシホウコク</t>
    </rPh>
    <phoneticPr fontId="5"/>
  </si>
  <si>
    <t>-</t>
    <phoneticPr fontId="5"/>
  </si>
  <si>
    <t>439,772千円/143件</t>
    <phoneticPr fontId="5"/>
  </si>
  <si>
    <t>海上保安庁法に基づき、法令の海上における励行、海難救助、海洋汚染等の防止、会場における犯罪の予防及び鎮圧、海上において犯罪の捜査及び犯人の逮捕等を行うもので、広く国民のニーズがあり、国が実施すべき事業である。</t>
    <rPh sb="0" eb="6">
      <t>カイジョウホアンチョウホウ</t>
    </rPh>
    <rPh sb="7" eb="8">
      <t>モト</t>
    </rPh>
    <rPh sb="11" eb="13">
      <t>ホウレイ</t>
    </rPh>
    <rPh sb="14" eb="16">
      <t>カイジョウ</t>
    </rPh>
    <rPh sb="20" eb="22">
      <t>レイコウ</t>
    </rPh>
    <rPh sb="23" eb="27">
      <t>カイナンキュウジョ</t>
    </rPh>
    <rPh sb="28" eb="33">
      <t>カイヨウオセントウ</t>
    </rPh>
    <rPh sb="34" eb="36">
      <t>ボウシ</t>
    </rPh>
    <rPh sb="37" eb="39">
      <t>カイジョウ</t>
    </rPh>
    <rPh sb="43" eb="45">
      <t>ハンザイ</t>
    </rPh>
    <rPh sb="46" eb="48">
      <t>ヨボウ</t>
    </rPh>
    <rPh sb="48" eb="49">
      <t>オヨ</t>
    </rPh>
    <rPh sb="50" eb="52">
      <t>チンアツ</t>
    </rPh>
    <rPh sb="53" eb="55">
      <t>カイジョウ</t>
    </rPh>
    <rPh sb="59" eb="61">
      <t>ハンザイ</t>
    </rPh>
    <rPh sb="62" eb="64">
      <t>ソウサ</t>
    </rPh>
    <rPh sb="64" eb="65">
      <t>オヨ</t>
    </rPh>
    <rPh sb="66" eb="68">
      <t>ハンニン</t>
    </rPh>
    <rPh sb="69" eb="71">
      <t>タイホ</t>
    </rPh>
    <rPh sb="71" eb="72">
      <t>ナド</t>
    </rPh>
    <rPh sb="73" eb="74">
      <t>オコナ</t>
    </rPh>
    <rPh sb="79" eb="80">
      <t>ヒロ</t>
    </rPh>
    <rPh sb="81" eb="83">
      <t>コクミン</t>
    </rPh>
    <rPh sb="91" eb="92">
      <t>クニ</t>
    </rPh>
    <rPh sb="93" eb="95">
      <t>ジッシ</t>
    </rPh>
    <rPh sb="98" eb="100">
      <t>ジギョウ</t>
    </rPh>
    <phoneticPr fontId="5"/>
  </si>
  <si>
    <t>同上</t>
    <rPh sb="0" eb="2">
      <t>ドウジョウ</t>
    </rPh>
    <phoneticPr fontId="5"/>
  </si>
  <si>
    <t>有</t>
  </si>
  <si>
    <t>年度ごとに、真に必要な資器材について、競争性を確保しつつ、適切に購入している。</t>
    <rPh sb="0" eb="2">
      <t>ネンド</t>
    </rPh>
    <rPh sb="6" eb="7">
      <t>シン</t>
    </rPh>
    <rPh sb="8" eb="10">
      <t>ヒツヨウ</t>
    </rPh>
    <rPh sb="11" eb="14">
      <t>シキザイ</t>
    </rPh>
    <rPh sb="19" eb="22">
      <t>キョウソウセイ</t>
    </rPh>
    <rPh sb="23" eb="25">
      <t>カクホ</t>
    </rPh>
    <rPh sb="29" eb="31">
      <t>テキセツ</t>
    </rPh>
    <rPh sb="32" eb="34">
      <t>コウニュウ</t>
    </rPh>
    <phoneticPr fontId="5"/>
  </si>
  <si>
    <t>－</t>
    <phoneticPr fontId="5"/>
  </si>
  <si>
    <t>競争性を確保するための契約に努めている。</t>
    <rPh sb="0" eb="3">
      <t>キョウソウセイ</t>
    </rPh>
    <rPh sb="4" eb="6">
      <t>カクホ</t>
    </rPh>
    <rPh sb="11" eb="13">
      <t>ケイヤク</t>
    </rPh>
    <rPh sb="14" eb="15">
      <t>ツト</t>
    </rPh>
    <phoneticPr fontId="5"/>
  </si>
  <si>
    <t>事業の実施にあたっては、過去の訓練実施状況も踏まえて効果的な訓練の計画・策定を実施している。</t>
    <rPh sb="0" eb="2">
      <t>ジギョウ</t>
    </rPh>
    <rPh sb="3" eb="5">
      <t>ジッシ</t>
    </rPh>
    <rPh sb="12" eb="14">
      <t>カコ</t>
    </rPh>
    <rPh sb="15" eb="21">
      <t>クンレンジッシジョウキョウ</t>
    </rPh>
    <rPh sb="22" eb="23">
      <t>フ</t>
    </rPh>
    <rPh sb="26" eb="29">
      <t>コウカテキ</t>
    </rPh>
    <rPh sb="30" eb="32">
      <t>クンレン</t>
    </rPh>
    <rPh sb="33" eb="35">
      <t>ケイカク</t>
    </rPh>
    <rPh sb="36" eb="38">
      <t>サクテイ</t>
    </rPh>
    <rPh sb="39" eb="41">
      <t>ジッシ</t>
    </rPh>
    <phoneticPr fontId="5"/>
  </si>
  <si>
    <t>訓練や実働に生かされており、適切に海上保安業務をすいこうしている。</t>
    <rPh sb="0" eb="2">
      <t>クンレン</t>
    </rPh>
    <rPh sb="3" eb="5">
      <t>ジツドウ</t>
    </rPh>
    <rPh sb="6" eb="7">
      <t>イ</t>
    </rPh>
    <rPh sb="14" eb="16">
      <t>テキセツ</t>
    </rPh>
    <rPh sb="17" eb="23">
      <t>カイジョウホアンギョウム</t>
    </rPh>
    <phoneticPr fontId="5"/>
  </si>
  <si>
    <t>環境保全・防災体制を維持管理するため、限られた予算を有効活用し、財政上の制約も踏まえ、引き続き、コスト削減に努める必要がある。</t>
    <rPh sb="0" eb="4">
      <t>カンキョウホゼン</t>
    </rPh>
    <rPh sb="5" eb="9">
      <t>ボウサイタイセイ</t>
    </rPh>
    <rPh sb="10" eb="14">
      <t>イジカンリ</t>
    </rPh>
    <rPh sb="19" eb="20">
      <t>カギ</t>
    </rPh>
    <rPh sb="23" eb="25">
      <t>ヨサン</t>
    </rPh>
    <rPh sb="26" eb="30">
      <t>ユウコウカツヨウ</t>
    </rPh>
    <rPh sb="32" eb="35">
      <t>ザイセイジョウ</t>
    </rPh>
    <rPh sb="36" eb="38">
      <t>セイヤク</t>
    </rPh>
    <rPh sb="39" eb="40">
      <t>フ</t>
    </rPh>
    <rPh sb="43" eb="44">
      <t>ヒ</t>
    </rPh>
    <rPh sb="45" eb="46">
      <t>ツヅ</t>
    </rPh>
    <rPh sb="51" eb="53">
      <t>サクゲン</t>
    </rPh>
    <rPh sb="54" eb="55">
      <t>ツト</t>
    </rPh>
    <rPh sb="57" eb="59">
      <t>ヒツヨウ</t>
    </rPh>
    <phoneticPr fontId="5"/>
  </si>
  <si>
    <t>一般競争入札において、一者入札となっている契約について、引き続き競争性を確保するための企業の調査及び価格の市場調査等に努める。</t>
    <rPh sb="0" eb="6">
      <t>イッパンキョウソウニュウサツ</t>
    </rPh>
    <rPh sb="11" eb="13">
      <t>イッシャ</t>
    </rPh>
    <rPh sb="13" eb="15">
      <t>ニュウサツ</t>
    </rPh>
    <rPh sb="21" eb="23">
      <t>ケイヤク</t>
    </rPh>
    <rPh sb="28" eb="29">
      <t>ヒ</t>
    </rPh>
    <rPh sb="30" eb="31">
      <t>ツヅ</t>
    </rPh>
    <rPh sb="32" eb="35">
      <t>キョウソウセイ</t>
    </rPh>
    <rPh sb="36" eb="38">
      <t>カクホ</t>
    </rPh>
    <rPh sb="43" eb="45">
      <t>キギョウ</t>
    </rPh>
    <rPh sb="46" eb="48">
      <t>チョウサ</t>
    </rPh>
    <rPh sb="48" eb="49">
      <t>オヨ</t>
    </rPh>
    <rPh sb="50" eb="52">
      <t>カカク</t>
    </rPh>
    <rPh sb="53" eb="58">
      <t>シジョウチョウサトウ</t>
    </rPh>
    <rPh sb="59" eb="60">
      <t>ツト</t>
    </rPh>
    <phoneticPr fontId="5"/>
  </si>
  <si>
    <t>当事業は、海上保安庁法第2条第1項に定める任務である海上の安全及び治安の確保を図るために行う、法令の海上における励行、海洋汚染等の防止等の事務を遂行するために使用する防除資機材の整備や海洋環境保全思想の普及等を目的とする。</t>
    <phoneticPr fontId="5"/>
  </si>
  <si>
    <t>海上保安庁は、船舶の火災、衝突、乗揚げ、転覆、沈没等に加え、それに伴う油や有害液体物質の排出といった事故災害と、地震、津波、台風、火山噴火等により被害が発生する自然災害といった災害が、海上において発生した場合に、人命・財産が脅かされるだけでなく、事故に伴って油や有害液体物質が海に排出されることにより、自然環境や付近住民の生活にも甚大な影響を及ぼすこととなるため、迅速かつ的確な対応ができるように、油防除資機材等の資機材の整備や各種防災訓練等を通じて万全の準備を整えているほか、事故災害の未然の防止のための取組みを行っている。また、私たちの財産である海を美しく保つため、「未来に残そう青い海」をスローガンに、海洋汚染の状況調査、海洋環境保全に関する指導・啓発活等の海洋環境保全活動も行っている。</t>
    <phoneticPr fontId="5"/>
  </si>
  <si>
    <t>諸謝金</t>
    <rPh sb="0" eb="3">
      <t>ショシャキン</t>
    </rPh>
    <phoneticPr fontId="5"/>
  </si>
  <si>
    <t>161,608千円/132件</t>
    <rPh sb="7" eb="9">
      <t>センエン</t>
    </rPh>
    <rPh sb="13" eb="14">
      <t>ケン</t>
    </rPh>
    <phoneticPr fontId="5"/>
  </si>
  <si>
    <t>海上保安業務は、巡視船艇・航空機が交互に連携して我が国の広大な管轄海域を昼夜問わずカバーすること等により成果があがっているものである。犯罪の抑止や領海警備は、個々の経費と結び付けて成果を把握することは不適当であることから、訓練回数という指標を本事業の成果の一つとしている。</t>
    <rPh sb="0" eb="6">
      <t>カイジョウホアンギョウム</t>
    </rPh>
    <rPh sb="8" eb="12">
      <t>ジュンシセンテイ</t>
    </rPh>
    <rPh sb="13" eb="16">
      <t>コウクウキ</t>
    </rPh>
    <rPh sb="17" eb="19">
      <t>コウゴ</t>
    </rPh>
    <rPh sb="20" eb="22">
      <t>レンケイ</t>
    </rPh>
    <rPh sb="24" eb="25">
      <t>ワ</t>
    </rPh>
    <rPh sb="26" eb="27">
      <t>クニ</t>
    </rPh>
    <rPh sb="28" eb="30">
      <t>コウダイ</t>
    </rPh>
    <rPh sb="31" eb="35">
      <t>カンカツカイイキ</t>
    </rPh>
    <rPh sb="36" eb="39">
      <t>チュウヤト</t>
    </rPh>
    <rPh sb="48" eb="49">
      <t>ナド</t>
    </rPh>
    <rPh sb="52" eb="54">
      <t>セイカ</t>
    </rPh>
    <rPh sb="67" eb="69">
      <t>ハンザイ</t>
    </rPh>
    <rPh sb="70" eb="72">
      <t>ヨクシ</t>
    </rPh>
    <rPh sb="73" eb="77">
      <t>リョウカイケイビ</t>
    </rPh>
    <rPh sb="79" eb="81">
      <t>ココ</t>
    </rPh>
    <rPh sb="82" eb="84">
      <t>ケイヒ</t>
    </rPh>
    <rPh sb="85" eb="86">
      <t>ムス</t>
    </rPh>
    <rPh sb="87" eb="88">
      <t>ツ</t>
    </rPh>
    <rPh sb="90" eb="92">
      <t>セイカ</t>
    </rPh>
    <rPh sb="93" eb="95">
      <t>ハアク</t>
    </rPh>
    <rPh sb="100" eb="103">
      <t>フテキトウ</t>
    </rPh>
    <rPh sb="111" eb="115">
      <t>クンレンカイスウ</t>
    </rPh>
    <rPh sb="118" eb="120">
      <t>シヒョウ</t>
    </rPh>
    <rPh sb="121" eb="124">
      <t>ホンジギョウ</t>
    </rPh>
    <rPh sb="125" eb="127">
      <t>セイカ</t>
    </rPh>
    <rPh sb="128" eb="129">
      <t>ヒト</t>
    </rPh>
    <phoneticPr fontId="5"/>
  </si>
  <si>
    <t>A.株式会社マツイ</t>
    <rPh sb="2" eb="6">
      <t>カブシキガイシャ</t>
    </rPh>
    <phoneticPr fontId="5"/>
  </si>
  <si>
    <t>備品費</t>
    <rPh sb="0" eb="3">
      <t>ビヒンヒ</t>
    </rPh>
    <phoneticPr fontId="5"/>
  </si>
  <si>
    <t>資器材購入</t>
    <rPh sb="0" eb="5">
      <t>シキザイコウニュウ</t>
    </rPh>
    <phoneticPr fontId="5"/>
  </si>
  <si>
    <t>沈没した船舶等が海洋環境に及ぼす障害に関する検討業務</t>
    <phoneticPr fontId="5"/>
  </si>
  <si>
    <t>C.一般財団法人海上災害防止センター</t>
    <phoneticPr fontId="5"/>
  </si>
  <si>
    <t>庁費</t>
    <phoneticPr fontId="5"/>
  </si>
  <si>
    <t>講習受講費</t>
    <rPh sb="0" eb="5">
      <t>コウシュウジュコウヒ</t>
    </rPh>
    <phoneticPr fontId="5"/>
  </si>
  <si>
    <t>庁費</t>
    <phoneticPr fontId="5"/>
  </si>
  <si>
    <t>庁費</t>
    <rPh sb="0" eb="1">
      <t>チョウ</t>
    </rPh>
    <rPh sb="1" eb="2">
      <t>ヒ</t>
    </rPh>
    <phoneticPr fontId="5"/>
  </si>
  <si>
    <t>D.公益社団法人日本海難防止協会</t>
    <rPh sb="2" eb="4">
      <t>コウエキ</t>
    </rPh>
    <rPh sb="4" eb="6">
      <t>シャダン</t>
    </rPh>
    <rPh sb="6" eb="8">
      <t>ホウジン</t>
    </rPh>
    <rPh sb="8" eb="10">
      <t>ニホン</t>
    </rPh>
    <rPh sb="10" eb="12">
      <t>カイナン</t>
    </rPh>
    <rPh sb="12" eb="14">
      <t>ボウシ</t>
    </rPh>
    <rPh sb="14" eb="16">
      <t>キョウカイ</t>
    </rPh>
    <phoneticPr fontId="5"/>
  </si>
  <si>
    <t>B.株式会社インターブックス</t>
    <phoneticPr fontId="5"/>
  </si>
  <si>
    <t>資料翻訳</t>
    <rPh sb="0" eb="2">
      <t>シリョウ</t>
    </rPh>
    <rPh sb="2" eb="4">
      <t>ホンヤク</t>
    </rPh>
    <phoneticPr fontId="5"/>
  </si>
  <si>
    <t>E.真弓興業株式会社　本社</t>
    <phoneticPr fontId="5"/>
  </si>
  <si>
    <t>燃料費</t>
    <phoneticPr fontId="5"/>
  </si>
  <si>
    <t>F. 株式会社カネヤス</t>
    <phoneticPr fontId="5"/>
  </si>
  <si>
    <t>旅費</t>
    <rPh sb="0" eb="2">
      <t>リョヒ</t>
    </rPh>
    <phoneticPr fontId="5"/>
  </si>
  <si>
    <t>三管区職員が業務に従事するための旅費</t>
    <rPh sb="0" eb="3">
      <t>サンカンク</t>
    </rPh>
    <rPh sb="3" eb="5">
      <t>ショクイン</t>
    </rPh>
    <rPh sb="6" eb="8">
      <t>ギョウム</t>
    </rPh>
    <rPh sb="9" eb="11">
      <t>ジュウジ</t>
    </rPh>
    <rPh sb="16" eb="18">
      <t>リョヒ</t>
    </rPh>
    <phoneticPr fontId="5"/>
  </si>
  <si>
    <t>株式会社マツイ</t>
    <phoneticPr fontId="5"/>
  </si>
  <si>
    <t>株式会社マツイ</t>
    <phoneticPr fontId="5"/>
  </si>
  <si>
    <t>株式会社ロックブリッジ</t>
    <phoneticPr fontId="5"/>
  </si>
  <si>
    <t>山甚物産株式会社</t>
    <phoneticPr fontId="5"/>
  </si>
  <si>
    <t>株式会社装備開発機構</t>
    <phoneticPr fontId="5"/>
  </si>
  <si>
    <t>神山産業株式会社</t>
    <phoneticPr fontId="5"/>
  </si>
  <si>
    <t>神山産業株式会社</t>
    <phoneticPr fontId="5"/>
  </si>
  <si>
    <t>山甚物産株式会社特需本部</t>
    <phoneticPr fontId="5"/>
  </si>
  <si>
    <t>株式会社インターブックス</t>
    <phoneticPr fontId="5"/>
  </si>
  <si>
    <t>-</t>
    <phoneticPr fontId="5"/>
  </si>
  <si>
    <t>ユニファースト株式会社</t>
    <phoneticPr fontId="5"/>
  </si>
  <si>
    <t>株式会社アイフィス</t>
    <phoneticPr fontId="5"/>
  </si>
  <si>
    <t>株式会社ジョーエイ</t>
    <phoneticPr fontId="5"/>
  </si>
  <si>
    <t>立川広域防災基地構内交換機保守</t>
    <phoneticPr fontId="5"/>
  </si>
  <si>
    <t>資器材購入</t>
    <phoneticPr fontId="5"/>
  </si>
  <si>
    <t>一般財団法人海上災害防止センター</t>
    <phoneticPr fontId="5"/>
  </si>
  <si>
    <t>研修受講料</t>
    <rPh sb="0" eb="2">
      <t>ケンシュウ</t>
    </rPh>
    <rPh sb="2" eb="5">
      <t>ジュコウリョウ</t>
    </rPh>
    <phoneticPr fontId="5"/>
  </si>
  <si>
    <t>公益社団法人日本海難防止協会</t>
    <phoneticPr fontId="5"/>
  </si>
  <si>
    <t>沈没した船舶等が海洋環境に及ぼす障害の検討業務</t>
    <phoneticPr fontId="5"/>
  </si>
  <si>
    <t>-</t>
    <phoneticPr fontId="5"/>
  </si>
  <si>
    <t>-</t>
    <phoneticPr fontId="5"/>
  </si>
  <si>
    <t>国立研究開発法人量子科学技術研究開発機構</t>
    <phoneticPr fontId="5"/>
  </si>
  <si>
    <t>社会福祉法人北区社会事業協会</t>
    <phoneticPr fontId="5"/>
  </si>
  <si>
    <t>研修受講料</t>
    <phoneticPr fontId="5"/>
  </si>
  <si>
    <t>研修受講料</t>
    <phoneticPr fontId="5"/>
  </si>
  <si>
    <t>事務用品購入</t>
    <rPh sb="0" eb="6">
      <t>ジムヨウヒンコウニュウ</t>
    </rPh>
    <phoneticPr fontId="5"/>
  </si>
  <si>
    <t>真弓興業株式会社</t>
    <phoneticPr fontId="5"/>
  </si>
  <si>
    <t>株式会社　マツイ</t>
    <phoneticPr fontId="5"/>
  </si>
  <si>
    <t>株式会社ダイセキ</t>
    <phoneticPr fontId="5"/>
  </si>
  <si>
    <t>資器材運搬・処分</t>
    <rPh sb="0" eb="5">
      <t>シキザイウンパン</t>
    </rPh>
    <rPh sb="6" eb="8">
      <t>ショブン</t>
    </rPh>
    <phoneticPr fontId="5"/>
  </si>
  <si>
    <t>神山産業株式会社</t>
    <phoneticPr fontId="5"/>
  </si>
  <si>
    <t>神山産業株式会社</t>
    <phoneticPr fontId="5"/>
  </si>
  <si>
    <t>資器材整備</t>
    <rPh sb="0" eb="5">
      <t>シキザイセイビ</t>
    </rPh>
    <phoneticPr fontId="5"/>
  </si>
  <si>
    <t>株式会社大橋商会</t>
    <phoneticPr fontId="5"/>
  </si>
  <si>
    <t>資器材運搬・処分</t>
    <phoneticPr fontId="5"/>
  </si>
  <si>
    <t>石川船用品株式会社</t>
    <phoneticPr fontId="5"/>
  </si>
  <si>
    <t>株式会社井上企画</t>
    <phoneticPr fontId="5"/>
  </si>
  <si>
    <t>株式会社井上企画</t>
    <phoneticPr fontId="5"/>
  </si>
  <si>
    <t>株式会社トヨタレンタリース鹿児島（鹿銀・鴨池支店）</t>
    <phoneticPr fontId="5"/>
  </si>
  <si>
    <t>自動車借り上げ</t>
    <rPh sb="0" eb="4">
      <t>ジドウシャカ</t>
    </rPh>
    <rPh sb="5" eb="6">
      <t>ア</t>
    </rPh>
    <phoneticPr fontId="5"/>
  </si>
  <si>
    <t>松本事務機株式会社</t>
    <phoneticPr fontId="5"/>
  </si>
  <si>
    <t>事務用品購入</t>
    <phoneticPr fontId="5"/>
  </si>
  <si>
    <t>株式会社カネヤス</t>
    <phoneticPr fontId="5"/>
  </si>
  <si>
    <t>資器材購入</t>
    <rPh sb="0" eb="3">
      <t>シキザイ</t>
    </rPh>
    <rPh sb="3" eb="5">
      <t>コウニュウ</t>
    </rPh>
    <phoneticPr fontId="5"/>
  </si>
  <si>
    <t>-</t>
    <phoneticPr fontId="5"/>
  </si>
  <si>
    <t>株式会社トシダ</t>
    <phoneticPr fontId="5"/>
  </si>
  <si>
    <t>ガデリウス・インダストリー株式会社</t>
    <phoneticPr fontId="5"/>
  </si>
  <si>
    <t>ガデリウス・インダストリー株式会社</t>
    <phoneticPr fontId="5"/>
  </si>
  <si>
    <t>三重保安商事株式会社四日市支店</t>
    <phoneticPr fontId="5"/>
  </si>
  <si>
    <t>資器材整備</t>
    <phoneticPr fontId="5"/>
  </si>
  <si>
    <t>日本ドライケミカル株式会社</t>
    <phoneticPr fontId="5"/>
  </si>
  <si>
    <t>資器材購入</t>
    <phoneticPr fontId="5"/>
  </si>
  <si>
    <t>業務に従事するための旅費</t>
    <rPh sb="0" eb="2">
      <t>ギョウム</t>
    </rPh>
    <rPh sb="3" eb="5">
      <t>ジュウジ</t>
    </rPh>
    <rPh sb="10" eb="12">
      <t>リョヒ</t>
    </rPh>
    <phoneticPr fontId="5"/>
  </si>
  <si>
    <t>海上保安庁</t>
    <rPh sb="0" eb="5">
      <t>カイジョウホアンチョウ</t>
    </rPh>
    <phoneticPr fontId="5"/>
  </si>
  <si>
    <t>その他</t>
    <rPh sb="2" eb="3">
      <t>タ</t>
    </rPh>
    <phoneticPr fontId="5"/>
  </si>
  <si>
    <t>-</t>
    <phoneticPr fontId="5"/>
  </si>
  <si>
    <t>第十一管区海上保安本部</t>
    <rPh sb="0" eb="1">
      <t>ダイ</t>
    </rPh>
    <rPh sb="1" eb="3">
      <t>ジュウイチ</t>
    </rPh>
    <rPh sb="3" eb="5">
      <t>カンク</t>
    </rPh>
    <rPh sb="5" eb="7">
      <t>カイジョウ</t>
    </rPh>
    <rPh sb="7" eb="9">
      <t>ホアン</t>
    </rPh>
    <rPh sb="9" eb="11">
      <t>ホンブ</t>
    </rPh>
    <phoneticPr fontId="5"/>
  </si>
  <si>
    <t>第三管区海上保安本部</t>
    <rPh sb="0" eb="1">
      <t>ダイ</t>
    </rPh>
    <rPh sb="1" eb="2">
      <t>3</t>
    </rPh>
    <rPh sb="2" eb="4">
      <t>カンク</t>
    </rPh>
    <rPh sb="4" eb="6">
      <t>カイジョウ</t>
    </rPh>
    <rPh sb="6" eb="8">
      <t>ホアン</t>
    </rPh>
    <rPh sb="8" eb="10">
      <t>ホンブ</t>
    </rPh>
    <phoneticPr fontId="5"/>
  </si>
  <si>
    <t>第一管区海上保安本部</t>
    <rPh sb="0" eb="1">
      <t>ダイ</t>
    </rPh>
    <rPh sb="1" eb="2">
      <t>1</t>
    </rPh>
    <rPh sb="2" eb="4">
      <t>カンク</t>
    </rPh>
    <rPh sb="4" eb="6">
      <t>カイジョウ</t>
    </rPh>
    <rPh sb="6" eb="8">
      <t>ホアン</t>
    </rPh>
    <rPh sb="8" eb="10">
      <t>ホンブ</t>
    </rPh>
    <phoneticPr fontId="5"/>
  </si>
  <si>
    <t>第七管区海上保安本部</t>
    <rPh sb="0" eb="1">
      <t>ダイ</t>
    </rPh>
    <rPh sb="1" eb="2">
      <t>7</t>
    </rPh>
    <rPh sb="2" eb="4">
      <t>カンク</t>
    </rPh>
    <rPh sb="4" eb="6">
      <t>カイジョウ</t>
    </rPh>
    <rPh sb="6" eb="8">
      <t>ホアン</t>
    </rPh>
    <rPh sb="8" eb="10">
      <t>ホンブ</t>
    </rPh>
    <phoneticPr fontId="5"/>
  </si>
  <si>
    <t>第五管区海上保安本部</t>
    <rPh sb="0" eb="1">
      <t>ダイ</t>
    </rPh>
    <rPh sb="1" eb="2">
      <t>5</t>
    </rPh>
    <rPh sb="2" eb="4">
      <t>カンク</t>
    </rPh>
    <rPh sb="4" eb="6">
      <t>カイジョウ</t>
    </rPh>
    <rPh sb="6" eb="8">
      <t>ホアン</t>
    </rPh>
    <rPh sb="8" eb="10">
      <t>ホンブ</t>
    </rPh>
    <phoneticPr fontId="5"/>
  </si>
  <si>
    <t>第二管区海上保安本部</t>
    <rPh sb="0" eb="1">
      <t>ダイ</t>
    </rPh>
    <rPh sb="1" eb="2">
      <t>2</t>
    </rPh>
    <rPh sb="2" eb="4">
      <t>カンク</t>
    </rPh>
    <rPh sb="4" eb="6">
      <t>カイジョウ</t>
    </rPh>
    <rPh sb="6" eb="8">
      <t>ホアン</t>
    </rPh>
    <rPh sb="8" eb="10">
      <t>ホンブ</t>
    </rPh>
    <phoneticPr fontId="5"/>
  </si>
  <si>
    <t>第六管区海上保安本部</t>
    <rPh sb="0" eb="1">
      <t>ダイ</t>
    </rPh>
    <rPh sb="1" eb="2">
      <t>6</t>
    </rPh>
    <rPh sb="2" eb="4">
      <t>カンク</t>
    </rPh>
    <rPh sb="4" eb="6">
      <t>カイジョウ</t>
    </rPh>
    <rPh sb="6" eb="8">
      <t>ホアン</t>
    </rPh>
    <rPh sb="8" eb="10">
      <t>ホンブ</t>
    </rPh>
    <phoneticPr fontId="5"/>
  </si>
  <si>
    <t>第十管区海上保安本部</t>
    <rPh sb="0" eb="1">
      <t>ダイ</t>
    </rPh>
    <rPh sb="1" eb="2">
      <t>10</t>
    </rPh>
    <rPh sb="2" eb="4">
      <t>カンク</t>
    </rPh>
    <rPh sb="4" eb="6">
      <t>カイジョウ</t>
    </rPh>
    <rPh sb="6" eb="8">
      <t>ホアン</t>
    </rPh>
    <rPh sb="8" eb="10">
      <t>ホンブ</t>
    </rPh>
    <phoneticPr fontId="5"/>
  </si>
  <si>
    <t>第九管区海上保安本部</t>
    <rPh sb="0" eb="1">
      <t>ダイ</t>
    </rPh>
    <rPh sb="1" eb="2">
      <t>9</t>
    </rPh>
    <rPh sb="2" eb="4">
      <t>カンク</t>
    </rPh>
    <rPh sb="4" eb="6">
      <t>カイジョウ</t>
    </rPh>
    <rPh sb="6" eb="8">
      <t>ホアン</t>
    </rPh>
    <rPh sb="8" eb="10">
      <t>ホンブ</t>
    </rPh>
    <phoneticPr fontId="5"/>
  </si>
  <si>
    <t>環境防災体制に関する計画等の企画立案、調整関係作成</t>
    <rPh sb="0" eb="6">
      <t>カンキョウボウサイタイセイ</t>
    </rPh>
    <rPh sb="7" eb="8">
      <t>カン</t>
    </rPh>
    <rPh sb="10" eb="13">
      <t>ケイカクトウ</t>
    </rPh>
    <rPh sb="14" eb="18">
      <t>キカクリツアン</t>
    </rPh>
    <rPh sb="19" eb="25">
      <t>チョウセイカンケイサクセイ</t>
    </rPh>
    <phoneticPr fontId="5"/>
  </si>
  <si>
    <t>第三管区海上保安本部</t>
    <rPh sb="0" eb="2">
      <t>ダイサン</t>
    </rPh>
    <rPh sb="2" eb="4">
      <t>カンク</t>
    </rPh>
    <rPh sb="4" eb="6">
      <t>カイジョウ</t>
    </rPh>
    <rPh sb="6" eb="8">
      <t>ホアン</t>
    </rPh>
    <rPh sb="8" eb="10">
      <t>ホンブ</t>
    </rPh>
    <phoneticPr fontId="5"/>
  </si>
  <si>
    <t>-</t>
    <phoneticPr fontId="5"/>
  </si>
  <si>
    <t>第一管区海上保安本部</t>
    <rPh sb="0" eb="2">
      <t>ダイイチ</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</si>
  <si>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</si>
  <si>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</si>
  <si>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</si>
  <si>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</si>
  <si>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</si>
  <si>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第二管区海上保安本部</t>
    <rPh sb="0" eb="2">
      <t>ダイニ</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</si>
  <si>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</si>
  <si>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十第管区海上保安本部</t>
    <rPh sb="0" eb="1">
      <t>ジュッ</t>
    </rPh>
    <rPh sb="1" eb="2">
      <t>ダイ</t>
    </rPh>
    <rPh sb="2" eb="4">
      <t>カンク</t>
    </rPh>
    <rPh sb="4" eb="6">
      <t>カイジョウ</t>
    </rPh>
    <rPh sb="6" eb="8">
      <t>ホアン</t>
    </rPh>
    <rPh sb="8" eb="10">
      <t>ホンブ</t>
    </rPh>
    <phoneticPr fontId="5"/>
  </si>
  <si>
    <t>‐</t>
    <phoneticPr fontId="5"/>
  </si>
  <si>
    <t>補正予算の繰越による。</t>
    <rPh sb="0" eb="4">
      <t>ホセイヨサン</t>
    </rPh>
    <rPh sb="5" eb="7">
      <t>クリコシ</t>
    </rPh>
    <phoneticPr fontId="5"/>
  </si>
  <si>
    <t>新型コロナウイルス感染症の中でも、感染防止対策を実施しつつ、一部の地域における訓練を実施した。</t>
    <rPh sb="0" eb="2">
      <t>シンガタ</t>
    </rPh>
    <rPh sb="9" eb="12">
      <t>カンセンショウ</t>
    </rPh>
    <rPh sb="13" eb="14">
      <t>ナカ</t>
    </rPh>
    <rPh sb="17" eb="19">
      <t>カンセン</t>
    </rPh>
    <rPh sb="19" eb="21">
      <t>ボウシ</t>
    </rPh>
    <rPh sb="21" eb="23">
      <t>タイサク</t>
    </rPh>
    <rPh sb="24" eb="26">
      <t>ジッシ</t>
    </rPh>
    <rPh sb="30" eb="32">
      <t>イチブ</t>
    </rPh>
    <rPh sb="33" eb="35">
      <t>チイキ</t>
    </rPh>
    <rPh sb="39" eb="41">
      <t>クンレン</t>
    </rPh>
    <rPh sb="42" eb="44">
      <t>ジッシ</t>
    </rPh>
    <phoneticPr fontId="5"/>
  </si>
  <si>
    <t>総合防災訓練大綱に基づき計画される訓練の実施率100%を目指し、訓練により対応能力の強化及び防災意識の高揚を図る。</t>
    <rPh sb="20" eb="22">
      <t>ジッシ</t>
    </rPh>
    <rPh sb="28" eb="30">
      <t>メザ</t>
    </rPh>
    <rPh sb="32" eb="34">
      <t>クンレン</t>
    </rPh>
    <phoneticPr fontId="5"/>
  </si>
  <si>
    <t>総合防災訓練大綱に基づき計画される訓練の実施率100%を目指し、訓練により対応能力の強化及び防災意識の高揚を図る。</t>
    <phoneticPr fontId="5"/>
  </si>
  <si>
    <t>一般競争入札（価格競争）において、中には一者入札となった契約もあるが、それらは海外からの輸入製品等である。引き続き競争性を確保しつつ、一般競争入札による手続きを原則とする。</t>
    <rPh sb="0" eb="6">
      <t>イッパンキョウソウニュウサツ</t>
    </rPh>
    <rPh sb="7" eb="11">
      <t>カカクキョウソウ</t>
    </rPh>
    <rPh sb="17" eb="18">
      <t>ナカ</t>
    </rPh>
    <rPh sb="20" eb="21">
      <t>1</t>
    </rPh>
    <rPh sb="21" eb="22">
      <t>シャ</t>
    </rPh>
    <rPh sb="22" eb="24">
      <t>ニュウサツ</t>
    </rPh>
    <rPh sb="28" eb="30">
      <t>ケイヤク</t>
    </rPh>
    <rPh sb="39" eb="41">
      <t>カイガイ</t>
    </rPh>
    <rPh sb="44" eb="49">
      <t>ユニュウセイヒントウ</t>
    </rPh>
    <rPh sb="53" eb="54">
      <t>ヒ</t>
    </rPh>
    <rPh sb="55" eb="56">
      <t>ツヅ</t>
    </rPh>
    <rPh sb="67" eb="73">
      <t>イッパンキョウソウニュウサツ</t>
    </rPh>
    <rPh sb="76" eb="78">
      <t>テツヅ</t>
    </rPh>
    <rPh sb="80" eb="82">
      <t>ゲンソク</t>
    </rPh>
    <phoneticPr fontId="5"/>
  </si>
  <si>
    <t>株式会社マルミヤ</t>
    <rPh sb="0" eb="4">
      <t>カブシキガイシャ</t>
    </rPh>
    <phoneticPr fontId="5"/>
  </si>
  <si>
    <t>事務用品購入</t>
    <rPh sb="0" eb="2">
      <t>ジム</t>
    </rPh>
    <rPh sb="2" eb="4">
      <t>ヨウヒン</t>
    </rPh>
    <rPh sb="4" eb="6">
      <t>コウニュウ</t>
    </rPh>
    <phoneticPr fontId="5"/>
  </si>
  <si>
    <t>-</t>
    <phoneticPr fontId="5"/>
  </si>
  <si>
    <t>株式会社マルミヤ</t>
    <phoneticPr fontId="5"/>
  </si>
  <si>
    <t>幸和商事株式会社</t>
    <phoneticPr fontId="5"/>
  </si>
  <si>
    <t>株式会社樽味商会</t>
    <phoneticPr fontId="5"/>
  </si>
  <si>
    <t>株式会社紀伊國屋書店</t>
    <phoneticPr fontId="5"/>
  </si>
  <si>
    <t>産業廃棄物収集運搬処分</t>
    <rPh sb="0" eb="2">
      <t>サンギョウ</t>
    </rPh>
    <rPh sb="2" eb="5">
      <t>ハイキブツ</t>
    </rPh>
    <rPh sb="5" eb="7">
      <t>シュウシュウ</t>
    </rPh>
    <rPh sb="7" eb="9">
      <t>ウンパン</t>
    </rPh>
    <rPh sb="9" eb="11">
      <t>ショブン</t>
    </rPh>
    <phoneticPr fontId="5"/>
  </si>
  <si>
    <t>事務用品購入</t>
    <phoneticPr fontId="5"/>
  </si>
  <si>
    <t>株式会社マルミヤ</t>
    <phoneticPr fontId="5"/>
  </si>
  <si>
    <t>株式会社マルミヤ</t>
    <phoneticPr fontId="5"/>
  </si>
  <si>
    <t>事務用品購入</t>
    <phoneticPr fontId="5"/>
  </si>
  <si>
    <t>-</t>
    <phoneticPr fontId="5"/>
  </si>
  <si>
    <t>-</t>
    <phoneticPr fontId="5"/>
  </si>
  <si>
    <t>-</t>
    <phoneticPr fontId="5"/>
  </si>
  <si>
    <t>-</t>
    <phoneticPr fontId="5"/>
  </si>
  <si>
    <t>-</t>
    <phoneticPr fontId="5"/>
  </si>
  <si>
    <t>-</t>
    <phoneticPr fontId="5"/>
  </si>
  <si>
    <t>-</t>
    <phoneticPr fontId="5"/>
  </si>
  <si>
    <t>-</t>
    <phoneticPr fontId="5"/>
  </si>
  <si>
    <t>船田船用品株式会社</t>
    <rPh sb="5" eb="9">
      <t>カブシキガイシャ</t>
    </rPh>
    <phoneticPr fontId="5"/>
  </si>
  <si>
    <t>-</t>
    <phoneticPr fontId="5"/>
  </si>
  <si>
    <t>-</t>
    <phoneticPr fontId="5"/>
  </si>
  <si>
    <t>-</t>
    <phoneticPr fontId="5"/>
  </si>
  <si>
    <t>三洋商事株式会社 神戸支店</t>
    <rPh sb="9" eb="13">
      <t>コウベシテン</t>
    </rPh>
    <phoneticPr fontId="5"/>
  </si>
  <si>
    <t>－</t>
    <phoneticPr fontId="5"/>
  </si>
  <si>
    <t>引き続き、防災訓練の実施により海上防災能力の維持向上を図っていくとともに、資機材等の調達にあたっては競争性を確保しつつ、計画的に更新を進め適切に管理していくべきである。</t>
    <rPh sb="0" eb="1">
      <t>ヒ</t>
    </rPh>
    <rPh sb="2" eb="3">
      <t>ツヅ</t>
    </rPh>
    <rPh sb="5" eb="9">
      <t>ボウサイクンレン</t>
    </rPh>
    <rPh sb="10" eb="12">
      <t>ジッシ</t>
    </rPh>
    <rPh sb="15" eb="21">
      <t>カイジョウボウサイノウリョク</t>
    </rPh>
    <rPh sb="22" eb="26">
      <t>イジコウジョウ</t>
    </rPh>
    <rPh sb="27" eb="28">
      <t>ハカ</t>
    </rPh>
    <rPh sb="37" eb="41">
      <t>シキザイトウ</t>
    </rPh>
    <rPh sb="42" eb="44">
      <t>チョウタツ</t>
    </rPh>
    <rPh sb="50" eb="53">
      <t>キョウソウセイ</t>
    </rPh>
    <rPh sb="54" eb="56">
      <t>カクホ</t>
    </rPh>
    <rPh sb="60" eb="63">
      <t>ケイカクテキ</t>
    </rPh>
    <rPh sb="64" eb="66">
      <t>コウシン</t>
    </rPh>
    <rPh sb="67" eb="68">
      <t>スス</t>
    </rPh>
    <rPh sb="69" eb="71">
      <t>テキセツ</t>
    </rPh>
    <rPh sb="72" eb="74">
      <t>カンリ</t>
    </rPh>
    <phoneticPr fontId="5"/>
  </si>
  <si>
    <t>執行等改善</t>
  </si>
  <si>
    <t>引き続き、防災訓練の実施により海上防災能力の維持向上を図っていくとともに、資機材等の調達にあたっては競争性を確保しつつ、計画的に更新を進め適切な管理に努めていく。</t>
    <rPh sb="15" eb="21">
      <t>カイジョウボウサイノウリョク</t>
    </rPh>
    <rPh sb="22" eb="26">
      <t>イジコウジョウ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</si>
</sst>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748</xdr:row>
      <xdr:rowOff>127000</xdr:rowOff>
    </xdr:from>
    <xdr:to>
      <xdr:col>43</xdr:col>
      <xdr:colOff>176821</xdr:colOff>
      <xdr:row>772</xdr:row>
      <xdr:rowOff>255846</xdr:rowOff>
    </xdr:to>
    <xdr:pic>
      <xdr:nvPicPr>
        <xdr:cNvPr id="71" name="図 70"/>
        <xdr:cNvPicPr>
          <a:picLocks noChangeAspect="1"/>
        </xdr:cNvPicPr>
      </xdr:nvPicPr>
      <xdr:blipFill>
        <a:blip xmlns:r="http://schemas.openxmlformats.org/officeDocument/2006/relationships" r:embed="rId1"/>
        <a:stretch>
          <a:fillRect/>
        </a:stretch>
      </xdr:blipFill>
      <xdr:spPr>
        <a:xfrm>
          <a:off x="2628900" y="37490400"/>
          <a:ext cx="6285521" cy="95776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P1146" sqref="P11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739</v>
      </c>
      <c r="AK2" s="206"/>
      <c r="AL2" s="206"/>
      <c r="AM2" s="206"/>
      <c r="AN2" s="98" t="s">
        <v>402</v>
      </c>
      <c r="AO2" s="206">
        <v>20</v>
      </c>
      <c r="AP2" s="206"/>
      <c r="AQ2" s="206"/>
      <c r="AR2" s="99" t="s">
        <v>705</v>
      </c>
      <c r="AS2" s="207">
        <v>212</v>
      </c>
      <c r="AT2" s="207"/>
      <c r="AU2" s="207"/>
      <c r="AV2" s="98" t="str">
        <f>IF(AW2="","","-")</f>
        <v/>
      </c>
      <c r="AW2" s="395"/>
      <c r="AX2" s="395"/>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710</v>
      </c>
      <c r="H5" s="555"/>
      <c r="I5" s="555"/>
      <c r="J5" s="555"/>
      <c r="K5" s="555"/>
      <c r="L5" s="555"/>
      <c r="M5" s="556" t="s">
        <v>66</v>
      </c>
      <c r="N5" s="557"/>
      <c r="O5" s="557"/>
      <c r="P5" s="557"/>
      <c r="Q5" s="557"/>
      <c r="R5" s="558"/>
      <c r="S5" s="559" t="s">
        <v>711</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709</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713</v>
      </c>
      <c r="H7" s="824"/>
      <c r="I7" s="824"/>
      <c r="J7" s="824"/>
      <c r="K7" s="824"/>
      <c r="L7" s="824"/>
      <c r="M7" s="824"/>
      <c r="N7" s="824"/>
      <c r="O7" s="824"/>
      <c r="P7" s="824"/>
      <c r="Q7" s="824"/>
      <c r="R7" s="824"/>
      <c r="S7" s="824"/>
      <c r="T7" s="824"/>
      <c r="U7" s="824"/>
      <c r="V7" s="824"/>
      <c r="W7" s="824"/>
      <c r="X7" s="825"/>
      <c r="Y7" s="393" t="s">
        <v>385</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海洋政策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4.75" customHeight="1" x14ac:dyDescent="0.15">
      <c r="A9" s="123" t="s">
        <v>23</v>
      </c>
      <c r="B9" s="124"/>
      <c r="C9" s="124"/>
      <c r="D9" s="124"/>
      <c r="E9" s="124"/>
      <c r="F9" s="124"/>
      <c r="G9" s="568" t="s">
        <v>753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7.25" customHeight="1" x14ac:dyDescent="0.15">
      <c r="A10" s="738" t="s">
        <v>30</v>
      </c>
      <c r="B10" s="739"/>
      <c r="C10" s="739"/>
      <c r="D10" s="739"/>
      <c r="E10" s="739"/>
      <c r="F10" s="739"/>
      <c r="G10" s="671" t="s">
        <v>754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172</v>
      </c>
      <c r="Q13" s="164"/>
      <c r="R13" s="164"/>
      <c r="S13" s="164"/>
      <c r="T13" s="164"/>
      <c r="U13" s="164"/>
      <c r="V13" s="165"/>
      <c r="W13" s="163">
        <v>133</v>
      </c>
      <c r="X13" s="164"/>
      <c r="Y13" s="164"/>
      <c r="Z13" s="164"/>
      <c r="AA13" s="164"/>
      <c r="AB13" s="164"/>
      <c r="AC13" s="165"/>
      <c r="AD13" s="163">
        <v>102</v>
      </c>
      <c r="AE13" s="164"/>
      <c r="AF13" s="164"/>
      <c r="AG13" s="164"/>
      <c r="AH13" s="164"/>
      <c r="AI13" s="164"/>
      <c r="AJ13" s="165"/>
      <c r="AK13" s="163">
        <v>101</v>
      </c>
      <c r="AL13" s="164"/>
      <c r="AM13" s="164"/>
      <c r="AN13" s="164"/>
      <c r="AO13" s="164"/>
      <c r="AP13" s="164"/>
      <c r="AQ13" s="165"/>
      <c r="AR13" s="160">
        <v>129</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v>354</v>
      </c>
      <c r="Q14" s="164"/>
      <c r="R14" s="164"/>
      <c r="S14" s="164"/>
      <c r="T14" s="164"/>
      <c r="U14" s="164"/>
      <c r="V14" s="165"/>
      <c r="W14" s="163">
        <v>308</v>
      </c>
      <c r="X14" s="164"/>
      <c r="Y14" s="164"/>
      <c r="Z14" s="164"/>
      <c r="AA14" s="164"/>
      <c r="AB14" s="164"/>
      <c r="AC14" s="165"/>
      <c r="AD14" s="163">
        <v>165</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v>347</v>
      </c>
      <c r="X15" s="164"/>
      <c r="Y15" s="164"/>
      <c r="Z15" s="164"/>
      <c r="AA15" s="164"/>
      <c r="AB15" s="164"/>
      <c r="AC15" s="165"/>
      <c r="AD15" s="163">
        <v>325</v>
      </c>
      <c r="AE15" s="164"/>
      <c r="AF15" s="164"/>
      <c r="AG15" s="164"/>
      <c r="AH15" s="164"/>
      <c r="AI15" s="164"/>
      <c r="AJ15" s="165"/>
      <c r="AK15" s="163">
        <v>169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-347</v>
      </c>
      <c r="Q16" s="164"/>
      <c r="R16" s="164"/>
      <c r="S16" s="164"/>
      <c r="T16" s="164"/>
      <c r="U16" s="164"/>
      <c r="V16" s="165"/>
      <c r="W16" s="163">
        <v>-325</v>
      </c>
      <c r="X16" s="164"/>
      <c r="Y16" s="164"/>
      <c r="Z16" s="164"/>
      <c r="AA16" s="164"/>
      <c r="AB16" s="164"/>
      <c r="AC16" s="165"/>
      <c r="AD16" s="163">
        <v>-169</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179</v>
      </c>
      <c r="Q18" s="170"/>
      <c r="R18" s="170"/>
      <c r="S18" s="170"/>
      <c r="T18" s="170"/>
      <c r="U18" s="170"/>
      <c r="V18" s="171"/>
      <c r="W18" s="169">
        <f>SUM(W13:AC17)</f>
        <v>463</v>
      </c>
      <c r="X18" s="170"/>
      <c r="Y18" s="170"/>
      <c r="Z18" s="170"/>
      <c r="AA18" s="170"/>
      <c r="AB18" s="170"/>
      <c r="AC18" s="171"/>
      <c r="AD18" s="169">
        <f>SUM(AD13:AJ17)</f>
        <v>423</v>
      </c>
      <c r="AE18" s="170"/>
      <c r="AF18" s="170"/>
      <c r="AG18" s="170"/>
      <c r="AH18" s="170"/>
      <c r="AI18" s="170"/>
      <c r="AJ18" s="171"/>
      <c r="AK18" s="169">
        <f>SUM(AK13:AQ17)</f>
        <v>270</v>
      </c>
      <c r="AL18" s="170"/>
      <c r="AM18" s="170"/>
      <c r="AN18" s="170"/>
      <c r="AO18" s="170"/>
      <c r="AP18" s="170"/>
      <c r="AQ18" s="171"/>
      <c r="AR18" s="169">
        <f>SUM(AR13:AX17)</f>
        <v>129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176</v>
      </c>
      <c r="Q19" s="164"/>
      <c r="R19" s="164"/>
      <c r="S19" s="164"/>
      <c r="T19" s="164"/>
      <c r="U19" s="164"/>
      <c r="V19" s="165"/>
      <c r="W19" s="163">
        <v>441</v>
      </c>
      <c r="X19" s="164"/>
      <c r="Y19" s="164"/>
      <c r="Z19" s="164"/>
      <c r="AA19" s="164"/>
      <c r="AB19" s="164"/>
      <c r="AC19" s="165"/>
      <c r="AD19" s="163">
        <v>363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0.98324022346368711</v>
      </c>
      <c r="Q20" s="535"/>
      <c r="R20" s="535"/>
      <c r="S20" s="535"/>
      <c r="T20" s="535"/>
      <c r="U20" s="535"/>
      <c r="V20" s="535"/>
      <c r="W20" s="535">
        <f t="shared" ref="W20" si="0">IF(W18=0, "-", SUM(W19)/W18)</f>
        <v>0.95248380129589638</v>
      </c>
      <c r="X20" s="535"/>
      <c r="Y20" s="535"/>
      <c r="Z20" s="535"/>
      <c r="AA20" s="535"/>
      <c r="AB20" s="535"/>
      <c r="AC20" s="535"/>
      <c r="AD20" s="535">
        <f t="shared" ref="AD20" si="1">IF(AD18=0, "-", SUM(AD19)/AD18)</f>
        <v>0.85815602836879434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350</v>
      </c>
      <c r="H21" s="919"/>
      <c r="I21" s="919"/>
      <c r="J21" s="919"/>
      <c r="K21" s="919"/>
      <c r="L21" s="919"/>
      <c r="M21" s="919"/>
      <c r="N21" s="919"/>
      <c r="O21" s="919"/>
      <c r="P21" s="535">
        <f>IF(P19=0, "-", SUM(P19)/SUM(P13,P14))</f>
        <v>0.33460076045627374</v>
      </c>
      <c r="Q21" s="535"/>
      <c r="R21" s="535"/>
      <c r="S21" s="535"/>
      <c r="T21" s="535"/>
      <c r="U21" s="535"/>
      <c r="V21" s="535"/>
      <c r="W21" s="535">
        <f t="shared" ref="W21" si="2">IF(W19=0, "-", SUM(W19)/SUM(W13,W14))</f>
        <v>1</v>
      </c>
      <c r="X21" s="535"/>
      <c r="Y21" s="535"/>
      <c r="Z21" s="535"/>
      <c r="AA21" s="535"/>
      <c r="AB21" s="535"/>
      <c r="AC21" s="535"/>
      <c r="AD21" s="535">
        <f t="shared" ref="AD21" si="3">IF(AD19=0, "-", SUM(AD19)/SUM(AD13,AD14))</f>
        <v>1.3595505617977528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329</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58</v>
      </c>
      <c r="Q23" s="161"/>
      <c r="R23" s="161"/>
      <c r="S23" s="161"/>
      <c r="T23" s="161"/>
      <c r="U23" s="161"/>
      <c r="V23" s="162"/>
      <c r="W23" s="160">
        <v>77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24</v>
      </c>
      <c r="Q24" s="164"/>
      <c r="R24" s="164"/>
      <c r="S24" s="164"/>
      <c r="T24" s="164"/>
      <c r="U24" s="164"/>
      <c r="V24" s="165"/>
      <c r="W24" s="163">
        <v>23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17</v>
      </c>
      <c r="Q25" s="164"/>
      <c r="R25" s="164"/>
      <c r="S25" s="164"/>
      <c r="T25" s="164"/>
      <c r="U25" s="164"/>
      <c r="V25" s="165"/>
      <c r="W25" s="163">
        <v>25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1</v>
      </c>
      <c r="Q26" s="164"/>
      <c r="R26" s="164"/>
      <c r="S26" s="164"/>
      <c r="T26" s="164"/>
      <c r="U26" s="164"/>
      <c r="V26" s="165"/>
      <c r="W26" s="163">
        <v>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755</v>
      </c>
      <c r="H27" s="136"/>
      <c r="I27" s="136"/>
      <c r="J27" s="136"/>
      <c r="K27" s="136"/>
      <c r="L27" s="136"/>
      <c r="M27" s="136"/>
      <c r="N27" s="136"/>
      <c r="O27" s="137"/>
      <c r="P27" s="163">
        <v>0.2</v>
      </c>
      <c r="Q27" s="164"/>
      <c r="R27" s="164"/>
      <c r="S27" s="164"/>
      <c r="T27" s="164"/>
      <c r="U27" s="164"/>
      <c r="V27" s="165"/>
      <c r="W27" s="163">
        <v>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0.79999999999999716</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101</v>
      </c>
      <c r="Q29" s="164"/>
      <c r="R29" s="164"/>
      <c r="S29" s="164"/>
      <c r="T29" s="164"/>
      <c r="U29" s="164"/>
      <c r="V29" s="165"/>
      <c r="W29" s="211">
        <f>AR13</f>
        <v>129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345</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386</v>
      </c>
      <c r="AF30" s="384"/>
      <c r="AG30" s="384"/>
      <c r="AH30" s="385"/>
      <c r="AI30" s="386" t="s">
        <v>408</v>
      </c>
      <c r="AJ30" s="386"/>
      <c r="AK30" s="386"/>
      <c r="AL30" s="383"/>
      <c r="AM30" s="386" t="s">
        <v>505</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870</v>
      </c>
      <c r="AR31" s="178"/>
      <c r="AS31" s="179" t="s">
        <v>233</v>
      </c>
      <c r="AT31" s="202"/>
      <c r="AU31" s="271">
        <v>3</v>
      </c>
      <c r="AV31" s="271"/>
      <c r="AW31" s="376" t="s">
        <v>179</v>
      </c>
      <c r="AX31" s="377"/>
    </row>
    <row r="32" spans="1:50" ht="23.25" customHeight="1" x14ac:dyDescent="0.15">
      <c r="A32" s="511"/>
      <c r="B32" s="509"/>
      <c r="C32" s="509"/>
      <c r="D32" s="509"/>
      <c r="E32" s="509"/>
      <c r="F32" s="510"/>
      <c r="G32" s="536" t="s">
        <v>855</v>
      </c>
      <c r="H32" s="537"/>
      <c r="I32" s="537"/>
      <c r="J32" s="537"/>
      <c r="K32" s="537"/>
      <c r="L32" s="537"/>
      <c r="M32" s="537"/>
      <c r="N32" s="537"/>
      <c r="O32" s="538"/>
      <c r="P32" s="191" t="s">
        <v>720</v>
      </c>
      <c r="Q32" s="191"/>
      <c r="R32" s="191"/>
      <c r="S32" s="191"/>
      <c r="T32" s="191"/>
      <c r="U32" s="191"/>
      <c r="V32" s="191"/>
      <c r="W32" s="191"/>
      <c r="X32" s="233"/>
      <c r="Y32" s="340" t="s">
        <v>12</v>
      </c>
      <c r="Z32" s="545"/>
      <c r="AA32" s="546"/>
      <c r="AB32" s="547" t="s">
        <v>721</v>
      </c>
      <c r="AC32" s="547"/>
      <c r="AD32" s="547"/>
      <c r="AE32" s="364">
        <v>7</v>
      </c>
      <c r="AF32" s="365"/>
      <c r="AG32" s="365"/>
      <c r="AH32" s="365"/>
      <c r="AI32" s="364">
        <v>6</v>
      </c>
      <c r="AJ32" s="365"/>
      <c r="AK32" s="365"/>
      <c r="AL32" s="365"/>
      <c r="AM32" s="364">
        <v>4</v>
      </c>
      <c r="AN32" s="365"/>
      <c r="AO32" s="365"/>
      <c r="AP32" s="365"/>
      <c r="AQ32" s="166" t="s">
        <v>870</v>
      </c>
      <c r="AR32" s="167"/>
      <c r="AS32" s="167"/>
      <c r="AT32" s="168"/>
      <c r="AU32" s="365" t="s">
        <v>871</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4">
        <v>7</v>
      </c>
      <c r="AF33" s="365"/>
      <c r="AG33" s="365"/>
      <c r="AH33" s="365"/>
      <c r="AI33" s="364">
        <v>6</v>
      </c>
      <c r="AJ33" s="365"/>
      <c r="AK33" s="365"/>
      <c r="AL33" s="365"/>
      <c r="AM33" s="364">
        <v>8</v>
      </c>
      <c r="AN33" s="365"/>
      <c r="AO33" s="365"/>
      <c r="AP33" s="365"/>
      <c r="AQ33" s="166" t="s">
        <v>871</v>
      </c>
      <c r="AR33" s="167"/>
      <c r="AS33" s="167"/>
      <c r="AT33" s="168"/>
      <c r="AU33" s="365">
        <v>7</v>
      </c>
      <c r="AV33" s="365"/>
      <c r="AW33" s="365"/>
      <c r="AX33" s="366"/>
    </row>
    <row r="34" spans="1:51" ht="68.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100</v>
      </c>
      <c r="AF34" s="365"/>
      <c r="AG34" s="365"/>
      <c r="AH34" s="365"/>
      <c r="AI34" s="364">
        <v>100</v>
      </c>
      <c r="AJ34" s="365"/>
      <c r="AK34" s="365"/>
      <c r="AL34" s="365"/>
      <c r="AM34" s="364">
        <v>50</v>
      </c>
      <c r="AN34" s="365"/>
      <c r="AO34" s="365"/>
      <c r="AP34" s="365"/>
      <c r="AQ34" s="166" t="s">
        <v>871</v>
      </c>
      <c r="AR34" s="167"/>
      <c r="AS34" s="167"/>
      <c r="AT34" s="168"/>
      <c r="AU34" s="365" t="s">
        <v>871</v>
      </c>
      <c r="AV34" s="365"/>
      <c r="AW34" s="365"/>
      <c r="AX34" s="366"/>
    </row>
    <row r="35" spans="1:51" ht="23.25" customHeight="1" x14ac:dyDescent="0.15">
      <c r="A35" s="891" t="s">
        <v>376</v>
      </c>
      <c r="B35" s="892"/>
      <c r="C35" s="892"/>
      <c r="D35" s="892"/>
      <c r="E35" s="892"/>
      <c r="F35" s="893"/>
      <c r="G35" s="897" t="s">
        <v>740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345</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386</v>
      </c>
      <c r="AF37" s="336"/>
      <c r="AG37" s="336"/>
      <c r="AH37" s="336"/>
      <c r="AI37" s="336" t="s">
        <v>408</v>
      </c>
      <c r="AJ37" s="336"/>
      <c r="AK37" s="336"/>
      <c r="AL37" s="336"/>
      <c r="AM37" s="336" t="s">
        <v>505</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345</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386</v>
      </c>
      <c r="AF44" s="336"/>
      <c r="AG44" s="336"/>
      <c r="AH44" s="336"/>
      <c r="AI44" s="336" t="s">
        <v>408</v>
      </c>
      <c r="AJ44" s="336"/>
      <c r="AK44" s="336"/>
      <c r="AL44" s="336"/>
      <c r="AM44" s="336" t="s">
        <v>505</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345</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386</v>
      </c>
      <c r="AF51" s="336"/>
      <c r="AG51" s="336"/>
      <c r="AH51" s="336"/>
      <c r="AI51" s="336" t="s">
        <v>408</v>
      </c>
      <c r="AJ51" s="336"/>
      <c r="AK51" s="336"/>
      <c r="AL51" s="336"/>
      <c r="AM51" s="336" t="s">
        <v>505</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345</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386</v>
      </c>
      <c r="AF58" s="336"/>
      <c r="AG58" s="336"/>
      <c r="AH58" s="336"/>
      <c r="AI58" s="336" t="s">
        <v>408</v>
      </c>
      <c r="AJ58" s="336"/>
      <c r="AK58" s="336"/>
      <c r="AL58" s="336"/>
      <c r="AM58" s="336" t="s">
        <v>505</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346</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341</v>
      </c>
      <c r="X65" s="864"/>
      <c r="Y65" s="867"/>
      <c r="Z65" s="867"/>
      <c r="AA65" s="868"/>
      <c r="AB65" s="861" t="s">
        <v>11</v>
      </c>
      <c r="AC65" s="857"/>
      <c r="AD65" s="858"/>
      <c r="AE65" s="336" t="s">
        <v>386</v>
      </c>
      <c r="AF65" s="336"/>
      <c r="AG65" s="336"/>
      <c r="AH65" s="336"/>
      <c r="AI65" s="336" t="s">
        <v>408</v>
      </c>
      <c r="AJ65" s="336"/>
      <c r="AK65" s="336"/>
      <c r="AL65" s="336"/>
      <c r="AM65" s="336" t="s">
        <v>505</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344</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366</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366</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367</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351</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365</v>
      </c>
      <c r="X70" s="938"/>
      <c r="Y70" s="943" t="s">
        <v>12</v>
      </c>
      <c r="Z70" s="943"/>
      <c r="AA70" s="944"/>
      <c r="AB70" s="945" t="s">
        <v>366</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366</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367</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346</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386</v>
      </c>
      <c r="AF73" s="336"/>
      <c r="AG73" s="336"/>
      <c r="AH73" s="336"/>
      <c r="AI73" s="336" t="s">
        <v>408</v>
      </c>
      <c r="AJ73" s="336"/>
      <c r="AK73" s="336"/>
      <c r="AL73" s="336"/>
      <c r="AM73" s="336" t="s">
        <v>505</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379</v>
      </c>
      <c r="B78" s="907"/>
      <c r="C78" s="907"/>
      <c r="D78" s="907"/>
      <c r="E78" s="904" t="s">
        <v>324</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340</v>
      </c>
      <c r="AP79" s="127"/>
      <c r="AQ79" s="127"/>
      <c r="AR79" s="76" t="s">
        <v>338</v>
      </c>
      <c r="AS79" s="126"/>
      <c r="AT79" s="127"/>
      <c r="AU79" s="127"/>
      <c r="AV79" s="127"/>
      <c r="AW79" s="127"/>
      <c r="AX79" s="128"/>
      <c r="AY79">
        <f>COUNTIF($AR$79,"☑")</f>
        <v>0</v>
      </c>
    </row>
    <row r="80" spans="1:51" ht="18.75" hidden="1" customHeight="1" x14ac:dyDescent="0.15">
      <c r="A80" s="515" t="s">
        <v>147</v>
      </c>
      <c r="B80" s="840" t="s">
        <v>337</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386</v>
      </c>
      <c r="AF85" s="336"/>
      <c r="AG85" s="336"/>
      <c r="AH85" s="336"/>
      <c r="AI85" s="336" t="s">
        <v>408</v>
      </c>
      <c r="AJ85" s="336"/>
      <c r="AK85" s="336"/>
      <c r="AL85" s="336"/>
      <c r="AM85" s="336" t="s">
        <v>505</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386</v>
      </c>
      <c r="AF90" s="336"/>
      <c r="AG90" s="336"/>
      <c r="AH90" s="336"/>
      <c r="AI90" s="336" t="s">
        <v>408</v>
      </c>
      <c r="AJ90" s="336"/>
      <c r="AK90" s="336"/>
      <c r="AL90" s="336"/>
      <c r="AM90" s="336" t="s">
        <v>505</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386</v>
      </c>
      <c r="AF95" s="336"/>
      <c r="AG95" s="336"/>
      <c r="AH95" s="336"/>
      <c r="AI95" s="336" t="s">
        <v>408</v>
      </c>
      <c r="AJ95" s="336"/>
      <c r="AK95" s="336"/>
      <c r="AL95" s="336"/>
      <c r="AM95" s="336" t="s">
        <v>505</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347</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9">
        <v>112</v>
      </c>
      <c r="AF101" s="359"/>
      <c r="AG101" s="359"/>
      <c r="AH101" s="359"/>
      <c r="AI101" s="359">
        <v>143</v>
      </c>
      <c r="AJ101" s="359"/>
      <c r="AK101" s="359"/>
      <c r="AL101" s="359"/>
      <c r="AM101" s="359">
        <v>132</v>
      </c>
      <c r="AN101" s="359"/>
      <c r="AO101" s="359"/>
      <c r="AP101" s="359"/>
      <c r="AQ101" s="359" t="s">
        <v>872</v>
      </c>
      <c r="AR101" s="359"/>
      <c r="AS101" s="359"/>
      <c r="AT101" s="359"/>
      <c r="AU101" s="364" t="s">
        <v>871</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723</v>
      </c>
      <c r="AC102" s="547"/>
      <c r="AD102" s="547"/>
      <c r="AE102" s="359" t="s">
        <v>715</v>
      </c>
      <c r="AF102" s="359"/>
      <c r="AG102" s="359"/>
      <c r="AH102" s="359"/>
      <c r="AI102" s="359" t="s">
        <v>715</v>
      </c>
      <c r="AJ102" s="359"/>
      <c r="AK102" s="359"/>
      <c r="AL102" s="359"/>
      <c r="AM102" s="359" t="s">
        <v>715</v>
      </c>
      <c r="AN102" s="359"/>
      <c r="AO102" s="359"/>
      <c r="AP102" s="359"/>
      <c r="AQ102" s="359" t="s">
        <v>873</v>
      </c>
      <c r="AR102" s="359"/>
      <c r="AS102" s="359"/>
      <c r="AT102" s="359"/>
      <c r="AU102" s="372" t="s">
        <v>871</v>
      </c>
      <c r="AV102" s="373"/>
      <c r="AW102" s="373"/>
      <c r="AX102" s="924"/>
    </row>
    <row r="103" spans="1:60" ht="31.5" hidden="1" customHeight="1" x14ac:dyDescent="0.15">
      <c r="A103" s="484" t="s">
        <v>347</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386</v>
      </c>
      <c r="AF103" s="336"/>
      <c r="AG103" s="336"/>
      <c r="AH103" s="336"/>
      <c r="AI103" s="336" t="s">
        <v>408</v>
      </c>
      <c r="AJ103" s="336"/>
      <c r="AK103" s="336"/>
      <c r="AL103" s="336"/>
      <c r="AM103" s="336" t="s">
        <v>505</v>
      </c>
      <c r="AN103" s="336"/>
      <c r="AO103" s="336"/>
      <c r="AP103" s="336"/>
      <c r="AQ103" s="361" t="s">
        <v>413</v>
      </c>
      <c r="AR103" s="362"/>
      <c r="AS103" s="362"/>
      <c r="AT103" s="362"/>
      <c r="AU103" s="361" t="s">
        <v>537</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347</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386</v>
      </c>
      <c r="AF106" s="336"/>
      <c r="AG106" s="336"/>
      <c r="AH106" s="336"/>
      <c r="AI106" s="336" t="s">
        <v>408</v>
      </c>
      <c r="AJ106" s="336"/>
      <c r="AK106" s="336"/>
      <c r="AL106" s="336"/>
      <c r="AM106" s="336" t="s">
        <v>505</v>
      </c>
      <c r="AN106" s="336"/>
      <c r="AO106" s="336"/>
      <c r="AP106" s="336"/>
      <c r="AQ106" s="361" t="s">
        <v>413</v>
      </c>
      <c r="AR106" s="362"/>
      <c r="AS106" s="362"/>
      <c r="AT106" s="362"/>
      <c r="AU106" s="361" t="s">
        <v>537</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347</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386</v>
      </c>
      <c r="AF109" s="336"/>
      <c r="AG109" s="336"/>
      <c r="AH109" s="336"/>
      <c r="AI109" s="336" t="s">
        <v>408</v>
      </c>
      <c r="AJ109" s="336"/>
      <c r="AK109" s="336"/>
      <c r="AL109" s="336"/>
      <c r="AM109" s="336" t="s">
        <v>505</v>
      </c>
      <c r="AN109" s="336"/>
      <c r="AO109" s="336"/>
      <c r="AP109" s="336"/>
      <c r="AQ109" s="361" t="s">
        <v>413</v>
      </c>
      <c r="AR109" s="362"/>
      <c r="AS109" s="362"/>
      <c r="AT109" s="362"/>
      <c r="AU109" s="361" t="s">
        <v>537</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347</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386</v>
      </c>
      <c r="AF112" s="336"/>
      <c r="AG112" s="336"/>
      <c r="AH112" s="336"/>
      <c r="AI112" s="336" t="s">
        <v>408</v>
      </c>
      <c r="AJ112" s="336"/>
      <c r="AK112" s="336"/>
      <c r="AL112" s="336"/>
      <c r="AM112" s="336" t="s">
        <v>505</v>
      </c>
      <c r="AN112" s="336"/>
      <c r="AO112" s="336"/>
      <c r="AP112" s="336"/>
      <c r="AQ112" s="361" t="s">
        <v>413</v>
      </c>
      <c r="AR112" s="362"/>
      <c r="AS112" s="362"/>
      <c r="AT112" s="362"/>
      <c r="AU112" s="361" t="s">
        <v>537</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386</v>
      </c>
      <c r="AF115" s="336"/>
      <c r="AG115" s="336"/>
      <c r="AH115" s="336"/>
      <c r="AI115" s="336" t="s">
        <v>408</v>
      </c>
      <c r="AJ115" s="336"/>
      <c r="AK115" s="336"/>
      <c r="AL115" s="336"/>
      <c r="AM115" s="336" t="s">
        <v>505</v>
      </c>
      <c r="AN115" s="336"/>
      <c r="AO115" s="336"/>
      <c r="AP115" s="336"/>
      <c r="AQ115" s="337" t="s">
        <v>538</v>
      </c>
      <c r="AR115" s="338"/>
      <c r="AS115" s="338"/>
      <c r="AT115" s="338"/>
      <c r="AU115" s="338"/>
      <c r="AV115" s="338"/>
      <c r="AW115" s="338"/>
      <c r="AX115" s="339"/>
    </row>
    <row r="116" spans="1:51" ht="23.25" customHeight="1" x14ac:dyDescent="0.15">
      <c r="A116" s="292"/>
      <c r="B116" s="293"/>
      <c r="C116" s="293"/>
      <c r="D116" s="293"/>
      <c r="E116" s="293"/>
      <c r="F116" s="294"/>
      <c r="G116" s="352" t="s">
        <v>724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725</v>
      </c>
      <c r="AC116" s="301"/>
      <c r="AD116" s="302"/>
      <c r="AE116" s="359">
        <v>4351</v>
      </c>
      <c r="AF116" s="359"/>
      <c r="AG116" s="359"/>
      <c r="AH116" s="359"/>
      <c r="AI116" s="359">
        <v>3075</v>
      </c>
      <c r="AJ116" s="359"/>
      <c r="AK116" s="359"/>
      <c r="AL116" s="359"/>
      <c r="AM116" s="359">
        <v>1224</v>
      </c>
      <c r="AN116" s="359"/>
      <c r="AO116" s="359"/>
      <c r="AP116" s="359"/>
      <c r="AQ116" s="364" t="s">
        <v>871</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354</v>
      </c>
      <c r="AC117" s="344"/>
      <c r="AD117" s="345"/>
      <c r="AE117" s="306" t="s">
        <v>726</v>
      </c>
      <c r="AF117" s="306"/>
      <c r="AG117" s="306"/>
      <c r="AH117" s="306"/>
      <c r="AI117" s="306" t="s">
        <v>742</v>
      </c>
      <c r="AJ117" s="306"/>
      <c r="AK117" s="306"/>
      <c r="AL117" s="306"/>
      <c r="AM117" s="306" t="s">
        <v>756</v>
      </c>
      <c r="AN117" s="306"/>
      <c r="AO117" s="306"/>
      <c r="AP117" s="306"/>
      <c r="AQ117" s="306" t="s">
        <v>871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386</v>
      </c>
      <c r="AF118" s="336"/>
      <c r="AG118" s="336"/>
      <c r="AH118" s="336"/>
      <c r="AI118" s="336" t="s">
        <v>408</v>
      </c>
      <c r="AJ118" s="336"/>
      <c r="AK118" s="336"/>
      <c r="AL118" s="336"/>
      <c r="AM118" s="336" t="s">
        <v>505</v>
      </c>
      <c r="AN118" s="336"/>
      <c r="AO118" s="336"/>
      <c r="AP118" s="336"/>
      <c r="AQ118" s="337" t="s">
        <v>538</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354</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386</v>
      </c>
      <c r="AF121" s="336"/>
      <c r="AG121" s="336"/>
      <c r="AH121" s="336"/>
      <c r="AI121" s="336" t="s">
        <v>408</v>
      </c>
      <c r="AJ121" s="336"/>
      <c r="AK121" s="336"/>
      <c r="AL121" s="336"/>
      <c r="AM121" s="336" t="s">
        <v>505</v>
      </c>
      <c r="AN121" s="336"/>
      <c r="AO121" s="336"/>
      <c r="AP121" s="336"/>
      <c r="AQ121" s="337" t="s">
        <v>538</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386</v>
      </c>
      <c r="AF124" s="336"/>
      <c r="AG124" s="336"/>
      <c r="AH124" s="336"/>
      <c r="AI124" s="336" t="s">
        <v>408</v>
      </c>
      <c r="AJ124" s="336"/>
      <c r="AK124" s="336"/>
      <c r="AL124" s="336"/>
      <c r="AM124" s="336" t="s">
        <v>505</v>
      </c>
      <c r="AN124" s="336"/>
      <c r="AO124" s="336"/>
      <c r="AP124" s="336"/>
      <c r="AQ124" s="337" t="s">
        <v>538</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26.2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354</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7.7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386</v>
      </c>
      <c r="AF127" s="336"/>
      <c r="AG127" s="336"/>
      <c r="AH127" s="336"/>
      <c r="AI127" s="336" t="s">
        <v>408</v>
      </c>
      <c r="AJ127" s="336"/>
      <c r="AK127" s="336"/>
      <c r="AL127" s="336"/>
      <c r="AM127" s="336" t="s">
        <v>505</v>
      </c>
      <c r="AN127" s="336"/>
      <c r="AO127" s="336"/>
      <c r="AP127" s="336"/>
      <c r="AQ127" s="337" t="s">
        <v>538</v>
      </c>
      <c r="AR127" s="338"/>
      <c r="AS127" s="338"/>
      <c r="AT127" s="338"/>
      <c r="AU127" s="338"/>
      <c r="AV127" s="338"/>
      <c r="AW127" s="338"/>
      <c r="AX127" s="339"/>
      <c r="AY127" s="92">
        <f>IF(SUBSTITUTE(SUBSTITUTE($G$128,"／",""),"　","")="",0,1)</f>
        <v>0</v>
      </c>
    </row>
    <row r="128" spans="1:51" ht="22.5" hidden="1" customHeight="1" x14ac:dyDescent="0.15">
      <c r="A128" s="292"/>
      <c r="B128" s="293"/>
      <c r="C128" s="293"/>
      <c r="D128" s="293"/>
      <c r="E128" s="293"/>
      <c r="F128" s="294"/>
      <c r="G128" s="352" t="s">
        <v>356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21.7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354</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856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v>7</v>
      </c>
      <c r="AF134" s="167"/>
      <c r="AG134" s="167"/>
      <c r="AH134" s="167"/>
      <c r="AI134" s="266">
        <v>6</v>
      </c>
      <c r="AJ134" s="167"/>
      <c r="AK134" s="167"/>
      <c r="AL134" s="167"/>
      <c r="AM134" s="364">
        <v>4</v>
      </c>
      <c r="AN134" s="365"/>
      <c r="AO134" s="365"/>
      <c r="AP134" s="365"/>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v>7</v>
      </c>
      <c r="AF135" s="167"/>
      <c r="AG135" s="167"/>
      <c r="AH135" s="167"/>
      <c r="AI135" s="266">
        <v>6</v>
      </c>
      <c r="AJ135" s="167"/>
      <c r="AK135" s="167"/>
      <c r="AL135" s="167"/>
      <c r="AM135" s="364">
        <v>8</v>
      </c>
      <c r="AN135" s="365"/>
      <c r="AO135" s="365"/>
      <c r="AP135" s="365"/>
      <c r="AQ135" s="266" t="s">
        <v>715</v>
      </c>
      <c r="AR135" s="167"/>
      <c r="AS135" s="167"/>
      <c r="AT135" s="167"/>
      <c r="AU135" s="266">
        <v>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667</v>
      </c>
      <c r="D430" s="251"/>
      <c r="E430" s="239" t="s">
        <v>395</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0.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738</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738</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738</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738</v>
      </c>
      <c r="AE705" s="732"/>
      <c r="AF705" s="732"/>
      <c r="AG705" s="190" t="s">
        <v>857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60.7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852</v>
      </c>
      <c r="AE708" s="667"/>
      <c r="AF708" s="667"/>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738</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714</v>
      </c>
      <c r="AE710" s="185"/>
      <c r="AF710" s="185"/>
      <c r="AG710" s="663" t="s">
        <v>747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738</v>
      </c>
      <c r="AE711" s="185"/>
      <c r="AF711" s="185"/>
      <c r="AG711" s="663" t="s">
        <v>746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342</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714</v>
      </c>
      <c r="AE712" s="582"/>
      <c r="AF712" s="582"/>
      <c r="AG712" s="590" t="s">
        <v>747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3" t="s">
        <v>853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738</v>
      </c>
      <c r="AE714" s="588"/>
      <c r="AF714" s="589"/>
      <c r="AG714" s="688" t="s">
        <v>748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738</v>
      </c>
      <c r="AE715" s="667"/>
      <c r="AF715" s="773"/>
      <c r="AG715" s="522" t="s">
        <v>854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738</v>
      </c>
      <c r="AE716" s="755"/>
      <c r="AF716" s="755"/>
      <c r="AG716" s="663" t="s">
        <v>749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714</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738</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9"/>
      <c r="B720" s="650"/>
      <c r="C720" s="928" t="s">
        <v>335</v>
      </c>
      <c r="D720" s="926"/>
      <c r="E720" s="926"/>
      <c r="F720" s="929"/>
      <c r="G720" s="925" t="s">
        <v>336</v>
      </c>
      <c r="H720" s="926"/>
      <c r="I720" s="926"/>
      <c r="J720" s="926"/>
      <c r="K720" s="926"/>
      <c r="L720" s="926"/>
      <c r="M720" s="926"/>
      <c r="N720" s="925" t="s">
        <v>339</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883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884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885</v>
      </c>
      <c r="B733" s="615"/>
      <c r="C733" s="615"/>
      <c r="D733" s="615"/>
      <c r="E733" s="616"/>
      <c r="F733" s="762" t="s">
        <v>886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348</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729</v>
      </c>
      <c r="F737" s="106"/>
      <c r="G737" s="106"/>
      <c r="H737" s="106"/>
      <c r="I737" s="106"/>
      <c r="J737" s="106"/>
      <c r="K737" s="106"/>
      <c r="L737" s="106"/>
      <c r="M737" s="106"/>
      <c r="N737" s="106"/>
      <c r="O737" s="106"/>
      <c r="P737" s="107"/>
      <c r="Q737" s="105" t="s">
        <v>871</v>
      </c>
      <c r="R737" s="106"/>
      <c r="S737" s="106"/>
      <c r="T737" s="106"/>
      <c r="U737" s="106"/>
      <c r="V737" s="106"/>
      <c r="W737" s="106"/>
      <c r="X737" s="106"/>
      <c r="Y737" s="106"/>
      <c r="Z737" s="106"/>
      <c r="AA737" s="106"/>
      <c r="AB737" s="107"/>
      <c r="AC737" s="105" t="s">
        <v>871</v>
      </c>
      <c r="AD737" s="106"/>
      <c r="AE737" s="106"/>
      <c r="AF737" s="106"/>
      <c r="AG737" s="106"/>
      <c r="AH737" s="106"/>
      <c r="AI737" s="106"/>
      <c r="AJ737" s="106"/>
      <c r="AK737" s="106"/>
      <c r="AL737" s="106"/>
      <c r="AM737" s="106"/>
      <c r="AN737" s="107"/>
      <c r="AO737" s="105" t="s">
        <v>871</v>
      </c>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730</v>
      </c>
      <c r="F738" s="106"/>
      <c r="G738" s="106"/>
      <c r="H738" s="106"/>
      <c r="I738" s="106"/>
      <c r="J738" s="106"/>
      <c r="K738" s="106"/>
      <c r="L738" s="106"/>
      <c r="M738" s="106"/>
      <c r="N738" s="106"/>
      <c r="O738" s="106"/>
      <c r="P738" s="107"/>
      <c r="Q738" s="105" t="s">
        <v>871</v>
      </c>
      <c r="R738" s="106"/>
      <c r="S738" s="106"/>
      <c r="T738" s="106"/>
      <c r="U738" s="106"/>
      <c r="V738" s="106"/>
      <c r="W738" s="106"/>
      <c r="X738" s="106"/>
      <c r="Y738" s="106"/>
      <c r="Z738" s="106"/>
      <c r="AA738" s="106"/>
      <c r="AB738" s="107"/>
      <c r="AC738" s="105" t="s">
        <v>871</v>
      </c>
      <c r="AD738" s="106"/>
      <c r="AE738" s="106"/>
      <c r="AF738" s="106"/>
      <c r="AG738" s="106"/>
      <c r="AH738" s="106"/>
      <c r="AI738" s="106"/>
      <c r="AJ738" s="106"/>
      <c r="AK738" s="106"/>
      <c r="AL738" s="106"/>
      <c r="AM738" s="106"/>
      <c r="AN738" s="107"/>
      <c r="AO738" s="105" t="s">
        <v>871</v>
      </c>
      <c r="AP738" s="106"/>
      <c r="AQ738" s="106"/>
      <c r="AR738" s="106"/>
      <c r="AS738" s="106"/>
      <c r="AT738" s="106"/>
      <c r="AU738" s="106"/>
      <c r="AV738" s="106"/>
      <c r="AW738" s="106"/>
      <c r="AX738" s="108"/>
    </row>
    <row r="739" spans="1:51" ht="24.75" customHeight="1" x14ac:dyDescent="0.15">
      <c r="A739" s="109" t="s">
        <v>392</v>
      </c>
      <c r="B739" s="109"/>
      <c r="C739" s="109"/>
      <c r="D739" s="109"/>
      <c r="E739" s="105" t="s">
        <v>731</v>
      </c>
      <c r="F739" s="106"/>
      <c r="G739" s="106"/>
      <c r="H739" s="106"/>
      <c r="I739" s="106"/>
      <c r="J739" s="106"/>
      <c r="K739" s="106"/>
      <c r="L739" s="106"/>
      <c r="M739" s="106"/>
      <c r="N739" s="106"/>
      <c r="O739" s="106"/>
      <c r="P739" s="107"/>
      <c r="Q739" s="105" t="s">
        <v>873</v>
      </c>
      <c r="R739" s="106"/>
      <c r="S739" s="106"/>
      <c r="T739" s="106"/>
      <c r="U739" s="106"/>
      <c r="V739" s="106"/>
      <c r="W739" s="106"/>
      <c r="X739" s="106"/>
      <c r="Y739" s="106"/>
      <c r="Z739" s="106"/>
      <c r="AA739" s="106"/>
      <c r="AB739" s="107"/>
      <c r="AC739" s="105" t="s">
        <v>871</v>
      </c>
      <c r="AD739" s="106"/>
      <c r="AE739" s="106"/>
      <c r="AF739" s="106"/>
      <c r="AG739" s="106"/>
      <c r="AH739" s="106"/>
      <c r="AI739" s="106"/>
      <c r="AJ739" s="106"/>
      <c r="AK739" s="106"/>
      <c r="AL739" s="106"/>
      <c r="AM739" s="106"/>
      <c r="AN739" s="107"/>
      <c r="AO739" s="105" t="s">
        <v>875</v>
      </c>
      <c r="AP739" s="106"/>
      <c r="AQ739" s="106"/>
      <c r="AR739" s="106"/>
      <c r="AS739" s="106"/>
      <c r="AT739" s="106"/>
      <c r="AU739" s="106"/>
      <c r="AV739" s="106"/>
      <c r="AW739" s="106"/>
      <c r="AX739" s="108"/>
    </row>
    <row r="740" spans="1:51" ht="24.75" customHeight="1" x14ac:dyDescent="0.15">
      <c r="A740" s="109" t="s">
        <v>391</v>
      </c>
      <c r="B740" s="109"/>
      <c r="C740" s="109"/>
      <c r="D740" s="109"/>
      <c r="E740" s="105" t="s">
        <v>732</v>
      </c>
      <c r="F740" s="106"/>
      <c r="G740" s="106"/>
      <c r="H740" s="106"/>
      <c r="I740" s="106"/>
      <c r="J740" s="106"/>
      <c r="K740" s="106"/>
      <c r="L740" s="106"/>
      <c r="M740" s="106"/>
      <c r="N740" s="106"/>
      <c r="O740" s="106"/>
      <c r="P740" s="107"/>
      <c r="Q740" s="105" t="s">
        <v>871</v>
      </c>
      <c r="R740" s="106"/>
      <c r="S740" s="106"/>
      <c r="T740" s="106"/>
      <c r="U740" s="106"/>
      <c r="V740" s="106"/>
      <c r="W740" s="106"/>
      <c r="X740" s="106"/>
      <c r="Y740" s="106"/>
      <c r="Z740" s="106"/>
      <c r="AA740" s="106"/>
      <c r="AB740" s="107"/>
      <c r="AC740" s="105" t="s">
        <v>875</v>
      </c>
      <c r="AD740" s="106"/>
      <c r="AE740" s="106"/>
      <c r="AF740" s="106"/>
      <c r="AG740" s="106"/>
      <c r="AH740" s="106"/>
      <c r="AI740" s="106"/>
      <c r="AJ740" s="106"/>
      <c r="AK740" s="106"/>
      <c r="AL740" s="106"/>
      <c r="AM740" s="106"/>
      <c r="AN740" s="107"/>
      <c r="AO740" s="105" t="s">
        <v>876</v>
      </c>
      <c r="AP740" s="106"/>
      <c r="AQ740" s="106"/>
      <c r="AR740" s="106"/>
      <c r="AS740" s="106"/>
      <c r="AT740" s="106"/>
      <c r="AU740" s="106"/>
      <c r="AV740" s="106"/>
      <c r="AW740" s="106"/>
      <c r="AX740" s="108"/>
    </row>
    <row r="741" spans="1:51" ht="24.75" customHeight="1" x14ac:dyDescent="0.15">
      <c r="A741" s="109" t="s">
        <v>390</v>
      </c>
      <c r="B741" s="109"/>
      <c r="C741" s="109"/>
      <c r="D741" s="109"/>
      <c r="E741" s="105" t="s">
        <v>733</v>
      </c>
      <c r="F741" s="106"/>
      <c r="G741" s="106"/>
      <c r="H741" s="106"/>
      <c r="I741" s="106"/>
      <c r="J741" s="106"/>
      <c r="K741" s="106"/>
      <c r="L741" s="106"/>
      <c r="M741" s="106"/>
      <c r="N741" s="106"/>
      <c r="O741" s="106"/>
      <c r="P741" s="107"/>
      <c r="Q741" s="105" t="s">
        <v>872</v>
      </c>
      <c r="R741" s="106"/>
      <c r="S741" s="106"/>
      <c r="T741" s="106"/>
      <c r="U741" s="106"/>
      <c r="V741" s="106"/>
      <c r="W741" s="106"/>
      <c r="X741" s="106"/>
      <c r="Y741" s="106"/>
      <c r="Z741" s="106"/>
      <c r="AA741" s="106"/>
      <c r="AB741" s="107"/>
      <c r="AC741" s="105" t="s">
        <v>871</v>
      </c>
      <c r="AD741" s="106"/>
      <c r="AE741" s="106"/>
      <c r="AF741" s="106"/>
      <c r="AG741" s="106"/>
      <c r="AH741" s="106"/>
      <c r="AI741" s="106"/>
      <c r="AJ741" s="106"/>
      <c r="AK741" s="106"/>
      <c r="AL741" s="106"/>
      <c r="AM741" s="106"/>
      <c r="AN741" s="107"/>
      <c r="AO741" s="105" t="s">
        <v>872</v>
      </c>
      <c r="AP741" s="106"/>
      <c r="AQ741" s="106"/>
      <c r="AR741" s="106"/>
      <c r="AS741" s="106"/>
      <c r="AT741" s="106"/>
      <c r="AU741" s="106"/>
      <c r="AV741" s="106"/>
      <c r="AW741" s="106"/>
      <c r="AX741" s="108"/>
    </row>
    <row r="742" spans="1:51" ht="24.75" customHeight="1" x14ac:dyDescent="0.15">
      <c r="A742" s="109" t="s">
        <v>389</v>
      </c>
      <c r="B742" s="109"/>
      <c r="C742" s="109"/>
      <c r="D742" s="109"/>
      <c r="E742" s="105" t="s">
        <v>734</v>
      </c>
      <c r="F742" s="106"/>
      <c r="G742" s="106"/>
      <c r="H742" s="106"/>
      <c r="I742" s="106"/>
      <c r="J742" s="106"/>
      <c r="K742" s="106"/>
      <c r="L742" s="106"/>
      <c r="M742" s="106"/>
      <c r="N742" s="106"/>
      <c r="O742" s="106"/>
      <c r="P742" s="107"/>
      <c r="Q742" s="105" t="s">
        <v>871</v>
      </c>
      <c r="R742" s="106"/>
      <c r="S742" s="106"/>
      <c r="T742" s="106"/>
      <c r="U742" s="106"/>
      <c r="V742" s="106"/>
      <c r="W742" s="106"/>
      <c r="X742" s="106"/>
      <c r="Y742" s="106"/>
      <c r="Z742" s="106"/>
      <c r="AA742" s="106"/>
      <c r="AB742" s="107"/>
      <c r="AC742" s="105" t="s">
        <v>875</v>
      </c>
      <c r="AD742" s="106"/>
      <c r="AE742" s="106"/>
      <c r="AF742" s="106"/>
      <c r="AG742" s="106"/>
      <c r="AH742" s="106"/>
      <c r="AI742" s="106"/>
      <c r="AJ742" s="106"/>
      <c r="AK742" s="106"/>
      <c r="AL742" s="106"/>
      <c r="AM742" s="106"/>
      <c r="AN742" s="107"/>
      <c r="AO742" s="105" t="s">
        <v>871</v>
      </c>
      <c r="AP742" s="106"/>
      <c r="AQ742" s="106"/>
      <c r="AR742" s="106"/>
      <c r="AS742" s="106"/>
      <c r="AT742" s="106"/>
      <c r="AU742" s="106"/>
      <c r="AV742" s="106"/>
      <c r="AW742" s="106"/>
      <c r="AX742" s="108"/>
    </row>
    <row r="743" spans="1:51" ht="24.75" customHeight="1" x14ac:dyDescent="0.15">
      <c r="A743" s="109" t="s">
        <v>388</v>
      </c>
      <c r="B743" s="109"/>
      <c r="C743" s="109"/>
      <c r="D743" s="109"/>
      <c r="E743" s="105" t="s">
        <v>735</v>
      </c>
      <c r="F743" s="106"/>
      <c r="G743" s="106"/>
      <c r="H743" s="106"/>
      <c r="I743" s="106"/>
      <c r="J743" s="106"/>
      <c r="K743" s="106"/>
      <c r="L743" s="106"/>
      <c r="M743" s="106"/>
      <c r="N743" s="106"/>
      <c r="O743" s="106"/>
      <c r="P743" s="107"/>
      <c r="Q743" s="105" t="s">
        <v>871</v>
      </c>
      <c r="R743" s="106"/>
      <c r="S743" s="106"/>
      <c r="T743" s="106"/>
      <c r="U743" s="106"/>
      <c r="V743" s="106"/>
      <c r="W743" s="106"/>
      <c r="X743" s="106"/>
      <c r="Y743" s="106"/>
      <c r="Z743" s="106"/>
      <c r="AA743" s="106"/>
      <c r="AB743" s="107"/>
      <c r="AC743" s="105" t="s">
        <v>871</v>
      </c>
      <c r="AD743" s="106"/>
      <c r="AE743" s="106"/>
      <c r="AF743" s="106"/>
      <c r="AG743" s="106"/>
      <c r="AH743" s="106"/>
      <c r="AI743" s="106"/>
      <c r="AJ743" s="106"/>
      <c r="AK743" s="106"/>
      <c r="AL743" s="106"/>
      <c r="AM743" s="106"/>
      <c r="AN743" s="107"/>
      <c r="AO743" s="105" t="s">
        <v>871</v>
      </c>
      <c r="AP743" s="106"/>
      <c r="AQ743" s="106"/>
      <c r="AR743" s="106"/>
      <c r="AS743" s="106"/>
      <c r="AT743" s="106"/>
      <c r="AU743" s="106"/>
      <c r="AV743" s="106"/>
      <c r="AW743" s="106"/>
      <c r="AX743" s="108"/>
    </row>
    <row r="744" spans="1:51" ht="24.75" customHeight="1" x14ac:dyDescent="0.15">
      <c r="A744" s="109" t="s">
        <v>387</v>
      </c>
      <c r="B744" s="109"/>
      <c r="C744" s="109"/>
      <c r="D744" s="109"/>
      <c r="E744" s="105" t="s">
        <v>736</v>
      </c>
      <c r="F744" s="106"/>
      <c r="G744" s="106"/>
      <c r="H744" s="106"/>
      <c r="I744" s="106"/>
      <c r="J744" s="106"/>
      <c r="K744" s="106"/>
      <c r="L744" s="106"/>
      <c r="M744" s="106"/>
      <c r="N744" s="106"/>
      <c r="O744" s="106"/>
      <c r="P744" s="107"/>
      <c r="Q744" s="105" t="s">
        <v>871</v>
      </c>
      <c r="R744" s="106"/>
      <c r="S744" s="106"/>
      <c r="T744" s="106"/>
      <c r="U744" s="106"/>
      <c r="V744" s="106"/>
      <c r="W744" s="106"/>
      <c r="X744" s="106"/>
      <c r="Y744" s="106"/>
      <c r="Z744" s="106"/>
      <c r="AA744" s="106"/>
      <c r="AB744" s="107"/>
      <c r="AC744" s="105" t="s">
        <v>871</v>
      </c>
      <c r="AD744" s="106"/>
      <c r="AE744" s="106"/>
      <c r="AF744" s="106"/>
      <c r="AG744" s="106"/>
      <c r="AH744" s="106"/>
      <c r="AI744" s="106"/>
      <c r="AJ744" s="106"/>
      <c r="AK744" s="106"/>
      <c r="AL744" s="106"/>
      <c r="AM744" s="106"/>
      <c r="AN744" s="107"/>
      <c r="AO744" s="105" t="s">
        <v>871</v>
      </c>
      <c r="AP744" s="106"/>
      <c r="AQ744" s="106"/>
      <c r="AR744" s="106"/>
      <c r="AS744" s="106"/>
      <c r="AT744" s="106"/>
      <c r="AU744" s="106"/>
      <c r="AV744" s="106"/>
      <c r="AW744" s="106"/>
      <c r="AX744" s="108"/>
    </row>
    <row r="745" spans="1:51" ht="24.75" customHeight="1" x14ac:dyDescent="0.15">
      <c r="A745" s="109" t="s">
        <v>386</v>
      </c>
      <c r="B745" s="109"/>
      <c r="C745" s="109"/>
      <c r="D745" s="109"/>
      <c r="E745" s="114" t="s">
        <v>737</v>
      </c>
      <c r="F745" s="115"/>
      <c r="G745" s="115"/>
      <c r="H745" s="115"/>
      <c r="I745" s="115"/>
      <c r="J745" s="115"/>
      <c r="K745" s="115"/>
      <c r="L745" s="115"/>
      <c r="M745" s="115"/>
      <c r="N745" s="115"/>
      <c r="O745" s="115"/>
      <c r="P745" s="116"/>
      <c r="Q745" s="114" t="s">
        <v>874</v>
      </c>
      <c r="R745" s="115"/>
      <c r="S745" s="115"/>
      <c r="T745" s="115"/>
      <c r="U745" s="115"/>
      <c r="V745" s="115"/>
      <c r="W745" s="115"/>
      <c r="X745" s="115"/>
      <c r="Y745" s="115"/>
      <c r="Z745" s="115"/>
      <c r="AA745" s="115"/>
      <c r="AB745" s="116"/>
      <c r="AC745" s="114" t="s">
        <v>871</v>
      </c>
      <c r="AD745" s="115"/>
      <c r="AE745" s="115"/>
      <c r="AF745" s="115"/>
      <c r="AG745" s="115"/>
      <c r="AH745" s="115"/>
      <c r="AI745" s="115"/>
      <c r="AJ745" s="115"/>
      <c r="AK745" s="115"/>
      <c r="AL745" s="115"/>
      <c r="AM745" s="115"/>
      <c r="AN745" s="116"/>
      <c r="AO745" s="105" t="s">
        <v>877</v>
      </c>
      <c r="AP745" s="106"/>
      <c r="AQ745" s="106"/>
      <c r="AR745" s="106"/>
      <c r="AS745" s="106"/>
      <c r="AT745" s="106"/>
      <c r="AU745" s="106"/>
      <c r="AV745" s="106"/>
      <c r="AW745" s="106"/>
      <c r="AX745" s="108"/>
    </row>
    <row r="746" spans="1:51" ht="24.75" customHeight="1" x14ac:dyDescent="0.15">
      <c r="A746" s="109" t="s">
        <v>541</v>
      </c>
      <c r="B746" s="109"/>
      <c r="C746" s="109"/>
      <c r="D746" s="109"/>
      <c r="E746" s="112" t="s">
        <v>706</v>
      </c>
      <c r="F746" s="113"/>
      <c r="G746" s="113"/>
      <c r="H746" s="100" t="str">
        <f>IF(E746="","","-")</f>
        <v>-</v>
      </c>
      <c r="I746" s="113"/>
      <c r="J746" s="113"/>
      <c r="K746" s="100" t="str">
        <f>IF(I746="","","-")</f>
        <v/>
      </c>
      <c r="L746" s="104">
        <v>201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206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759</v>
      </c>
      <c r="H789" s="446"/>
      <c r="I789" s="446"/>
      <c r="J789" s="446"/>
      <c r="K789" s="447"/>
      <c r="L789" s="448" t="s">
        <v>760</v>
      </c>
      <c r="M789" s="449"/>
      <c r="N789" s="449"/>
      <c r="O789" s="449"/>
      <c r="P789" s="449"/>
      <c r="Q789" s="449"/>
      <c r="R789" s="449"/>
      <c r="S789" s="449"/>
      <c r="T789" s="449"/>
      <c r="U789" s="449"/>
      <c r="V789" s="449"/>
      <c r="W789" s="449"/>
      <c r="X789" s="450"/>
      <c r="Y789" s="451">
        <v>84</v>
      </c>
      <c r="Z789" s="452"/>
      <c r="AA789" s="452"/>
      <c r="AB789" s="553"/>
      <c r="AC789" s="445" t="s">
        <v>766</v>
      </c>
      <c r="AD789" s="446"/>
      <c r="AE789" s="446"/>
      <c r="AF789" s="446"/>
      <c r="AG789" s="447"/>
      <c r="AH789" s="448" t="s">
        <v>769</v>
      </c>
      <c r="AI789" s="449"/>
      <c r="AJ789" s="449"/>
      <c r="AK789" s="449"/>
      <c r="AL789" s="449"/>
      <c r="AM789" s="449"/>
      <c r="AN789" s="449"/>
      <c r="AO789" s="449"/>
      <c r="AP789" s="449"/>
      <c r="AQ789" s="449"/>
      <c r="AR789" s="449"/>
      <c r="AS789" s="449"/>
      <c r="AT789" s="450"/>
      <c r="AU789" s="451">
        <v>1</v>
      </c>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84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v>
      </c>
      <c r="AV799" s="413"/>
      <c r="AW799" s="413"/>
      <c r="AX799" s="415"/>
    </row>
    <row r="800" spans="1:51" ht="24.75" customHeight="1" x14ac:dyDescent="0.15">
      <c r="A800" s="552"/>
      <c r="B800" s="759"/>
      <c r="C800" s="759"/>
      <c r="D800" s="759"/>
      <c r="E800" s="759"/>
      <c r="F800" s="760"/>
      <c r="G800" s="435" t="s">
        <v>762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765</v>
      </c>
      <c r="H802" s="446"/>
      <c r="I802" s="446"/>
      <c r="J802" s="446"/>
      <c r="K802" s="447"/>
      <c r="L802" s="448" t="s">
        <v>764</v>
      </c>
      <c r="M802" s="449"/>
      <c r="N802" s="449"/>
      <c r="O802" s="449"/>
      <c r="P802" s="449"/>
      <c r="Q802" s="449"/>
      <c r="R802" s="449"/>
      <c r="S802" s="449"/>
      <c r="T802" s="449"/>
      <c r="U802" s="449"/>
      <c r="V802" s="449"/>
      <c r="W802" s="449"/>
      <c r="X802" s="450"/>
      <c r="Y802" s="451">
        <v>3</v>
      </c>
      <c r="Z802" s="452"/>
      <c r="AA802" s="452"/>
      <c r="AB802" s="553"/>
      <c r="AC802" s="445" t="s">
        <v>763</v>
      </c>
      <c r="AD802" s="446"/>
      <c r="AE802" s="446"/>
      <c r="AF802" s="446"/>
      <c r="AG802" s="447"/>
      <c r="AH802" s="448" t="s">
        <v>761</v>
      </c>
      <c r="AI802" s="449"/>
      <c r="AJ802" s="449"/>
      <c r="AK802" s="449"/>
      <c r="AL802" s="449"/>
      <c r="AM802" s="449"/>
      <c r="AN802" s="449"/>
      <c r="AO802" s="449"/>
      <c r="AP802" s="449"/>
      <c r="AQ802" s="449"/>
      <c r="AR802" s="449"/>
      <c r="AS802" s="449"/>
      <c r="AT802" s="450"/>
      <c r="AU802" s="451">
        <v>1</v>
      </c>
      <c r="AV802" s="452"/>
      <c r="AW802" s="452"/>
      <c r="AX802" s="453"/>
      <c r="AY802">
        <f t="shared" ref="AY802:AY812" si="115">$AY$800</f>
        <v>2</v>
      </c>
    </row>
    <row r="803" spans="1:51" ht="24.75" customHeight="1" x14ac:dyDescent="0.15">
      <c r="A803" s="552"/>
      <c r="B803" s="759"/>
      <c r="C803" s="759"/>
      <c r="D803" s="759"/>
      <c r="E803" s="759"/>
      <c r="F803" s="760"/>
      <c r="G803" s="349" t="s">
        <v>763</v>
      </c>
      <c r="H803" s="350"/>
      <c r="I803" s="350"/>
      <c r="J803" s="350"/>
      <c r="K803" s="351"/>
      <c r="L803" s="399" t="s">
        <v>764</v>
      </c>
      <c r="M803" s="400"/>
      <c r="N803" s="400"/>
      <c r="O803" s="400"/>
      <c r="P803" s="400"/>
      <c r="Q803" s="400"/>
      <c r="R803" s="400"/>
      <c r="S803" s="400"/>
      <c r="T803" s="400"/>
      <c r="U803" s="400"/>
      <c r="V803" s="400"/>
      <c r="W803" s="400"/>
      <c r="X803" s="401"/>
      <c r="Y803" s="396">
        <v>2</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v>
      </c>
      <c r="AV812" s="413"/>
      <c r="AW812" s="413"/>
      <c r="AX812" s="415"/>
      <c r="AY812">
        <f t="shared" si="115"/>
        <v>2</v>
      </c>
    </row>
    <row r="813" spans="1:51" ht="24.75" customHeight="1" x14ac:dyDescent="0.15">
      <c r="A813" s="552"/>
      <c r="B813" s="759"/>
      <c r="C813" s="759"/>
      <c r="D813" s="759"/>
      <c r="E813" s="759"/>
      <c r="F813" s="760"/>
      <c r="G813" s="435" t="s">
        <v>770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772</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771</v>
      </c>
      <c r="H815" s="446"/>
      <c r="I815" s="446"/>
      <c r="J815" s="446"/>
      <c r="K815" s="447"/>
      <c r="L815" s="448" t="s">
        <v>760</v>
      </c>
      <c r="M815" s="449"/>
      <c r="N815" s="449"/>
      <c r="O815" s="449"/>
      <c r="P815" s="449"/>
      <c r="Q815" s="449"/>
      <c r="R815" s="449"/>
      <c r="S815" s="449"/>
      <c r="T815" s="449"/>
      <c r="U815" s="449"/>
      <c r="V815" s="449"/>
      <c r="W815" s="449"/>
      <c r="X815" s="450"/>
      <c r="Y815" s="451">
        <v>113</v>
      </c>
      <c r="Z815" s="452"/>
      <c r="AA815" s="452"/>
      <c r="AB815" s="553"/>
      <c r="AC815" s="445" t="s">
        <v>759</v>
      </c>
      <c r="AD815" s="446"/>
      <c r="AE815" s="446"/>
      <c r="AF815" s="446"/>
      <c r="AG815" s="447"/>
      <c r="AH815" s="448" t="s">
        <v>760</v>
      </c>
      <c r="AI815" s="449"/>
      <c r="AJ815" s="449"/>
      <c r="AK815" s="449"/>
      <c r="AL815" s="449"/>
      <c r="AM815" s="449"/>
      <c r="AN815" s="449"/>
      <c r="AO815" s="449"/>
      <c r="AP815" s="449"/>
      <c r="AQ815" s="449"/>
      <c r="AR815" s="449"/>
      <c r="AS815" s="449"/>
      <c r="AT815" s="450"/>
      <c r="AU815" s="451">
        <v>1</v>
      </c>
      <c r="AV815" s="452"/>
      <c r="AW815" s="452"/>
      <c r="AX815" s="453"/>
      <c r="AY815">
        <f t="shared" ref="AY815:AY825" si="116">$AY$813</f>
        <v>2</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113</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1</v>
      </c>
      <c r="AV825" s="413"/>
      <c r="AW825" s="413"/>
      <c r="AX825" s="415"/>
      <c r="AY825">
        <f t="shared" si="116"/>
        <v>2</v>
      </c>
    </row>
    <row r="826" spans="1:51" ht="24.75"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1</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1</v>
      </c>
    </row>
    <row r="828" spans="1:51" s="16" customFormat="1" ht="24.75" customHeight="1" x14ac:dyDescent="0.15">
      <c r="A828" s="552"/>
      <c r="B828" s="759"/>
      <c r="C828" s="759"/>
      <c r="D828" s="759"/>
      <c r="E828" s="759"/>
      <c r="F828" s="760"/>
      <c r="G828" s="445" t="s">
        <v>773</v>
      </c>
      <c r="H828" s="446"/>
      <c r="I828" s="446"/>
      <c r="J828" s="446"/>
      <c r="K828" s="447"/>
      <c r="L828" s="448" t="s">
        <v>774</v>
      </c>
      <c r="M828" s="449"/>
      <c r="N828" s="449"/>
      <c r="O828" s="449"/>
      <c r="P828" s="449"/>
      <c r="Q828" s="449"/>
      <c r="R828" s="449"/>
      <c r="S828" s="449"/>
      <c r="T828" s="449"/>
      <c r="U828" s="449"/>
      <c r="V828" s="449"/>
      <c r="W828" s="449"/>
      <c r="X828" s="450"/>
      <c r="Y828" s="451">
        <v>1</v>
      </c>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1</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1</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1</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1</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1</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1</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1</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1</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1</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1</v>
      </c>
    </row>
    <row r="838" spans="1:51" ht="24.75"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1</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1</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340</v>
      </c>
      <c r="AM839" s="950"/>
      <c r="AN839" s="950"/>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334</v>
      </c>
      <c r="AD844" s="277"/>
      <c r="AE844" s="277"/>
      <c r="AF844" s="277"/>
      <c r="AG844" s="277"/>
      <c r="AH844" s="346" t="s">
        <v>363</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19" t="s">
        <v>775</v>
      </c>
      <c r="D845" s="416"/>
      <c r="E845" s="416"/>
      <c r="F845" s="416"/>
      <c r="G845" s="416"/>
      <c r="H845" s="416"/>
      <c r="I845" s="416"/>
      <c r="J845" s="417">
        <v>4010401067666</v>
      </c>
      <c r="K845" s="418"/>
      <c r="L845" s="418"/>
      <c r="M845" s="418"/>
      <c r="N845" s="418"/>
      <c r="O845" s="418"/>
      <c r="P845" s="317" t="s">
        <v>760</v>
      </c>
      <c r="Q845" s="318"/>
      <c r="R845" s="318"/>
      <c r="S845" s="318"/>
      <c r="T845" s="318"/>
      <c r="U845" s="318"/>
      <c r="V845" s="318"/>
      <c r="W845" s="318"/>
      <c r="X845" s="318"/>
      <c r="Y845" s="319">
        <v>84</v>
      </c>
      <c r="Z845" s="320"/>
      <c r="AA845" s="320"/>
      <c r="AB845" s="321"/>
      <c r="AC845" s="323" t="s">
        <v>368</v>
      </c>
      <c r="AD845" s="324"/>
      <c r="AE845" s="324"/>
      <c r="AF845" s="324"/>
      <c r="AG845" s="324"/>
      <c r="AH845" s="420">
        <v>1</v>
      </c>
      <c r="AI845" s="421"/>
      <c r="AJ845" s="421"/>
      <c r="AK845" s="421"/>
      <c r="AL845" s="327">
        <v>92</v>
      </c>
      <c r="AM845" s="328"/>
      <c r="AN845" s="328"/>
      <c r="AO845" s="329"/>
      <c r="AP845" s="322"/>
      <c r="AQ845" s="322"/>
      <c r="AR845" s="322"/>
      <c r="AS845" s="322"/>
      <c r="AT845" s="322"/>
      <c r="AU845" s="322"/>
      <c r="AV845" s="322"/>
      <c r="AW845" s="322"/>
      <c r="AX845" s="322"/>
    </row>
    <row r="846" spans="1:51" ht="30" customHeight="1" x14ac:dyDescent="0.15">
      <c r="A846" s="402">
        <v>2</v>
      </c>
      <c r="B846" s="402">
        <v>1</v>
      </c>
      <c r="C846" s="419" t="s">
        <v>779</v>
      </c>
      <c r="D846" s="416"/>
      <c r="E846" s="416"/>
      <c r="F846" s="416"/>
      <c r="G846" s="416"/>
      <c r="H846" s="416"/>
      <c r="I846" s="416"/>
      <c r="J846" s="417">
        <v>2011101066274</v>
      </c>
      <c r="K846" s="418"/>
      <c r="L846" s="418"/>
      <c r="M846" s="418"/>
      <c r="N846" s="418"/>
      <c r="O846" s="418"/>
      <c r="P846" s="317" t="s">
        <v>760</v>
      </c>
      <c r="Q846" s="318"/>
      <c r="R846" s="318"/>
      <c r="S846" s="318"/>
      <c r="T846" s="318"/>
      <c r="U846" s="318"/>
      <c r="V846" s="318"/>
      <c r="W846" s="318"/>
      <c r="X846" s="318"/>
      <c r="Y846" s="319">
        <v>15</v>
      </c>
      <c r="Z846" s="320"/>
      <c r="AA846" s="320"/>
      <c r="AB846" s="321"/>
      <c r="AC846" s="323" t="s">
        <v>368</v>
      </c>
      <c r="AD846" s="324"/>
      <c r="AE846" s="324"/>
      <c r="AF846" s="324"/>
      <c r="AG846" s="324"/>
      <c r="AH846" s="420">
        <v>2</v>
      </c>
      <c r="AI846" s="421"/>
      <c r="AJ846" s="421"/>
      <c r="AK846" s="421"/>
      <c r="AL846" s="327">
        <v>99</v>
      </c>
      <c r="AM846" s="328"/>
      <c r="AN846" s="328"/>
      <c r="AO846" s="329"/>
      <c r="AP846" s="322"/>
      <c r="AQ846" s="322"/>
      <c r="AR846" s="322"/>
      <c r="AS846" s="322"/>
      <c r="AT846" s="322"/>
      <c r="AU846" s="322"/>
      <c r="AV846" s="322"/>
      <c r="AW846" s="322"/>
      <c r="AX846" s="322"/>
      <c r="AY846">
        <f>COUNTA($C$846)</f>
        <v>1</v>
      </c>
    </row>
    <row r="847" spans="1:51" ht="30" customHeight="1" x14ac:dyDescent="0.15">
      <c r="A847" s="402">
        <v>3</v>
      </c>
      <c r="B847" s="402">
        <v>1</v>
      </c>
      <c r="C847" s="419" t="s">
        <v>776</v>
      </c>
      <c r="D847" s="416"/>
      <c r="E847" s="416"/>
      <c r="F847" s="416"/>
      <c r="G847" s="416"/>
      <c r="H847" s="416"/>
      <c r="I847" s="416"/>
      <c r="J847" s="417">
        <v>4010401067666</v>
      </c>
      <c r="K847" s="418"/>
      <c r="L847" s="418"/>
      <c r="M847" s="418"/>
      <c r="N847" s="418"/>
      <c r="O847" s="418"/>
      <c r="P847" s="317" t="s">
        <v>760</v>
      </c>
      <c r="Q847" s="318"/>
      <c r="R847" s="318"/>
      <c r="S847" s="318"/>
      <c r="T847" s="318"/>
      <c r="U847" s="318"/>
      <c r="V847" s="318"/>
      <c r="W847" s="318"/>
      <c r="X847" s="318"/>
      <c r="Y847" s="319">
        <v>14</v>
      </c>
      <c r="Z847" s="320"/>
      <c r="AA847" s="320"/>
      <c r="AB847" s="321"/>
      <c r="AC847" s="323" t="s">
        <v>368</v>
      </c>
      <c r="AD847" s="324"/>
      <c r="AE847" s="324"/>
      <c r="AF847" s="324"/>
      <c r="AG847" s="324"/>
      <c r="AH847" s="325">
        <v>1</v>
      </c>
      <c r="AI847" s="326"/>
      <c r="AJ847" s="326"/>
      <c r="AK847" s="326"/>
      <c r="AL847" s="327">
        <v>88</v>
      </c>
      <c r="AM847" s="328"/>
      <c r="AN847" s="328"/>
      <c r="AO847" s="329"/>
      <c r="AP847" s="322"/>
      <c r="AQ847" s="322"/>
      <c r="AR847" s="322"/>
      <c r="AS847" s="322"/>
      <c r="AT847" s="322"/>
      <c r="AU847" s="322"/>
      <c r="AV847" s="322"/>
      <c r="AW847" s="322"/>
      <c r="AX847" s="322"/>
      <c r="AY847">
        <f>COUNTA($C$847)</f>
        <v>1</v>
      </c>
    </row>
    <row r="848" spans="1:51" ht="30" customHeight="1" x14ac:dyDescent="0.15">
      <c r="A848" s="402">
        <v>4</v>
      </c>
      <c r="B848" s="402">
        <v>1</v>
      </c>
      <c r="C848" s="419" t="s">
        <v>777</v>
      </c>
      <c r="D848" s="416"/>
      <c r="E848" s="416"/>
      <c r="F848" s="416"/>
      <c r="G848" s="416"/>
      <c r="H848" s="416"/>
      <c r="I848" s="416"/>
      <c r="J848" s="417">
        <v>9011801024252</v>
      </c>
      <c r="K848" s="418"/>
      <c r="L848" s="418"/>
      <c r="M848" s="418"/>
      <c r="N848" s="418"/>
      <c r="O848" s="418"/>
      <c r="P848" s="317" t="s">
        <v>760</v>
      </c>
      <c r="Q848" s="318"/>
      <c r="R848" s="318"/>
      <c r="S848" s="318"/>
      <c r="T848" s="318"/>
      <c r="U848" s="318"/>
      <c r="V848" s="318"/>
      <c r="W848" s="318"/>
      <c r="X848" s="318"/>
      <c r="Y848" s="319">
        <v>12</v>
      </c>
      <c r="Z848" s="320"/>
      <c r="AA848" s="320"/>
      <c r="AB848" s="321"/>
      <c r="AC848" s="323" t="s">
        <v>368</v>
      </c>
      <c r="AD848" s="324"/>
      <c r="AE848" s="324"/>
      <c r="AF848" s="324"/>
      <c r="AG848" s="324"/>
      <c r="AH848" s="325">
        <v>1</v>
      </c>
      <c r="AI848" s="326"/>
      <c r="AJ848" s="326"/>
      <c r="AK848" s="326"/>
      <c r="AL848" s="327">
        <v>100</v>
      </c>
      <c r="AM848" s="328"/>
      <c r="AN848" s="328"/>
      <c r="AO848" s="329"/>
      <c r="AP848" s="322"/>
      <c r="AQ848" s="322"/>
      <c r="AR848" s="322"/>
      <c r="AS848" s="322"/>
      <c r="AT848" s="322"/>
      <c r="AU848" s="322"/>
      <c r="AV848" s="322"/>
      <c r="AW848" s="322"/>
      <c r="AX848" s="322"/>
      <c r="AY848">
        <f>COUNTA($C$848)</f>
        <v>1</v>
      </c>
    </row>
    <row r="849" spans="1:51" ht="30" customHeight="1" x14ac:dyDescent="0.15">
      <c r="A849" s="402">
        <v>5</v>
      </c>
      <c r="B849" s="402">
        <v>1</v>
      </c>
      <c r="C849" s="419" t="s">
        <v>778</v>
      </c>
      <c r="D849" s="416"/>
      <c r="E849" s="416"/>
      <c r="F849" s="416"/>
      <c r="G849" s="416"/>
      <c r="H849" s="416"/>
      <c r="I849" s="416"/>
      <c r="J849" s="417">
        <v>7210001012058</v>
      </c>
      <c r="K849" s="418"/>
      <c r="L849" s="418"/>
      <c r="M849" s="418"/>
      <c r="N849" s="418"/>
      <c r="O849" s="418"/>
      <c r="P849" s="317" t="s">
        <v>760</v>
      </c>
      <c r="Q849" s="318"/>
      <c r="R849" s="318"/>
      <c r="S849" s="318"/>
      <c r="T849" s="318"/>
      <c r="U849" s="318"/>
      <c r="V849" s="318"/>
      <c r="W849" s="318"/>
      <c r="X849" s="318"/>
      <c r="Y849" s="319">
        <v>10</v>
      </c>
      <c r="Z849" s="320"/>
      <c r="AA849" s="320"/>
      <c r="AB849" s="321"/>
      <c r="AC849" s="323" t="s">
        <v>368</v>
      </c>
      <c r="AD849" s="324"/>
      <c r="AE849" s="324"/>
      <c r="AF849" s="324"/>
      <c r="AG849" s="324"/>
      <c r="AH849" s="325">
        <v>4</v>
      </c>
      <c r="AI849" s="326"/>
      <c r="AJ849" s="326"/>
      <c r="AK849" s="326"/>
      <c r="AL849" s="327">
        <v>94</v>
      </c>
      <c r="AM849" s="328"/>
      <c r="AN849" s="328"/>
      <c r="AO849" s="329"/>
      <c r="AP849" s="322"/>
      <c r="AQ849" s="322"/>
      <c r="AR849" s="322"/>
      <c r="AS849" s="322"/>
      <c r="AT849" s="322"/>
      <c r="AU849" s="322"/>
      <c r="AV849" s="322"/>
      <c r="AW849" s="322"/>
      <c r="AX849" s="322"/>
      <c r="AY849">
        <f>COUNTA($C$849)</f>
        <v>1</v>
      </c>
    </row>
    <row r="850" spans="1:51" ht="30" customHeight="1" x14ac:dyDescent="0.15">
      <c r="A850" s="402">
        <v>6</v>
      </c>
      <c r="B850" s="402">
        <v>1</v>
      </c>
      <c r="C850" s="419" t="s">
        <v>821</v>
      </c>
      <c r="D850" s="416"/>
      <c r="E850" s="416"/>
      <c r="F850" s="416"/>
      <c r="G850" s="416"/>
      <c r="H850" s="416"/>
      <c r="I850" s="416"/>
      <c r="J850" s="417">
        <v>4010401034575</v>
      </c>
      <c r="K850" s="418"/>
      <c r="L850" s="418"/>
      <c r="M850" s="418"/>
      <c r="N850" s="418"/>
      <c r="O850" s="418"/>
      <c r="P850" s="317" t="s">
        <v>760</v>
      </c>
      <c r="Q850" s="318"/>
      <c r="R850" s="318"/>
      <c r="S850" s="318"/>
      <c r="T850" s="318"/>
      <c r="U850" s="318"/>
      <c r="V850" s="318"/>
      <c r="W850" s="318"/>
      <c r="X850" s="318"/>
      <c r="Y850" s="319">
        <v>9</v>
      </c>
      <c r="Z850" s="320"/>
      <c r="AA850" s="320"/>
      <c r="AB850" s="321"/>
      <c r="AC850" s="323" t="s">
        <v>368</v>
      </c>
      <c r="AD850" s="324"/>
      <c r="AE850" s="324"/>
      <c r="AF850" s="324"/>
      <c r="AG850" s="324"/>
      <c r="AH850" s="325">
        <v>2</v>
      </c>
      <c r="AI850" s="326"/>
      <c r="AJ850" s="326"/>
      <c r="AK850" s="326"/>
      <c r="AL850" s="327">
        <v>95</v>
      </c>
      <c r="AM850" s="328"/>
      <c r="AN850" s="328"/>
      <c r="AO850" s="329"/>
      <c r="AP850" s="322"/>
      <c r="AQ850" s="322"/>
      <c r="AR850" s="322"/>
      <c r="AS850" s="322"/>
      <c r="AT850" s="322"/>
      <c r="AU850" s="322"/>
      <c r="AV850" s="322"/>
      <c r="AW850" s="322"/>
      <c r="AX850" s="322"/>
      <c r="AY850">
        <f>COUNTA($C$850)</f>
        <v>1</v>
      </c>
    </row>
    <row r="851" spans="1:51" ht="30" customHeight="1" x14ac:dyDescent="0.15">
      <c r="A851" s="402">
        <v>7</v>
      </c>
      <c r="B851" s="402">
        <v>1</v>
      </c>
      <c r="C851" s="419" t="s">
        <v>805</v>
      </c>
      <c r="D851" s="416"/>
      <c r="E851" s="416"/>
      <c r="F851" s="416"/>
      <c r="G851" s="416"/>
      <c r="H851" s="416"/>
      <c r="I851" s="416"/>
      <c r="J851" s="417">
        <v>1010401007261</v>
      </c>
      <c r="K851" s="418"/>
      <c r="L851" s="418"/>
      <c r="M851" s="418"/>
      <c r="N851" s="418"/>
      <c r="O851" s="418"/>
      <c r="P851" s="317" t="s">
        <v>760</v>
      </c>
      <c r="Q851" s="318"/>
      <c r="R851" s="318"/>
      <c r="S851" s="318"/>
      <c r="T851" s="318"/>
      <c r="U851" s="318"/>
      <c r="V851" s="318"/>
      <c r="W851" s="318"/>
      <c r="X851" s="318"/>
      <c r="Y851" s="319">
        <v>3</v>
      </c>
      <c r="Z851" s="320"/>
      <c r="AA851" s="320"/>
      <c r="AB851" s="321"/>
      <c r="AC851" s="323" t="s">
        <v>368</v>
      </c>
      <c r="AD851" s="324"/>
      <c r="AE851" s="324"/>
      <c r="AF851" s="324"/>
      <c r="AG851" s="324"/>
      <c r="AH851" s="325">
        <v>2</v>
      </c>
      <c r="AI851" s="326"/>
      <c r="AJ851" s="326"/>
      <c r="AK851" s="326"/>
      <c r="AL851" s="327">
        <v>51</v>
      </c>
      <c r="AM851" s="328"/>
      <c r="AN851" s="328"/>
      <c r="AO851" s="329"/>
      <c r="AP851" s="322"/>
      <c r="AQ851" s="322"/>
      <c r="AR851" s="322"/>
      <c r="AS851" s="322"/>
      <c r="AT851" s="322"/>
      <c r="AU851" s="322"/>
      <c r="AV851" s="322"/>
      <c r="AW851" s="322"/>
      <c r="AX851" s="322"/>
      <c r="AY851">
        <f>COUNTA($C$851)</f>
        <v>1</v>
      </c>
    </row>
    <row r="852" spans="1:51" ht="30" customHeight="1" x14ac:dyDescent="0.15">
      <c r="A852" s="402">
        <v>8</v>
      </c>
      <c r="B852" s="402">
        <v>1</v>
      </c>
      <c r="C852" s="419" t="s">
        <v>781</v>
      </c>
      <c r="D852" s="416"/>
      <c r="E852" s="416"/>
      <c r="F852" s="416"/>
      <c r="G852" s="416"/>
      <c r="H852" s="416"/>
      <c r="I852" s="416"/>
      <c r="J852" s="417">
        <v>1010401007261</v>
      </c>
      <c r="K852" s="418"/>
      <c r="L852" s="418"/>
      <c r="M852" s="418"/>
      <c r="N852" s="418"/>
      <c r="O852" s="418"/>
      <c r="P852" s="317" t="s">
        <v>760</v>
      </c>
      <c r="Q852" s="318"/>
      <c r="R852" s="318"/>
      <c r="S852" s="318"/>
      <c r="T852" s="318"/>
      <c r="U852" s="318"/>
      <c r="V852" s="318"/>
      <c r="W852" s="318"/>
      <c r="X852" s="318"/>
      <c r="Y852" s="319">
        <v>3</v>
      </c>
      <c r="Z852" s="320"/>
      <c r="AA852" s="320"/>
      <c r="AB852" s="321"/>
      <c r="AC852" s="323" t="s">
        <v>368</v>
      </c>
      <c r="AD852" s="324"/>
      <c r="AE852" s="324"/>
      <c r="AF852" s="324"/>
      <c r="AG852" s="324"/>
      <c r="AH852" s="325">
        <v>2</v>
      </c>
      <c r="AI852" s="326"/>
      <c r="AJ852" s="326"/>
      <c r="AK852" s="326"/>
      <c r="AL852" s="327">
        <v>52</v>
      </c>
      <c r="AM852" s="328"/>
      <c r="AN852" s="328"/>
      <c r="AO852" s="329"/>
      <c r="AP852" s="322"/>
      <c r="AQ852" s="322"/>
      <c r="AR852" s="322"/>
      <c r="AS852" s="322"/>
      <c r="AT852" s="322"/>
      <c r="AU852" s="322"/>
      <c r="AV852" s="322"/>
      <c r="AW852" s="322"/>
      <c r="AX852" s="322"/>
      <c r="AY852">
        <f>COUNTA($C$852)</f>
        <v>1</v>
      </c>
    </row>
    <row r="853" spans="1:51" ht="30" customHeight="1" x14ac:dyDescent="0.15">
      <c r="A853" s="402">
        <v>9</v>
      </c>
      <c r="B853" s="402">
        <v>1</v>
      </c>
      <c r="C853" s="419" t="s">
        <v>782</v>
      </c>
      <c r="D853" s="416"/>
      <c r="E853" s="416"/>
      <c r="F853" s="416"/>
      <c r="G853" s="416"/>
      <c r="H853" s="416"/>
      <c r="I853" s="416"/>
      <c r="J853" s="417">
        <v>7210001012058</v>
      </c>
      <c r="K853" s="418"/>
      <c r="L853" s="418"/>
      <c r="M853" s="418"/>
      <c r="N853" s="418"/>
      <c r="O853" s="418"/>
      <c r="P853" s="317" t="s">
        <v>760</v>
      </c>
      <c r="Q853" s="318"/>
      <c r="R853" s="318"/>
      <c r="S853" s="318"/>
      <c r="T853" s="318"/>
      <c r="U853" s="318"/>
      <c r="V853" s="318"/>
      <c r="W853" s="318"/>
      <c r="X853" s="318"/>
      <c r="Y853" s="319">
        <v>3</v>
      </c>
      <c r="Z853" s="320"/>
      <c r="AA853" s="320"/>
      <c r="AB853" s="321"/>
      <c r="AC853" s="323" t="s">
        <v>368</v>
      </c>
      <c r="AD853" s="324"/>
      <c r="AE853" s="324"/>
      <c r="AF853" s="324"/>
      <c r="AG853" s="324"/>
      <c r="AH853" s="325">
        <v>2</v>
      </c>
      <c r="AI853" s="326"/>
      <c r="AJ853" s="326"/>
      <c r="AK853" s="326"/>
      <c r="AL853" s="327">
        <v>100</v>
      </c>
      <c r="AM853" s="328"/>
      <c r="AN853" s="328"/>
      <c r="AO853" s="329"/>
      <c r="AP853" s="322"/>
      <c r="AQ853" s="322"/>
      <c r="AR853" s="322"/>
      <c r="AS853" s="322"/>
      <c r="AT853" s="322"/>
      <c r="AU853" s="322"/>
      <c r="AV853" s="322"/>
      <c r="AW853" s="322"/>
      <c r="AX853" s="322"/>
      <c r="AY853">
        <f>COUNTA($C$853)</f>
        <v>1</v>
      </c>
    </row>
    <row r="854" spans="1:51" ht="30" customHeight="1" x14ac:dyDescent="0.15">
      <c r="A854" s="402">
        <v>10</v>
      </c>
      <c r="B854" s="402">
        <v>1</v>
      </c>
      <c r="C854" s="419" t="s">
        <v>858</v>
      </c>
      <c r="D854" s="416"/>
      <c r="E854" s="416"/>
      <c r="F854" s="416"/>
      <c r="G854" s="416"/>
      <c r="H854" s="416"/>
      <c r="I854" s="416"/>
      <c r="J854" s="417">
        <v>2011101020396</v>
      </c>
      <c r="K854" s="418"/>
      <c r="L854" s="418"/>
      <c r="M854" s="418"/>
      <c r="N854" s="418"/>
      <c r="O854" s="418"/>
      <c r="P854" s="317" t="s">
        <v>859</v>
      </c>
      <c r="Q854" s="318"/>
      <c r="R854" s="318"/>
      <c r="S854" s="318"/>
      <c r="T854" s="318"/>
      <c r="U854" s="318"/>
      <c r="V854" s="318"/>
      <c r="W854" s="318"/>
      <c r="X854" s="318"/>
      <c r="Y854" s="319">
        <v>0.3</v>
      </c>
      <c r="Z854" s="320"/>
      <c r="AA854" s="320"/>
      <c r="AB854" s="321"/>
      <c r="AC854" s="323" t="s">
        <v>368</v>
      </c>
      <c r="AD854" s="324"/>
      <c r="AE854" s="324"/>
      <c r="AF854" s="324"/>
      <c r="AG854" s="324"/>
      <c r="AH854" s="325">
        <v>4</v>
      </c>
      <c r="AI854" s="326"/>
      <c r="AJ854" s="326"/>
      <c r="AK854" s="326"/>
      <c r="AL854" s="327" t="s">
        <v>860</v>
      </c>
      <c r="AM854" s="328"/>
      <c r="AN854" s="328"/>
      <c r="AO854" s="329"/>
      <c r="AP854" s="322"/>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334</v>
      </c>
      <c r="AD877" s="277"/>
      <c r="AE877" s="277"/>
      <c r="AF877" s="277"/>
      <c r="AG877" s="277"/>
      <c r="AH877" s="346" t="s">
        <v>363</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19" t="s">
        <v>783</v>
      </c>
      <c r="D878" s="416"/>
      <c r="E878" s="416"/>
      <c r="F878" s="416"/>
      <c r="G878" s="416"/>
      <c r="H878" s="416"/>
      <c r="I878" s="416"/>
      <c r="J878" s="417">
        <v>6010001117893</v>
      </c>
      <c r="K878" s="418"/>
      <c r="L878" s="418"/>
      <c r="M878" s="418"/>
      <c r="N878" s="418"/>
      <c r="O878" s="418"/>
      <c r="P878" s="317" t="s">
        <v>769</v>
      </c>
      <c r="Q878" s="318"/>
      <c r="R878" s="318"/>
      <c r="S878" s="318"/>
      <c r="T878" s="318"/>
      <c r="U878" s="318"/>
      <c r="V878" s="318"/>
      <c r="W878" s="318"/>
      <c r="X878" s="318"/>
      <c r="Y878" s="319">
        <v>1</v>
      </c>
      <c r="Z878" s="320"/>
      <c r="AA878" s="320"/>
      <c r="AB878" s="321"/>
      <c r="AC878" s="323" t="s">
        <v>374</v>
      </c>
      <c r="AD878" s="324"/>
      <c r="AE878" s="324"/>
      <c r="AF878" s="324"/>
      <c r="AG878" s="324"/>
      <c r="AH878" s="420" t="s">
        <v>784</v>
      </c>
      <c r="AI878" s="421"/>
      <c r="AJ878" s="421"/>
      <c r="AK878" s="421"/>
      <c r="AL878" s="327">
        <v>97</v>
      </c>
      <c r="AM878" s="328"/>
      <c r="AN878" s="328"/>
      <c r="AO878" s="329"/>
      <c r="AP878" s="322"/>
      <c r="AQ878" s="322"/>
      <c r="AR878" s="322"/>
      <c r="AS878" s="322"/>
      <c r="AT878" s="322"/>
      <c r="AU878" s="322"/>
      <c r="AV878" s="322"/>
      <c r="AW878" s="322"/>
      <c r="AX878" s="322"/>
      <c r="AY878">
        <f t="shared" si="118"/>
        <v>1</v>
      </c>
    </row>
    <row r="879" spans="1:51" ht="30" customHeight="1" x14ac:dyDescent="0.15">
      <c r="A879" s="402">
        <v>2</v>
      </c>
      <c r="B879" s="402">
        <v>1</v>
      </c>
      <c r="C879" s="419" t="s">
        <v>785</v>
      </c>
      <c r="D879" s="416"/>
      <c r="E879" s="416"/>
      <c r="F879" s="416"/>
      <c r="G879" s="416"/>
      <c r="H879" s="416"/>
      <c r="I879" s="416"/>
      <c r="J879" s="417">
        <v>7010501019399</v>
      </c>
      <c r="K879" s="418"/>
      <c r="L879" s="418"/>
      <c r="M879" s="418"/>
      <c r="N879" s="418"/>
      <c r="O879" s="418"/>
      <c r="P879" s="317" t="s">
        <v>760</v>
      </c>
      <c r="Q879" s="318"/>
      <c r="R879" s="318"/>
      <c r="S879" s="318"/>
      <c r="T879" s="318"/>
      <c r="U879" s="318"/>
      <c r="V879" s="318"/>
      <c r="W879" s="318"/>
      <c r="X879" s="318"/>
      <c r="Y879" s="319">
        <v>0.5</v>
      </c>
      <c r="Z879" s="320"/>
      <c r="AA879" s="320"/>
      <c r="AB879" s="321"/>
      <c r="AC879" s="323" t="s">
        <v>374</v>
      </c>
      <c r="AD879" s="324"/>
      <c r="AE879" s="324"/>
      <c r="AF879" s="324"/>
      <c r="AG879" s="324"/>
      <c r="AH879" s="420" t="s">
        <v>784</v>
      </c>
      <c r="AI879" s="421"/>
      <c r="AJ879" s="421"/>
      <c r="AK879" s="421"/>
      <c r="AL879" s="327">
        <v>100</v>
      </c>
      <c r="AM879" s="328"/>
      <c r="AN879" s="328"/>
      <c r="AO879" s="329"/>
      <c r="AP879" s="322"/>
      <c r="AQ879" s="322"/>
      <c r="AR879" s="322"/>
      <c r="AS879" s="322"/>
      <c r="AT879" s="322"/>
      <c r="AU879" s="322"/>
      <c r="AV879" s="322"/>
      <c r="AW879" s="322"/>
      <c r="AX879" s="322"/>
      <c r="AY879">
        <f>COUNTA($C$879)</f>
        <v>1</v>
      </c>
    </row>
    <row r="880" spans="1:51" ht="30" customHeight="1" x14ac:dyDescent="0.15">
      <c r="A880" s="402">
        <v>3</v>
      </c>
      <c r="B880" s="402">
        <v>1</v>
      </c>
      <c r="C880" s="419" t="s">
        <v>786</v>
      </c>
      <c r="D880" s="416"/>
      <c r="E880" s="416"/>
      <c r="F880" s="416"/>
      <c r="G880" s="416"/>
      <c r="H880" s="416"/>
      <c r="I880" s="416"/>
      <c r="J880" s="417">
        <v>1010001000179</v>
      </c>
      <c r="K880" s="418"/>
      <c r="L880" s="418"/>
      <c r="M880" s="418"/>
      <c r="N880" s="418"/>
      <c r="O880" s="418"/>
      <c r="P880" s="317" t="s">
        <v>760</v>
      </c>
      <c r="Q880" s="318"/>
      <c r="R880" s="318"/>
      <c r="S880" s="318"/>
      <c r="T880" s="318"/>
      <c r="U880" s="318"/>
      <c r="V880" s="318"/>
      <c r="W880" s="318"/>
      <c r="X880" s="318"/>
      <c r="Y880" s="319">
        <v>0.5</v>
      </c>
      <c r="Z880" s="320"/>
      <c r="AA880" s="320"/>
      <c r="AB880" s="321"/>
      <c r="AC880" s="323" t="s">
        <v>374</v>
      </c>
      <c r="AD880" s="324"/>
      <c r="AE880" s="324"/>
      <c r="AF880" s="324"/>
      <c r="AG880" s="324"/>
      <c r="AH880" s="420" t="s">
        <v>784</v>
      </c>
      <c r="AI880" s="421"/>
      <c r="AJ880" s="421"/>
      <c r="AK880" s="421"/>
      <c r="AL880" s="327">
        <v>100</v>
      </c>
      <c r="AM880" s="328"/>
      <c r="AN880" s="328"/>
      <c r="AO880" s="329"/>
      <c r="AP880" s="322"/>
      <c r="AQ880" s="322"/>
      <c r="AR880" s="322"/>
      <c r="AS880" s="322"/>
      <c r="AT880" s="322"/>
      <c r="AU880" s="322"/>
      <c r="AV880" s="322"/>
      <c r="AW880" s="322"/>
      <c r="AX880" s="322"/>
      <c r="AY880">
        <f>COUNTA($C$880)</f>
        <v>1</v>
      </c>
    </row>
    <row r="881" spans="1:51" ht="30" customHeight="1" x14ac:dyDescent="0.15">
      <c r="A881" s="402">
        <v>4</v>
      </c>
      <c r="B881" s="402">
        <v>1</v>
      </c>
      <c r="C881" s="419" t="s">
        <v>787</v>
      </c>
      <c r="D881" s="416"/>
      <c r="E881" s="416"/>
      <c r="F881" s="416"/>
      <c r="G881" s="416"/>
      <c r="H881" s="416"/>
      <c r="I881" s="416"/>
      <c r="J881" s="417">
        <v>5011001003003</v>
      </c>
      <c r="K881" s="418"/>
      <c r="L881" s="418"/>
      <c r="M881" s="418"/>
      <c r="N881" s="418"/>
      <c r="O881" s="418"/>
      <c r="P881" s="317" t="s">
        <v>788</v>
      </c>
      <c r="Q881" s="318"/>
      <c r="R881" s="318"/>
      <c r="S881" s="318"/>
      <c r="T881" s="318"/>
      <c r="U881" s="318"/>
      <c r="V881" s="318"/>
      <c r="W881" s="318"/>
      <c r="X881" s="318"/>
      <c r="Y881" s="319">
        <v>0.2</v>
      </c>
      <c r="Z881" s="320"/>
      <c r="AA881" s="320"/>
      <c r="AB881" s="321"/>
      <c r="AC881" s="323" t="s">
        <v>374</v>
      </c>
      <c r="AD881" s="324"/>
      <c r="AE881" s="324"/>
      <c r="AF881" s="324"/>
      <c r="AG881" s="324"/>
      <c r="AH881" s="420" t="s">
        <v>784</v>
      </c>
      <c r="AI881" s="421"/>
      <c r="AJ881" s="421"/>
      <c r="AK881" s="421"/>
      <c r="AL881" s="327">
        <v>100</v>
      </c>
      <c r="AM881" s="328"/>
      <c r="AN881" s="328"/>
      <c r="AO881" s="329"/>
      <c r="AP881" s="322"/>
      <c r="AQ881" s="322"/>
      <c r="AR881" s="322"/>
      <c r="AS881" s="322"/>
      <c r="AT881" s="322"/>
      <c r="AU881" s="322"/>
      <c r="AV881" s="322"/>
      <c r="AW881" s="322"/>
      <c r="AX881" s="322"/>
      <c r="AY881">
        <f>COUNTA($C$881)</f>
        <v>1</v>
      </c>
    </row>
    <row r="882" spans="1:51" ht="30" customHeight="1" x14ac:dyDescent="0.15">
      <c r="A882" s="402">
        <v>5</v>
      </c>
      <c r="B882" s="402">
        <v>1</v>
      </c>
      <c r="C882" s="419" t="s">
        <v>861</v>
      </c>
      <c r="D882" s="416"/>
      <c r="E882" s="416"/>
      <c r="F882" s="416"/>
      <c r="G882" s="416"/>
      <c r="H882" s="416"/>
      <c r="I882" s="416"/>
      <c r="J882" s="417">
        <v>2011101020396</v>
      </c>
      <c r="K882" s="418"/>
      <c r="L882" s="418"/>
      <c r="M882" s="418"/>
      <c r="N882" s="418"/>
      <c r="O882" s="418"/>
      <c r="P882" s="317" t="s">
        <v>800</v>
      </c>
      <c r="Q882" s="318"/>
      <c r="R882" s="318"/>
      <c r="S882" s="318"/>
      <c r="T882" s="318"/>
      <c r="U882" s="318"/>
      <c r="V882" s="318"/>
      <c r="W882" s="318"/>
      <c r="X882" s="318"/>
      <c r="Y882" s="319">
        <v>0.2</v>
      </c>
      <c r="Z882" s="320"/>
      <c r="AA882" s="320"/>
      <c r="AB882" s="321"/>
      <c r="AC882" s="323" t="s">
        <v>374</v>
      </c>
      <c r="AD882" s="324"/>
      <c r="AE882" s="324"/>
      <c r="AF882" s="324"/>
      <c r="AG882" s="324"/>
      <c r="AH882" s="420" t="s">
        <v>784</v>
      </c>
      <c r="AI882" s="421"/>
      <c r="AJ882" s="421"/>
      <c r="AK882" s="421"/>
      <c r="AL882" s="327">
        <v>68</v>
      </c>
      <c r="AM882" s="328"/>
      <c r="AN882" s="328"/>
      <c r="AO882" s="329"/>
      <c r="AP882" s="322"/>
      <c r="AQ882" s="322"/>
      <c r="AR882" s="322"/>
      <c r="AS882" s="322"/>
      <c r="AT882" s="322"/>
      <c r="AU882" s="322"/>
      <c r="AV882" s="322"/>
      <c r="AW882" s="322"/>
      <c r="AX882" s="322"/>
      <c r="AY882">
        <f>COUNTA($C$882)</f>
        <v>1</v>
      </c>
    </row>
    <row r="883" spans="1:51" ht="30" customHeight="1" x14ac:dyDescent="0.15">
      <c r="A883" s="402">
        <v>6</v>
      </c>
      <c r="B883" s="402">
        <v>1</v>
      </c>
      <c r="C883" s="419" t="s">
        <v>862</v>
      </c>
      <c r="D883" s="416"/>
      <c r="E883" s="416"/>
      <c r="F883" s="416"/>
      <c r="G883" s="416"/>
      <c r="H883" s="416"/>
      <c r="I883" s="416"/>
      <c r="J883" s="417">
        <v>5010001002683</v>
      </c>
      <c r="K883" s="418"/>
      <c r="L883" s="418"/>
      <c r="M883" s="418"/>
      <c r="N883" s="418"/>
      <c r="O883" s="418"/>
      <c r="P883" s="317" t="s">
        <v>800</v>
      </c>
      <c r="Q883" s="318"/>
      <c r="R883" s="318"/>
      <c r="S883" s="318"/>
      <c r="T883" s="318"/>
      <c r="U883" s="318"/>
      <c r="V883" s="318"/>
      <c r="W883" s="318"/>
      <c r="X883" s="318"/>
      <c r="Y883" s="319">
        <v>0.2</v>
      </c>
      <c r="Z883" s="320"/>
      <c r="AA883" s="320"/>
      <c r="AB883" s="321"/>
      <c r="AC883" s="323" t="s">
        <v>374</v>
      </c>
      <c r="AD883" s="324"/>
      <c r="AE883" s="324"/>
      <c r="AF883" s="324"/>
      <c r="AG883" s="324"/>
      <c r="AH883" s="420" t="s">
        <v>784</v>
      </c>
      <c r="AI883" s="421"/>
      <c r="AJ883" s="421"/>
      <c r="AK883" s="421"/>
      <c r="AL883" s="327">
        <v>14</v>
      </c>
      <c r="AM883" s="328"/>
      <c r="AN883" s="328"/>
      <c r="AO883" s="329"/>
      <c r="AP883" s="322"/>
      <c r="AQ883" s="322"/>
      <c r="AR883" s="322"/>
      <c r="AS883" s="322"/>
      <c r="AT883" s="322"/>
      <c r="AU883" s="322"/>
      <c r="AV883" s="322"/>
      <c r="AW883" s="322"/>
      <c r="AX883" s="322"/>
      <c r="AY883">
        <f>COUNTA($C$883)</f>
        <v>1</v>
      </c>
    </row>
    <row r="884" spans="1:51" ht="30" customHeight="1" x14ac:dyDescent="0.15">
      <c r="A884" s="402">
        <v>7</v>
      </c>
      <c r="B884" s="402">
        <v>1</v>
      </c>
      <c r="C884" s="419" t="s">
        <v>867</v>
      </c>
      <c r="D884" s="416"/>
      <c r="E884" s="416"/>
      <c r="F884" s="416"/>
      <c r="G884" s="416"/>
      <c r="H884" s="416"/>
      <c r="I884" s="416"/>
      <c r="J884" s="417">
        <v>2011101020396</v>
      </c>
      <c r="K884" s="418"/>
      <c r="L884" s="418"/>
      <c r="M884" s="418"/>
      <c r="N884" s="418"/>
      <c r="O884" s="418"/>
      <c r="P884" s="317" t="s">
        <v>800</v>
      </c>
      <c r="Q884" s="318"/>
      <c r="R884" s="318"/>
      <c r="S884" s="318"/>
      <c r="T884" s="318"/>
      <c r="U884" s="318"/>
      <c r="V884" s="318"/>
      <c r="W884" s="318"/>
      <c r="X884" s="318"/>
      <c r="Y884" s="319">
        <v>0.1</v>
      </c>
      <c r="Z884" s="320"/>
      <c r="AA884" s="320"/>
      <c r="AB884" s="321"/>
      <c r="AC884" s="323" t="s">
        <v>374</v>
      </c>
      <c r="AD884" s="324"/>
      <c r="AE884" s="324"/>
      <c r="AF884" s="324"/>
      <c r="AG884" s="324"/>
      <c r="AH884" s="420" t="s">
        <v>784</v>
      </c>
      <c r="AI884" s="421"/>
      <c r="AJ884" s="421"/>
      <c r="AK884" s="421"/>
      <c r="AL884" s="327">
        <v>30</v>
      </c>
      <c r="AM884" s="328"/>
      <c r="AN884" s="328"/>
      <c r="AO884" s="329"/>
      <c r="AP884" s="322"/>
      <c r="AQ884" s="322"/>
      <c r="AR884" s="322"/>
      <c r="AS884" s="322"/>
      <c r="AT884" s="322"/>
      <c r="AU884" s="322"/>
      <c r="AV884" s="322"/>
      <c r="AW884" s="322"/>
      <c r="AX884" s="322"/>
      <c r="AY884">
        <f>COUNTA($C$884)</f>
        <v>1</v>
      </c>
    </row>
    <row r="885" spans="1:51" ht="30" customHeight="1" x14ac:dyDescent="0.15">
      <c r="A885" s="402">
        <v>8</v>
      </c>
      <c r="B885" s="402">
        <v>1</v>
      </c>
      <c r="C885" s="419" t="s">
        <v>863</v>
      </c>
      <c r="D885" s="416"/>
      <c r="E885" s="416"/>
      <c r="F885" s="416"/>
      <c r="G885" s="416"/>
      <c r="H885" s="416"/>
      <c r="I885" s="416"/>
      <c r="J885" s="417">
        <v>7011801002912</v>
      </c>
      <c r="K885" s="418"/>
      <c r="L885" s="418"/>
      <c r="M885" s="418"/>
      <c r="N885" s="418"/>
      <c r="O885" s="418"/>
      <c r="P885" s="317" t="s">
        <v>865</v>
      </c>
      <c r="Q885" s="318"/>
      <c r="R885" s="318"/>
      <c r="S885" s="318"/>
      <c r="T885" s="318"/>
      <c r="U885" s="318"/>
      <c r="V885" s="318"/>
      <c r="W885" s="318"/>
      <c r="X885" s="318"/>
      <c r="Y885" s="319">
        <v>0</v>
      </c>
      <c r="Z885" s="320"/>
      <c r="AA885" s="320"/>
      <c r="AB885" s="321"/>
      <c r="AC885" s="323" t="s">
        <v>374</v>
      </c>
      <c r="AD885" s="324"/>
      <c r="AE885" s="324"/>
      <c r="AF885" s="324"/>
      <c r="AG885" s="324"/>
      <c r="AH885" s="420" t="s">
        <v>784</v>
      </c>
      <c r="AI885" s="421"/>
      <c r="AJ885" s="421"/>
      <c r="AK885" s="421"/>
      <c r="AL885" s="327" t="s">
        <v>794</v>
      </c>
      <c r="AM885" s="328"/>
      <c r="AN885" s="328"/>
      <c r="AO885" s="329"/>
      <c r="AP885" s="322"/>
      <c r="AQ885" s="322"/>
      <c r="AR885" s="322"/>
      <c r="AS885" s="322"/>
      <c r="AT885" s="322"/>
      <c r="AU885" s="322"/>
      <c r="AV885" s="322"/>
      <c r="AW885" s="322"/>
      <c r="AX885" s="322"/>
      <c r="AY885">
        <f>COUNTA($C$885)</f>
        <v>1</v>
      </c>
    </row>
    <row r="886" spans="1:51" ht="30" customHeight="1" x14ac:dyDescent="0.15">
      <c r="A886" s="402">
        <v>9</v>
      </c>
      <c r="B886" s="402">
        <v>1</v>
      </c>
      <c r="C886" s="419" t="s">
        <v>864</v>
      </c>
      <c r="D886" s="416"/>
      <c r="E886" s="416"/>
      <c r="F886" s="416"/>
      <c r="G886" s="416"/>
      <c r="H886" s="416"/>
      <c r="I886" s="416"/>
      <c r="J886" s="417">
        <v>4011101005131</v>
      </c>
      <c r="K886" s="418"/>
      <c r="L886" s="418"/>
      <c r="M886" s="418"/>
      <c r="N886" s="418"/>
      <c r="O886" s="418"/>
      <c r="P886" s="317" t="s">
        <v>866</v>
      </c>
      <c r="Q886" s="318"/>
      <c r="R886" s="318"/>
      <c r="S886" s="318"/>
      <c r="T886" s="318"/>
      <c r="U886" s="318"/>
      <c r="V886" s="318"/>
      <c r="W886" s="318"/>
      <c r="X886" s="318"/>
      <c r="Y886" s="319">
        <v>0</v>
      </c>
      <c r="Z886" s="320"/>
      <c r="AA886" s="320"/>
      <c r="AB886" s="321"/>
      <c r="AC886" s="323" t="s">
        <v>374</v>
      </c>
      <c r="AD886" s="324"/>
      <c r="AE886" s="324"/>
      <c r="AF886" s="324"/>
      <c r="AG886" s="324"/>
      <c r="AH886" s="420" t="s">
        <v>784</v>
      </c>
      <c r="AI886" s="421"/>
      <c r="AJ886" s="421"/>
      <c r="AK886" s="421"/>
      <c r="AL886" s="327" t="s">
        <v>794</v>
      </c>
      <c r="AM886" s="328"/>
      <c r="AN886" s="328"/>
      <c r="AO886" s="329"/>
      <c r="AP886" s="322"/>
      <c r="AQ886" s="322"/>
      <c r="AR886" s="322"/>
      <c r="AS886" s="322"/>
      <c r="AT886" s="322"/>
      <c r="AU886" s="322"/>
      <c r="AV886" s="322"/>
      <c r="AW886" s="322"/>
      <c r="AX886" s="322"/>
      <c r="AY886">
        <f>COUNTA($C$886)</f>
        <v>1</v>
      </c>
    </row>
    <row r="887" spans="1:51" ht="30" customHeight="1" x14ac:dyDescent="0.15">
      <c r="A887" s="402">
        <v>10</v>
      </c>
      <c r="B887" s="402">
        <v>1</v>
      </c>
      <c r="C887" s="419" t="s">
        <v>868</v>
      </c>
      <c r="D887" s="416"/>
      <c r="E887" s="416"/>
      <c r="F887" s="416"/>
      <c r="G887" s="416"/>
      <c r="H887" s="416"/>
      <c r="I887" s="416"/>
      <c r="J887" s="417">
        <v>2011101020396</v>
      </c>
      <c r="K887" s="418"/>
      <c r="L887" s="418"/>
      <c r="M887" s="418"/>
      <c r="N887" s="418"/>
      <c r="O887" s="418"/>
      <c r="P887" s="317" t="s">
        <v>869</v>
      </c>
      <c r="Q887" s="318"/>
      <c r="R887" s="318"/>
      <c r="S887" s="318"/>
      <c r="T887" s="318"/>
      <c r="U887" s="318"/>
      <c r="V887" s="318"/>
      <c r="W887" s="318"/>
      <c r="X887" s="318"/>
      <c r="Y887" s="319">
        <v>0</v>
      </c>
      <c r="Z887" s="320"/>
      <c r="AA887" s="320"/>
      <c r="AB887" s="321"/>
      <c r="AC887" s="323" t="s">
        <v>374</v>
      </c>
      <c r="AD887" s="324"/>
      <c r="AE887" s="324"/>
      <c r="AF887" s="324"/>
      <c r="AG887" s="324"/>
      <c r="AH887" s="420" t="s">
        <v>784</v>
      </c>
      <c r="AI887" s="421"/>
      <c r="AJ887" s="421"/>
      <c r="AK887" s="421"/>
      <c r="AL887" s="327" t="s">
        <v>795</v>
      </c>
      <c r="AM887" s="328"/>
      <c r="AN887" s="328"/>
      <c r="AO887" s="329"/>
      <c r="AP887" s="322"/>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334</v>
      </c>
      <c r="AD910" s="277"/>
      <c r="AE910" s="277"/>
      <c r="AF910" s="277"/>
      <c r="AG910" s="277"/>
      <c r="AH910" s="346" t="s">
        <v>363</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19" t="s">
        <v>790</v>
      </c>
      <c r="D911" s="416"/>
      <c r="E911" s="416"/>
      <c r="F911" s="416"/>
      <c r="G911" s="416"/>
      <c r="H911" s="416"/>
      <c r="I911" s="416"/>
      <c r="J911" s="417">
        <v>9020005011172</v>
      </c>
      <c r="K911" s="418"/>
      <c r="L911" s="418"/>
      <c r="M911" s="418"/>
      <c r="N911" s="418"/>
      <c r="O911" s="418"/>
      <c r="P911" s="317" t="s">
        <v>791</v>
      </c>
      <c r="Q911" s="318"/>
      <c r="R911" s="318"/>
      <c r="S911" s="318"/>
      <c r="T911" s="318"/>
      <c r="U911" s="318"/>
      <c r="V911" s="318"/>
      <c r="W911" s="318"/>
      <c r="X911" s="318"/>
      <c r="Y911" s="319">
        <v>3</v>
      </c>
      <c r="Z911" s="320"/>
      <c r="AA911" s="320"/>
      <c r="AB911" s="321"/>
      <c r="AC911" s="323" t="s">
        <v>368</v>
      </c>
      <c r="AD911" s="324"/>
      <c r="AE911" s="324"/>
      <c r="AF911" s="324"/>
      <c r="AG911" s="324"/>
      <c r="AH911" s="420">
        <v>1</v>
      </c>
      <c r="AI911" s="421"/>
      <c r="AJ911" s="421"/>
      <c r="AK911" s="421"/>
      <c r="AL911" s="327">
        <v>100</v>
      </c>
      <c r="AM911" s="328"/>
      <c r="AN911" s="328"/>
      <c r="AO911" s="329"/>
      <c r="AP911" s="322"/>
      <c r="AQ911" s="322"/>
      <c r="AR911" s="322"/>
      <c r="AS911" s="322"/>
      <c r="AT911" s="322"/>
      <c r="AU911" s="322"/>
      <c r="AV911" s="322"/>
      <c r="AW911" s="322"/>
      <c r="AX911" s="322"/>
      <c r="AY911">
        <f t="shared" si="119"/>
        <v>1</v>
      </c>
    </row>
    <row r="912" spans="1:51" ht="30" customHeight="1" x14ac:dyDescent="0.15">
      <c r="A912" s="402">
        <v>2</v>
      </c>
      <c r="B912" s="402">
        <v>1</v>
      </c>
      <c r="C912" s="419" t="s">
        <v>790</v>
      </c>
      <c r="D912" s="416"/>
      <c r="E912" s="416"/>
      <c r="F912" s="416"/>
      <c r="G912" s="416"/>
      <c r="H912" s="416"/>
      <c r="I912" s="416"/>
      <c r="J912" s="417">
        <v>9020005011172</v>
      </c>
      <c r="K912" s="418"/>
      <c r="L912" s="418"/>
      <c r="M912" s="418"/>
      <c r="N912" s="418"/>
      <c r="O912" s="418"/>
      <c r="P912" s="317" t="s">
        <v>798</v>
      </c>
      <c r="Q912" s="318"/>
      <c r="R912" s="318"/>
      <c r="S912" s="318"/>
      <c r="T912" s="318"/>
      <c r="U912" s="318"/>
      <c r="V912" s="318"/>
      <c r="W912" s="318"/>
      <c r="X912" s="318"/>
      <c r="Y912" s="319">
        <v>2</v>
      </c>
      <c r="Z912" s="320"/>
      <c r="AA912" s="320"/>
      <c r="AB912" s="321"/>
      <c r="AC912" s="323" t="s">
        <v>368</v>
      </c>
      <c r="AD912" s="324"/>
      <c r="AE912" s="324"/>
      <c r="AF912" s="324"/>
      <c r="AG912" s="324"/>
      <c r="AH912" s="420">
        <v>1</v>
      </c>
      <c r="AI912" s="421"/>
      <c r="AJ912" s="421"/>
      <c r="AK912" s="421"/>
      <c r="AL912" s="327">
        <v>100</v>
      </c>
      <c r="AM912" s="328"/>
      <c r="AN912" s="328"/>
      <c r="AO912" s="329"/>
      <c r="AP912" s="322"/>
      <c r="AQ912" s="322"/>
      <c r="AR912" s="322"/>
      <c r="AS912" s="322"/>
      <c r="AT912" s="322"/>
      <c r="AU912" s="322"/>
      <c r="AV912" s="322"/>
      <c r="AW912" s="322"/>
      <c r="AX912" s="322"/>
      <c r="AY912">
        <f>COUNTA($C$912)</f>
        <v>1</v>
      </c>
    </row>
    <row r="913" spans="1:51" ht="30" hidden="1" customHeight="1" x14ac:dyDescent="0.15">
      <c r="A913" s="402">
        <v>3</v>
      </c>
      <c r="B913" s="402">
        <v>1</v>
      </c>
      <c r="C913" s="419"/>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19"/>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334</v>
      </c>
      <c r="AD943" s="277"/>
      <c r="AE943" s="277"/>
      <c r="AF943" s="277"/>
      <c r="AG943" s="277"/>
      <c r="AH943" s="346" t="s">
        <v>363</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15">
      <c r="A944" s="402">
        <v>1</v>
      </c>
      <c r="B944" s="402">
        <v>1</v>
      </c>
      <c r="C944" s="419" t="s">
        <v>792</v>
      </c>
      <c r="D944" s="416"/>
      <c r="E944" s="416"/>
      <c r="F944" s="416"/>
      <c r="G944" s="416"/>
      <c r="H944" s="416"/>
      <c r="I944" s="416"/>
      <c r="J944" s="417">
        <v>5010405010596</v>
      </c>
      <c r="K944" s="418"/>
      <c r="L944" s="418"/>
      <c r="M944" s="418"/>
      <c r="N944" s="418"/>
      <c r="O944" s="418"/>
      <c r="P944" s="317" t="s">
        <v>793</v>
      </c>
      <c r="Q944" s="318"/>
      <c r="R944" s="318"/>
      <c r="S944" s="318"/>
      <c r="T944" s="318"/>
      <c r="U944" s="318"/>
      <c r="V944" s="318"/>
      <c r="W944" s="318"/>
      <c r="X944" s="318"/>
      <c r="Y944" s="319">
        <v>1</v>
      </c>
      <c r="Z944" s="320"/>
      <c r="AA944" s="320"/>
      <c r="AB944" s="321"/>
      <c r="AC944" s="323" t="s">
        <v>374</v>
      </c>
      <c r="AD944" s="324"/>
      <c r="AE944" s="324"/>
      <c r="AF944" s="324"/>
      <c r="AG944" s="324"/>
      <c r="AH944" s="420" t="s">
        <v>784</v>
      </c>
      <c r="AI944" s="421"/>
      <c r="AJ944" s="421"/>
      <c r="AK944" s="421"/>
      <c r="AL944" s="327">
        <v>100</v>
      </c>
      <c r="AM944" s="328"/>
      <c r="AN944" s="328"/>
      <c r="AO944" s="329"/>
      <c r="AP944" s="322"/>
      <c r="AQ944" s="322"/>
      <c r="AR944" s="322"/>
      <c r="AS944" s="322"/>
      <c r="AT944" s="322"/>
      <c r="AU944" s="322"/>
      <c r="AV944" s="322"/>
      <c r="AW944" s="322"/>
      <c r="AX944" s="322"/>
      <c r="AY944">
        <f t="shared" si="120"/>
        <v>1</v>
      </c>
    </row>
    <row r="945" spans="1:51" ht="50.25" customHeight="1" x14ac:dyDescent="0.15">
      <c r="A945" s="402">
        <v>2</v>
      </c>
      <c r="B945" s="402">
        <v>1</v>
      </c>
      <c r="C945" s="419" t="s">
        <v>796</v>
      </c>
      <c r="D945" s="416"/>
      <c r="E945" s="416"/>
      <c r="F945" s="416"/>
      <c r="G945" s="416"/>
      <c r="H945" s="416"/>
      <c r="I945" s="416"/>
      <c r="J945" s="417">
        <v>8040005001619</v>
      </c>
      <c r="K945" s="418"/>
      <c r="L945" s="418"/>
      <c r="M945" s="418"/>
      <c r="N945" s="418"/>
      <c r="O945" s="418"/>
      <c r="P945" s="317" t="s">
        <v>799</v>
      </c>
      <c r="Q945" s="318"/>
      <c r="R945" s="318"/>
      <c r="S945" s="318"/>
      <c r="T945" s="318"/>
      <c r="U945" s="318"/>
      <c r="V945" s="318"/>
      <c r="W945" s="318"/>
      <c r="X945" s="318"/>
      <c r="Y945" s="319">
        <v>0</v>
      </c>
      <c r="Z945" s="320"/>
      <c r="AA945" s="320"/>
      <c r="AB945" s="321"/>
      <c r="AC945" s="323" t="s">
        <v>374</v>
      </c>
      <c r="AD945" s="324"/>
      <c r="AE945" s="324"/>
      <c r="AF945" s="324"/>
      <c r="AG945" s="324"/>
      <c r="AH945" s="420" t="s">
        <v>784</v>
      </c>
      <c r="AI945" s="421"/>
      <c r="AJ945" s="421"/>
      <c r="AK945" s="421"/>
      <c r="AL945" s="327" t="s">
        <v>784</v>
      </c>
      <c r="AM945" s="328"/>
      <c r="AN945" s="328"/>
      <c r="AO945" s="329"/>
      <c r="AP945" s="322"/>
      <c r="AQ945" s="322"/>
      <c r="AR945" s="322"/>
      <c r="AS945" s="322"/>
      <c r="AT945" s="322"/>
      <c r="AU945" s="322"/>
      <c r="AV945" s="322"/>
      <c r="AW945" s="322"/>
      <c r="AX945" s="322"/>
      <c r="AY945">
        <f>COUNTA($C$945)</f>
        <v>1</v>
      </c>
    </row>
    <row r="946" spans="1:51" ht="30" customHeight="1" x14ac:dyDescent="0.15">
      <c r="A946" s="402">
        <v>3</v>
      </c>
      <c r="B946" s="402">
        <v>1</v>
      </c>
      <c r="C946" s="419" t="s">
        <v>797</v>
      </c>
      <c r="D946" s="416"/>
      <c r="E946" s="416"/>
      <c r="F946" s="416"/>
      <c r="G946" s="416"/>
      <c r="H946" s="416"/>
      <c r="I946" s="416"/>
      <c r="J946" s="417">
        <v>5011505000660</v>
      </c>
      <c r="K946" s="418"/>
      <c r="L946" s="418"/>
      <c r="M946" s="418"/>
      <c r="N946" s="418"/>
      <c r="O946" s="418"/>
      <c r="P946" s="317" t="s">
        <v>800</v>
      </c>
      <c r="Q946" s="318"/>
      <c r="R946" s="318"/>
      <c r="S946" s="318"/>
      <c r="T946" s="318"/>
      <c r="U946" s="318"/>
      <c r="V946" s="318"/>
      <c r="W946" s="318"/>
      <c r="X946" s="318"/>
      <c r="Y946" s="319">
        <v>0</v>
      </c>
      <c r="Z946" s="320"/>
      <c r="AA946" s="320"/>
      <c r="AB946" s="321"/>
      <c r="AC946" s="323" t="s">
        <v>374</v>
      </c>
      <c r="AD946" s="324"/>
      <c r="AE946" s="324"/>
      <c r="AF946" s="324"/>
      <c r="AG946" s="324"/>
      <c r="AH946" s="325" t="s">
        <v>784</v>
      </c>
      <c r="AI946" s="326"/>
      <c r="AJ946" s="326"/>
      <c r="AK946" s="326"/>
      <c r="AL946" s="327" t="s">
        <v>794</v>
      </c>
      <c r="AM946" s="328"/>
      <c r="AN946" s="328"/>
      <c r="AO946" s="329"/>
      <c r="AP946" s="322"/>
      <c r="AQ946" s="322"/>
      <c r="AR946" s="322"/>
      <c r="AS946" s="322"/>
      <c r="AT946" s="322"/>
      <c r="AU946" s="322"/>
      <c r="AV946" s="322"/>
      <c r="AW946" s="322"/>
      <c r="AX946" s="322"/>
      <c r="AY946">
        <f>COUNTA($C$946)</f>
        <v>1</v>
      </c>
    </row>
    <row r="947" spans="1:51" ht="30" hidden="1" customHeight="1" x14ac:dyDescent="0.15">
      <c r="A947" s="402">
        <v>4</v>
      </c>
      <c r="B947" s="402">
        <v>1</v>
      </c>
      <c r="C947" s="419"/>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334</v>
      </c>
      <c r="AD976" s="277"/>
      <c r="AE976" s="277"/>
      <c r="AF976" s="277"/>
      <c r="AG976" s="277"/>
      <c r="AH976" s="346" t="s">
        <v>363</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1</v>
      </c>
    </row>
    <row r="977" spans="1:51" ht="30" customHeight="1" x14ac:dyDescent="0.15">
      <c r="A977" s="402">
        <v>1</v>
      </c>
      <c r="B977" s="402">
        <v>1</v>
      </c>
      <c r="C977" s="419" t="s">
        <v>801</v>
      </c>
      <c r="D977" s="416"/>
      <c r="E977" s="416"/>
      <c r="F977" s="416"/>
      <c r="G977" s="416"/>
      <c r="H977" s="416"/>
      <c r="I977" s="416"/>
      <c r="J977" s="417">
        <v>1120101006833</v>
      </c>
      <c r="K977" s="418"/>
      <c r="L977" s="418"/>
      <c r="M977" s="418"/>
      <c r="N977" s="418"/>
      <c r="O977" s="418"/>
      <c r="P977" s="317" t="s">
        <v>760</v>
      </c>
      <c r="Q977" s="318"/>
      <c r="R977" s="318"/>
      <c r="S977" s="318"/>
      <c r="T977" s="318"/>
      <c r="U977" s="318"/>
      <c r="V977" s="318"/>
      <c r="W977" s="318"/>
      <c r="X977" s="318"/>
      <c r="Y977" s="319">
        <v>113</v>
      </c>
      <c r="Z977" s="320"/>
      <c r="AA977" s="320"/>
      <c r="AB977" s="321"/>
      <c r="AC977" s="323" t="s">
        <v>368</v>
      </c>
      <c r="AD977" s="324"/>
      <c r="AE977" s="324"/>
      <c r="AF977" s="324"/>
      <c r="AG977" s="324"/>
      <c r="AH977" s="420">
        <v>1</v>
      </c>
      <c r="AI977" s="421"/>
      <c r="AJ977" s="421"/>
      <c r="AK977" s="421"/>
      <c r="AL977" s="327">
        <v>97</v>
      </c>
      <c r="AM977" s="328"/>
      <c r="AN977" s="328"/>
      <c r="AO977" s="329"/>
      <c r="AP977" s="322"/>
      <c r="AQ977" s="322"/>
      <c r="AR977" s="322"/>
      <c r="AS977" s="322"/>
      <c r="AT977" s="322"/>
      <c r="AU977" s="322"/>
      <c r="AV977" s="322"/>
      <c r="AW977" s="322"/>
      <c r="AX977" s="322"/>
      <c r="AY977">
        <f t="shared" si="121"/>
        <v>1</v>
      </c>
    </row>
    <row r="978" spans="1:51" ht="30" customHeight="1" x14ac:dyDescent="0.15">
      <c r="A978" s="402">
        <v>2</v>
      </c>
      <c r="B978" s="402">
        <v>1</v>
      </c>
      <c r="C978" s="419" t="s">
        <v>802</v>
      </c>
      <c r="D978" s="416"/>
      <c r="E978" s="416"/>
      <c r="F978" s="416"/>
      <c r="G978" s="416"/>
      <c r="H978" s="416"/>
      <c r="I978" s="416"/>
      <c r="J978" s="417">
        <v>4010401067666</v>
      </c>
      <c r="K978" s="418"/>
      <c r="L978" s="418"/>
      <c r="M978" s="418"/>
      <c r="N978" s="418"/>
      <c r="O978" s="418"/>
      <c r="P978" s="317" t="s">
        <v>760</v>
      </c>
      <c r="Q978" s="318"/>
      <c r="R978" s="318"/>
      <c r="S978" s="318"/>
      <c r="T978" s="318"/>
      <c r="U978" s="318"/>
      <c r="V978" s="318"/>
      <c r="W978" s="318"/>
      <c r="X978" s="318"/>
      <c r="Y978" s="319">
        <v>17</v>
      </c>
      <c r="Z978" s="320"/>
      <c r="AA978" s="320"/>
      <c r="AB978" s="321"/>
      <c r="AC978" s="323" t="s">
        <v>368</v>
      </c>
      <c r="AD978" s="324"/>
      <c r="AE978" s="324"/>
      <c r="AF978" s="324"/>
      <c r="AG978" s="324"/>
      <c r="AH978" s="420">
        <v>2</v>
      </c>
      <c r="AI978" s="421"/>
      <c r="AJ978" s="421"/>
      <c r="AK978" s="421"/>
      <c r="AL978" s="327">
        <v>100</v>
      </c>
      <c r="AM978" s="328"/>
      <c r="AN978" s="328"/>
      <c r="AO978" s="329"/>
      <c r="AP978" s="322"/>
      <c r="AQ978" s="322"/>
      <c r="AR978" s="322"/>
      <c r="AS978" s="322"/>
      <c r="AT978" s="322"/>
      <c r="AU978" s="322"/>
      <c r="AV978" s="322"/>
      <c r="AW978" s="322"/>
      <c r="AX978" s="322"/>
      <c r="AY978">
        <f>COUNTA($C$978)</f>
        <v>1</v>
      </c>
    </row>
    <row r="979" spans="1:51" ht="30" customHeight="1" x14ac:dyDescent="0.15">
      <c r="A979" s="402">
        <v>3</v>
      </c>
      <c r="B979" s="402">
        <v>1</v>
      </c>
      <c r="C979" s="419" t="s">
        <v>803</v>
      </c>
      <c r="D979" s="416"/>
      <c r="E979" s="416"/>
      <c r="F979" s="416"/>
      <c r="G979" s="416"/>
      <c r="H979" s="416"/>
      <c r="I979" s="416"/>
      <c r="J979" s="417">
        <v>6180001006700</v>
      </c>
      <c r="K979" s="418"/>
      <c r="L979" s="418"/>
      <c r="M979" s="418"/>
      <c r="N979" s="418"/>
      <c r="O979" s="418"/>
      <c r="P979" s="317" t="s">
        <v>804</v>
      </c>
      <c r="Q979" s="318"/>
      <c r="R979" s="318"/>
      <c r="S979" s="318"/>
      <c r="T979" s="318"/>
      <c r="U979" s="318"/>
      <c r="V979" s="318"/>
      <c r="W979" s="318"/>
      <c r="X979" s="318"/>
      <c r="Y979" s="319">
        <v>6</v>
      </c>
      <c r="Z979" s="320"/>
      <c r="AA979" s="320"/>
      <c r="AB979" s="321"/>
      <c r="AC979" s="323" t="s">
        <v>368</v>
      </c>
      <c r="AD979" s="324"/>
      <c r="AE979" s="324"/>
      <c r="AF979" s="324"/>
      <c r="AG979" s="324"/>
      <c r="AH979" s="325">
        <v>1</v>
      </c>
      <c r="AI979" s="326"/>
      <c r="AJ979" s="326"/>
      <c r="AK979" s="326"/>
      <c r="AL979" s="327">
        <v>100</v>
      </c>
      <c r="AM979" s="328"/>
      <c r="AN979" s="328"/>
      <c r="AO979" s="329"/>
      <c r="AP979" s="322"/>
      <c r="AQ979" s="322"/>
      <c r="AR979" s="322"/>
      <c r="AS979" s="322"/>
      <c r="AT979" s="322"/>
      <c r="AU979" s="322"/>
      <c r="AV979" s="322"/>
      <c r="AW979" s="322"/>
      <c r="AX979" s="322"/>
      <c r="AY979">
        <f>COUNTA($C$979)</f>
        <v>1</v>
      </c>
    </row>
    <row r="980" spans="1:51" ht="30" customHeight="1" x14ac:dyDescent="0.15">
      <c r="A980" s="402">
        <v>4</v>
      </c>
      <c r="B980" s="402">
        <v>1</v>
      </c>
      <c r="C980" s="419" t="s">
        <v>806</v>
      </c>
      <c r="D980" s="416"/>
      <c r="E980" s="416"/>
      <c r="F980" s="416"/>
      <c r="G980" s="416"/>
      <c r="H980" s="416"/>
      <c r="I980" s="416"/>
      <c r="J980" s="417">
        <v>1010401007261</v>
      </c>
      <c r="K980" s="418"/>
      <c r="L980" s="418"/>
      <c r="M980" s="418"/>
      <c r="N980" s="418"/>
      <c r="O980" s="418"/>
      <c r="P980" s="317" t="s">
        <v>807</v>
      </c>
      <c r="Q980" s="318"/>
      <c r="R980" s="318"/>
      <c r="S980" s="318"/>
      <c r="T980" s="318"/>
      <c r="U980" s="318"/>
      <c r="V980" s="318"/>
      <c r="W980" s="318"/>
      <c r="X980" s="318"/>
      <c r="Y980" s="319">
        <v>3</v>
      </c>
      <c r="Z980" s="320"/>
      <c r="AA980" s="320"/>
      <c r="AB980" s="321"/>
      <c r="AC980" s="323" t="s">
        <v>368</v>
      </c>
      <c r="AD980" s="324"/>
      <c r="AE980" s="324"/>
      <c r="AF980" s="324"/>
      <c r="AG980" s="324"/>
      <c r="AH980" s="325">
        <v>1</v>
      </c>
      <c r="AI980" s="326"/>
      <c r="AJ980" s="326"/>
      <c r="AK980" s="326"/>
      <c r="AL980" s="327">
        <v>100</v>
      </c>
      <c r="AM980" s="328"/>
      <c r="AN980" s="328"/>
      <c r="AO980" s="329"/>
      <c r="AP980" s="322"/>
      <c r="AQ980" s="322"/>
      <c r="AR980" s="322"/>
      <c r="AS980" s="322"/>
      <c r="AT980" s="322"/>
      <c r="AU980" s="322"/>
      <c r="AV980" s="322"/>
      <c r="AW980" s="322"/>
      <c r="AX980" s="322"/>
      <c r="AY980">
        <f>COUNTA($C$980)</f>
        <v>1</v>
      </c>
    </row>
    <row r="981" spans="1:51" ht="30" customHeight="1" x14ac:dyDescent="0.15">
      <c r="A981" s="402">
        <v>5</v>
      </c>
      <c r="B981" s="402">
        <v>1</v>
      </c>
      <c r="C981" s="419" t="s">
        <v>808</v>
      </c>
      <c r="D981" s="416"/>
      <c r="E981" s="416"/>
      <c r="F981" s="416"/>
      <c r="G981" s="416"/>
      <c r="H981" s="416"/>
      <c r="I981" s="416"/>
      <c r="J981" s="417">
        <v>4110001000892</v>
      </c>
      <c r="K981" s="418"/>
      <c r="L981" s="418"/>
      <c r="M981" s="418"/>
      <c r="N981" s="418"/>
      <c r="O981" s="418"/>
      <c r="P981" s="317" t="s">
        <v>809</v>
      </c>
      <c r="Q981" s="318"/>
      <c r="R981" s="318"/>
      <c r="S981" s="318"/>
      <c r="T981" s="318"/>
      <c r="U981" s="318"/>
      <c r="V981" s="318"/>
      <c r="W981" s="318"/>
      <c r="X981" s="318"/>
      <c r="Y981" s="319">
        <v>1</v>
      </c>
      <c r="Z981" s="320"/>
      <c r="AA981" s="320"/>
      <c r="AB981" s="321"/>
      <c r="AC981" s="323" t="s">
        <v>368</v>
      </c>
      <c r="AD981" s="324"/>
      <c r="AE981" s="324"/>
      <c r="AF981" s="324"/>
      <c r="AG981" s="324"/>
      <c r="AH981" s="325">
        <v>1</v>
      </c>
      <c r="AI981" s="326"/>
      <c r="AJ981" s="326"/>
      <c r="AK981" s="326"/>
      <c r="AL981" s="327">
        <v>88</v>
      </c>
      <c r="AM981" s="328"/>
      <c r="AN981" s="328"/>
      <c r="AO981" s="329"/>
      <c r="AP981" s="322"/>
      <c r="AQ981" s="322"/>
      <c r="AR981" s="322"/>
      <c r="AS981" s="322"/>
      <c r="AT981" s="322"/>
      <c r="AU981" s="322"/>
      <c r="AV981" s="322"/>
      <c r="AW981" s="322"/>
      <c r="AX981" s="322"/>
      <c r="AY981">
        <f>COUNTA($C$981)</f>
        <v>1</v>
      </c>
    </row>
    <row r="982" spans="1:51" ht="30" customHeight="1" x14ac:dyDescent="0.15">
      <c r="A982" s="402">
        <v>6</v>
      </c>
      <c r="B982" s="402">
        <v>1</v>
      </c>
      <c r="C982" s="419" t="s">
        <v>810</v>
      </c>
      <c r="D982" s="416"/>
      <c r="E982" s="416"/>
      <c r="F982" s="416"/>
      <c r="G982" s="416"/>
      <c r="H982" s="416"/>
      <c r="I982" s="416"/>
      <c r="J982" s="417">
        <v>8220001015265</v>
      </c>
      <c r="K982" s="418"/>
      <c r="L982" s="418"/>
      <c r="M982" s="418"/>
      <c r="N982" s="418"/>
      <c r="O982" s="418"/>
      <c r="P982" s="317" t="s">
        <v>789</v>
      </c>
      <c r="Q982" s="318"/>
      <c r="R982" s="318"/>
      <c r="S982" s="318"/>
      <c r="T982" s="318"/>
      <c r="U982" s="318"/>
      <c r="V982" s="318"/>
      <c r="W982" s="318"/>
      <c r="X982" s="318"/>
      <c r="Y982" s="319">
        <v>0.5</v>
      </c>
      <c r="Z982" s="320"/>
      <c r="AA982" s="320"/>
      <c r="AB982" s="321"/>
      <c r="AC982" s="323" t="s">
        <v>368</v>
      </c>
      <c r="AD982" s="324"/>
      <c r="AE982" s="324"/>
      <c r="AF982" s="324"/>
      <c r="AG982" s="324"/>
      <c r="AH982" s="325">
        <v>2</v>
      </c>
      <c r="AI982" s="326"/>
      <c r="AJ982" s="326"/>
      <c r="AK982" s="326"/>
      <c r="AL982" s="327">
        <v>22</v>
      </c>
      <c r="AM982" s="328"/>
      <c r="AN982" s="328"/>
      <c r="AO982" s="329"/>
      <c r="AP982" s="322"/>
      <c r="AQ982" s="322"/>
      <c r="AR982" s="322"/>
      <c r="AS982" s="322"/>
      <c r="AT982" s="322"/>
      <c r="AU982" s="322"/>
      <c r="AV982" s="322"/>
      <c r="AW982" s="322"/>
      <c r="AX982" s="322"/>
      <c r="AY982">
        <f>COUNTA($C$982)</f>
        <v>1</v>
      </c>
    </row>
    <row r="983" spans="1:51" ht="30" customHeight="1" x14ac:dyDescent="0.15">
      <c r="A983" s="402">
        <v>7</v>
      </c>
      <c r="B983" s="402">
        <v>1</v>
      </c>
      <c r="C983" s="419" t="s">
        <v>811</v>
      </c>
      <c r="D983" s="416"/>
      <c r="E983" s="416"/>
      <c r="F983" s="416"/>
      <c r="G983" s="416"/>
      <c r="H983" s="416"/>
      <c r="I983" s="416"/>
      <c r="J983" s="417">
        <v>3012301002860</v>
      </c>
      <c r="K983" s="418"/>
      <c r="L983" s="418"/>
      <c r="M983" s="418"/>
      <c r="N983" s="418"/>
      <c r="O983" s="418"/>
      <c r="P983" s="317" t="s">
        <v>800</v>
      </c>
      <c r="Q983" s="318"/>
      <c r="R983" s="318"/>
      <c r="S983" s="318"/>
      <c r="T983" s="318"/>
      <c r="U983" s="318"/>
      <c r="V983" s="318"/>
      <c r="W983" s="318"/>
      <c r="X983" s="318"/>
      <c r="Y983" s="319">
        <v>0.3</v>
      </c>
      <c r="Z983" s="320"/>
      <c r="AA983" s="320"/>
      <c r="AB983" s="321"/>
      <c r="AC983" s="323" t="s">
        <v>368</v>
      </c>
      <c r="AD983" s="324"/>
      <c r="AE983" s="324"/>
      <c r="AF983" s="324"/>
      <c r="AG983" s="324"/>
      <c r="AH983" s="325">
        <v>3</v>
      </c>
      <c r="AI983" s="326"/>
      <c r="AJ983" s="326"/>
      <c r="AK983" s="326"/>
      <c r="AL983" s="327">
        <v>3</v>
      </c>
      <c r="AM983" s="328"/>
      <c r="AN983" s="328"/>
      <c r="AO983" s="329"/>
      <c r="AP983" s="322"/>
      <c r="AQ983" s="322"/>
      <c r="AR983" s="322"/>
      <c r="AS983" s="322"/>
      <c r="AT983" s="322"/>
      <c r="AU983" s="322"/>
      <c r="AV983" s="322"/>
      <c r="AW983" s="322"/>
      <c r="AX983" s="322"/>
      <c r="AY983">
        <f>COUNTA($C$983)</f>
        <v>1</v>
      </c>
    </row>
    <row r="984" spans="1:51" ht="30" customHeight="1" x14ac:dyDescent="0.15">
      <c r="A984" s="402">
        <v>8</v>
      </c>
      <c r="B984" s="402">
        <v>1</v>
      </c>
      <c r="C984" s="419" t="s">
        <v>812</v>
      </c>
      <c r="D984" s="416"/>
      <c r="E984" s="416"/>
      <c r="F984" s="416"/>
      <c r="G984" s="416"/>
      <c r="H984" s="416"/>
      <c r="I984" s="416"/>
      <c r="J984" s="417">
        <v>3012301002860</v>
      </c>
      <c r="K984" s="418"/>
      <c r="L984" s="418"/>
      <c r="M984" s="418"/>
      <c r="N984" s="418"/>
      <c r="O984" s="418"/>
      <c r="P984" s="317" t="s">
        <v>800</v>
      </c>
      <c r="Q984" s="318"/>
      <c r="R984" s="318"/>
      <c r="S984" s="318"/>
      <c r="T984" s="318"/>
      <c r="U984" s="318"/>
      <c r="V984" s="318"/>
      <c r="W984" s="318"/>
      <c r="X984" s="318"/>
      <c r="Y984" s="319">
        <v>0.1</v>
      </c>
      <c r="Z984" s="320"/>
      <c r="AA984" s="320"/>
      <c r="AB984" s="321"/>
      <c r="AC984" s="323" t="s">
        <v>368</v>
      </c>
      <c r="AD984" s="324"/>
      <c r="AE984" s="324"/>
      <c r="AF984" s="324"/>
      <c r="AG984" s="324"/>
      <c r="AH984" s="325">
        <v>3</v>
      </c>
      <c r="AI984" s="326"/>
      <c r="AJ984" s="326"/>
      <c r="AK984" s="326"/>
      <c r="AL984" s="327">
        <v>0</v>
      </c>
      <c r="AM984" s="328"/>
      <c r="AN984" s="328"/>
      <c r="AO984" s="329"/>
      <c r="AP984" s="322"/>
      <c r="AQ984" s="322"/>
      <c r="AR984" s="322"/>
      <c r="AS984" s="322"/>
      <c r="AT984" s="322"/>
      <c r="AU984" s="322"/>
      <c r="AV984" s="322"/>
      <c r="AW984" s="322"/>
      <c r="AX984" s="322"/>
      <c r="AY984">
        <f>COUNTA($C$984)</f>
        <v>1</v>
      </c>
    </row>
    <row r="985" spans="1:51" ht="48" customHeight="1" x14ac:dyDescent="0.15">
      <c r="A985" s="402">
        <v>9</v>
      </c>
      <c r="B985" s="402">
        <v>1</v>
      </c>
      <c r="C985" s="419" t="s">
        <v>813</v>
      </c>
      <c r="D985" s="416"/>
      <c r="E985" s="416"/>
      <c r="F985" s="416"/>
      <c r="G985" s="416"/>
      <c r="H985" s="416"/>
      <c r="I985" s="416"/>
      <c r="J985" s="417">
        <v>1340001003009</v>
      </c>
      <c r="K985" s="418"/>
      <c r="L985" s="418"/>
      <c r="M985" s="418"/>
      <c r="N985" s="418"/>
      <c r="O985" s="418"/>
      <c r="P985" s="317" t="s">
        <v>814</v>
      </c>
      <c r="Q985" s="318"/>
      <c r="R985" s="318"/>
      <c r="S985" s="318"/>
      <c r="T985" s="318"/>
      <c r="U985" s="318"/>
      <c r="V985" s="318"/>
      <c r="W985" s="318"/>
      <c r="X985" s="318"/>
      <c r="Y985" s="319">
        <v>0.1</v>
      </c>
      <c r="Z985" s="320"/>
      <c r="AA985" s="320"/>
      <c r="AB985" s="321"/>
      <c r="AC985" s="323" t="s">
        <v>368</v>
      </c>
      <c r="AD985" s="324"/>
      <c r="AE985" s="324"/>
      <c r="AF985" s="324"/>
      <c r="AG985" s="324"/>
      <c r="AH985" s="325">
        <v>2</v>
      </c>
      <c r="AI985" s="326"/>
      <c r="AJ985" s="326"/>
      <c r="AK985" s="326"/>
      <c r="AL985" s="327">
        <v>1</v>
      </c>
      <c r="AM985" s="328"/>
      <c r="AN985" s="328"/>
      <c r="AO985" s="329"/>
      <c r="AP985" s="322"/>
      <c r="AQ985" s="322"/>
      <c r="AR985" s="322"/>
      <c r="AS985" s="322"/>
      <c r="AT985" s="322"/>
      <c r="AU985" s="322"/>
      <c r="AV985" s="322"/>
      <c r="AW985" s="322"/>
      <c r="AX985" s="322"/>
      <c r="AY985">
        <f>COUNTA($C$985)</f>
        <v>1</v>
      </c>
    </row>
    <row r="986" spans="1:51" ht="30" customHeight="1" x14ac:dyDescent="0.15">
      <c r="A986" s="402">
        <v>10</v>
      </c>
      <c r="B986" s="402">
        <v>1</v>
      </c>
      <c r="C986" s="419" t="s">
        <v>815</v>
      </c>
      <c r="D986" s="416"/>
      <c r="E986" s="416"/>
      <c r="F986" s="416"/>
      <c r="G986" s="416"/>
      <c r="H986" s="416"/>
      <c r="I986" s="416"/>
      <c r="J986" s="417">
        <v>2370001006107</v>
      </c>
      <c r="K986" s="418"/>
      <c r="L986" s="418"/>
      <c r="M986" s="418"/>
      <c r="N986" s="418"/>
      <c r="O986" s="418"/>
      <c r="P986" s="317" t="s">
        <v>816</v>
      </c>
      <c r="Q986" s="318"/>
      <c r="R986" s="318"/>
      <c r="S986" s="318"/>
      <c r="T986" s="318"/>
      <c r="U986" s="318"/>
      <c r="V986" s="318"/>
      <c r="W986" s="318"/>
      <c r="X986" s="318"/>
      <c r="Y986" s="319">
        <v>0.1</v>
      </c>
      <c r="Z986" s="320"/>
      <c r="AA986" s="320"/>
      <c r="AB986" s="321"/>
      <c r="AC986" s="323" t="s">
        <v>368</v>
      </c>
      <c r="AD986" s="324"/>
      <c r="AE986" s="324"/>
      <c r="AF986" s="324"/>
      <c r="AG986" s="324"/>
      <c r="AH986" s="325">
        <v>4</v>
      </c>
      <c r="AI986" s="326"/>
      <c r="AJ986" s="326"/>
      <c r="AK986" s="326"/>
      <c r="AL986" s="327">
        <v>0</v>
      </c>
      <c r="AM986" s="328"/>
      <c r="AN986" s="328"/>
      <c r="AO986" s="329"/>
      <c r="AP986" s="322"/>
      <c r="AQ986" s="322"/>
      <c r="AR986" s="322"/>
      <c r="AS986" s="322"/>
      <c r="AT986" s="322"/>
      <c r="AU986" s="322"/>
      <c r="AV986" s="322"/>
      <c r="AW986" s="322"/>
      <c r="AX986" s="322"/>
      <c r="AY986">
        <f>COUNTA($C$986)</f>
        <v>1</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334</v>
      </c>
      <c r="AD1009" s="277"/>
      <c r="AE1009" s="277"/>
      <c r="AF1009" s="277"/>
      <c r="AG1009" s="277"/>
      <c r="AH1009" s="346" t="s">
        <v>363</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1</v>
      </c>
    </row>
    <row r="1010" spans="1:51" ht="30" customHeight="1" x14ac:dyDescent="0.15">
      <c r="A1010" s="402">
        <v>1</v>
      </c>
      <c r="B1010" s="402">
        <v>1</v>
      </c>
      <c r="C1010" s="419" t="s">
        <v>817</v>
      </c>
      <c r="D1010" s="416"/>
      <c r="E1010" s="416"/>
      <c r="F1010" s="416"/>
      <c r="G1010" s="416"/>
      <c r="H1010" s="416"/>
      <c r="I1010" s="416"/>
      <c r="J1010" s="417">
        <v>1250001005253</v>
      </c>
      <c r="K1010" s="418"/>
      <c r="L1010" s="418"/>
      <c r="M1010" s="418"/>
      <c r="N1010" s="418"/>
      <c r="O1010" s="418"/>
      <c r="P1010" s="317" t="s">
        <v>818</v>
      </c>
      <c r="Q1010" s="318"/>
      <c r="R1010" s="318"/>
      <c r="S1010" s="318"/>
      <c r="T1010" s="318"/>
      <c r="U1010" s="318"/>
      <c r="V1010" s="318"/>
      <c r="W1010" s="318"/>
      <c r="X1010" s="318"/>
      <c r="Y1010" s="319">
        <v>1</v>
      </c>
      <c r="Z1010" s="320"/>
      <c r="AA1010" s="320"/>
      <c r="AB1010" s="321"/>
      <c r="AC1010" s="323" t="s">
        <v>374</v>
      </c>
      <c r="AD1010" s="324"/>
      <c r="AE1010" s="324"/>
      <c r="AF1010" s="324"/>
      <c r="AG1010" s="324"/>
      <c r="AH1010" s="420" t="s">
        <v>784</v>
      </c>
      <c r="AI1010" s="421"/>
      <c r="AJ1010" s="421"/>
      <c r="AK1010" s="421"/>
      <c r="AL1010" s="327">
        <v>100</v>
      </c>
      <c r="AM1010" s="328"/>
      <c r="AN1010" s="328"/>
      <c r="AO1010" s="329"/>
      <c r="AP1010" s="322"/>
      <c r="AQ1010" s="322"/>
      <c r="AR1010" s="322"/>
      <c r="AS1010" s="322"/>
      <c r="AT1010" s="322"/>
      <c r="AU1010" s="322"/>
      <c r="AV1010" s="322"/>
      <c r="AW1010" s="322"/>
      <c r="AX1010" s="322"/>
      <c r="AY1010">
        <f t="shared" si="122"/>
        <v>1</v>
      </c>
    </row>
    <row r="1011" spans="1:51" ht="30" customHeight="1" x14ac:dyDescent="0.15">
      <c r="A1011" s="402">
        <v>2</v>
      </c>
      <c r="B1011" s="402">
        <v>1</v>
      </c>
      <c r="C1011" s="419" t="s">
        <v>806</v>
      </c>
      <c r="D1011" s="416"/>
      <c r="E1011" s="416"/>
      <c r="F1011" s="416"/>
      <c r="G1011" s="416"/>
      <c r="H1011" s="416"/>
      <c r="I1011" s="416"/>
      <c r="J1011" s="417">
        <v>1010401007261</v>
      </c>
      <c r="K1011" s="418"/>
      <c r="L1011" s="418"/>
      <c r="M1011" s="418"/>
      <c r="N1011" s="418"/>
      <c r="O1011" s="418"/>
      <c r="P1011" s="317" t="s">
        <v>760</v>
      </c>
      <c r="Q1011" s="318"/>
      <c r="R1011" s="318"/>
      <c r="S1011" s="318"/>
      <c r="T1011" s="318"/>
      <c r="U1011" s="318"/>
      <c r="V1011" s="318"/>
      <c r="W1011" s="318"/>
      <c r="X1011" s="318"/>
      <c r="Y1011" s="319">
        <v>1</v>
      </c>
      <c r="Z1011" s="320"/>
      <c r="AA1011" s="320"/>
      <c r="AB1011" s="321"/>
      <c r="AC1011" s="323" t="s">
        <v>374</v>
      </c>
      <c r="AD1011" s="324"/>
      <c r="AE1011" s="324"/>
      <c r="AF1011" s="324"/>
      <c r="AG1011" s="324"/>
      <c r="AH1011" s="420" t="s">
        <v>819</v>
      </c>
      <c r="AI1011" s="421"/>
      <c r="AJ1011" s="421"/>
      <c r="AK1011" s="421"/>
      <c r="AL1011" s="327">
        <v>94</v>
      </c>
      <c r="AM1011" s="328"/>
      <c r="AN1011" s="328"/>
      <c r="AO1011" s="329"/>
      <c r="AP1011" s="322"/>
      <c r="AQ1011" s="322"/>
      <c r="AR1011" s="322"/>
      <c r="AS1011" s="322"/>
      <c r="AT1011" s="322"/>
      <c r="AU1011" s="322"/>
      <c r="AV1011" s="322"/>
      <c r="AW1011" s="322"/>
      <c r="AX1011" s="322"/>
      <c r="AY1011">
        <f>COUNTA($C$1011)</f>
        <v>1</v>
      </c>
    </row>
    <row r="1012" spans="1:51" ht="30" customHeight="1" x14ac:dyDescent="0.15">
      <c r="A1012" s="402">
        <v>3</v>
      </c>
      <c r="B1012" s="402">
        <v>1</v>
      </c>
      <c r="C1012" s="419" t="s">
        <v>820</v>
      </c>
      <c r="D1012" s="416"/>
      <c r="E1012" s="416"/>
      <c r="F1012" s="416"/>
      <c r="G1012" s="416"/>
      <c r="H1012" s="416"/>
      <c r="I1012" s="416"/>
      <c r="J1012" s="417">
        <v>5020001015536</v>
      </c>
      <c r="K1012" s="418"/>
      <c r="L1012" s="418"/>
      <c r="M1012" s="418"/>
      <c r="N1012" s="418"/>
      <c r="O1012" s="418"/>
      <c r="P1012" s="317" t="s">
        <v>800</v>
      </c>
      <c r="Q1012" s="318"/>
      <c r="R1012" s="318"/>
      <c r="S1012" s="318"/>
      <c r="T1012" s="318"/>
      <c r="U1012" s="318"/>
      <c r="V1012" s="318"/>
      <c r="W1012" s="318"/>
      <c r="X1012" s="318"/>
      <c r="Y1012" s="319">
        <v>1</v>
      </c>
      <c r="Z1012" s="320"/>
      <c r="AA1012" s="320"/>
      <c r="AB1012" s="321"/>
      <c r="AC1012" s="323" t="s">
        <v>374</v>
      </c>
      <c r="AD1012" s="324"/>
      <c r="AE1012" s="324"/>
      <c r="AF1012" s="324"/>
      <c r="AG1012" s="324"/>
      <c r="AH1012" s="325" t="s">
        <v>784</v>
      </c>
      <c r="AI1012" s="326"/>
      <c r="AJ1012" s="326"/>
      <c r="AK1012" s="326"/>
      <c r="AL1012" s="327">
        <v>85</v>
      </c>
      <c r="AM1012" s="328"/>
      <c r="AN1012" s="328"/>
      <c r="AO1012" s="329"/>
      <c r="AP1012" s="322"/>
      <c r="AQ1012" s="322"/>
      <c r="AR1012" s="322"/>
      <c r="AS1012" s="322"/>
      <c r="AT1012" s="322"/>
      <c r="AU1012" s="322"/>
      <c r="AV1012" s="322"/>
      <c r="AW1012" s="322"/>
      <c r="AX1012" s="322"/>
      <c r="AY1012">
        <f>COUNTA($C$1012)</f>
        <v>1</v>
      </c>
    </row>
    <row r="1013" spans="1:51" ht="30" customHeight="1" x14ac:dyDescent="0.15">
      <c r="A1013" s="402">
        <v>4</v>
      </c>
      <c r="B1013" s="402">
        <v>1</v>
      </c>
      <c r="C1013" s="419" t="s">
        <v>882</v>
      </c>
      <c r="D1013" s="416"/>
      <c r="E1013" s="416"/>
      <c r="F1013" s="416"/>
      <c r="G1013" s="416"/>
      <c r="H1013" s="416"/>
      <c r="I1013" s="416"/>
      <c r="J1013" s="417">
        <v>5010001044528</v>
      </c>
      <c r="K1013" s="418"/>
      <c r="L1013" s="418"/>
      <c r="M1013" s="418"/>
      <c r="N1013" s="418"/>
      <c r="O1013" s="418"/>
      <c r="P1013" s="317" t="s">
        <v>807</v>
      </c>
      <c r="Q1013" s="318"/>
      <c r="R1013" s="318"/>
      <c r="S1013" s="318"/>
      <c r="T1013" s="318"/>
      <c r="U1013" s="318"/>
      <c r="V1013" s="318"/>
      <c r="W1013" s="318"/>
      <c r="X1013" s="318"/>
      <c r="Y1013" s="319">
        <v>1</v>
      </c>
      <c r="Z1013" s="320"/>
      <c r="AA1013" s="320"/>
      <c r="AB1013" s="321"/>
      <c r="AC1013" s="323" t="s">
        <v>374</v>
      </c>
      <c r="AD1013" s="324"/>
      <c r="AE1013" s="324"/>
      <c r="AF1013" s="324"/>
      <c r="AG1013" s="324"/>
      <c r="AH1013" s="325" t="s">
        <v>784</v>
      </c>
      <c r="AI1013" s="326"/>
      <c r="AJ1013" s="326"/>
      <c r="AK1013" s="326"/>
      <c r="AL1013" s="327">
        <v>100</v>
      </c>
      <c r="AM1013" s="328"/>
      <c r="AN1013" s="328"/>
      <c r="AO1013" s="329"/>
      <c r="AP1013" s="322"/>
      <c r="AQ1013" s="322"/>
      <c r="AR1013" s="322"/>
      <c r="AS1013" s="322"/>
      <c r="AT1013" s="322"/>
      <c r="AU1013" s="322"/>
      <c r="AV1013" s="322"/>
      <c r="AW1013" s="322"/>
      <c r="AX1013" s="322"/>
      <c r="AY1013">
        <f>COUNTA($C$1013)</f>
        <v>1</v>
      </c>
    </row>
    <row r="1014" spans="1:51" ht="30" customHeight="1" x14ac:dyDescent="0.15">
      <c r="A1014" s="402">
        <v>5</v>
      </c>
      <c r="B1014" s="402">
        <v>1</v>
      </c>
      <c r="C1014" s="419" t="s">
        <v>780</v>
      </c>
      <c r="D1014" s="416"/>
      <c r="E1014" s="416"/>
      <c r="F1014" s="416"/>
      <c r="G1014" s="416"/>
      <c r="H1014" s="416"/>
      <c r="I1014" s="416"/>
      <c r="J1014" s="417">
        <v>1010401007261</v>
      </c>
      <c r="K1014" s="418"/>
      <c r="L1014" s="418"/>
      <c r="M1014" s="418"/>
      <c r="N1014" s="418"/>
      <c r="O1014" s="418"/>
      <c r="P1014" s="317" t="s">
        <v>789</v>
      </c>
      <c r="Q1014" s="318"/>
      <c r="R1014" s="318"/>
      <c r="S1014" s="318"/>
      <c r="T1014" s="318"/>
      <c r="U1014" s="318"/>
      <c r="V1014" s="318"/>
      <c r="W1014" s="318"/>
      <c r="X1014" s="318"/>
      <c r="Y1014" s="319">
        <v>1</v>
      </c>
      <c r="Z1014" s="320"/>
      <c r="AA1014" s="320"/>
      <c r="AB1014" s="321"/>
      <c r="AC1014" s="323" t="s">
        <v>374</v>
      </c>
      <c r="AD1014" s="324"/>
      <c r="AE1014" s="324"/>
      <c r="AF1014" s="324"/>
      <c r="AG1014" s="324"/>
      <c r="AH1014" s="325" t="s">
        <v>795</v>
      </c>
      <c r="AI1014" s="326"/>
      <c r="AJ1014" s="326"/>
      <c r="AK1014" s="326"/>
      <c r="AL1014" s="327">
        <v>100</v>
      </c>
      <c r="AM1014" s="328"/>
      <c r="AN1014" s="328"/>
      <c r="AO1014" s="329"/>
      <c r="AP1014" s="322"/>
      <c r="AQ1014" s="322"/>
      <c r="AR1014" s="322"/>
      <c r="AS1014" s="322"/>
      <c r="AT1014" s="322"/>
      <c r="AU1014" s="322"/>
      <c r="AV1014" s="322"/>
      <c r="AW1014" s="322"/>
      <c r="AX1014" s="322"/>
      <c r="AY1014">
        <f>COUNTA($C$1014)</f>
        <v>1</v>
      </c>
    </row>
    <row r="1015" spans="1:51" ht="30" customHeight="1" x14ac:dyDescent="0.15">
      <c r="A1015" s="402">
        <v>6</v>
      </c>
      <c r="B1015" s="402">
        <v>1</v>
      </c>
      <c r="C1015" s="419" t="s">
        <v>822</v>
      </c>
      <c r="D1015" s="416"/>
      <c r="E1015" s="416"/>
      <c r="F1015" s="416"/>
      <c r="G1015" s="416"/>
      <c r="H1015" s="416"/>
      <c r="I1015" s="416"/>
      <c r="J1015" s="417">
        <v>4010401034575</v>
      </c>
      <c r="K1015" s="418"/>
      <c r="L1015" s="418"/>
      <c r="M1015" s="418"/>
      <c r="N1015" s="418"/>
      <c r="O1015" s="418"/>
      <c r="P1015" s="317" t="s">
        <v>789</v>
      </c>
      <c r="Q1015" s="318"/>
      <c r="R1015" s="318"/>
      <c r="S1015" s="318"/>
      <c r="T1015" s="318"/>
      <c r="U1015" s="318"/>
      <c r="V1015" s="318"/>
      <c r="W1015" s="318"/>
      <c r="X1015" s="318"/>
      <c r="Y1015" s="319">
        <v>0.9</v>
      </c>
      <c r="Z1015" s="320"/>
      <c r="AA1015" s="320"/>
      <c r="AB1015" s="321"/>
      <c r="AC1015" s="323" t="s">
        <v>374</v>
      </c>
      <c r="AD1015" s="324"/>
      <c r="AE1015" s="324"/>
      <c r="AF1015" s="324"/>
      <c r="AG1015" s="324"/>
      <c r="AH1015" s="325" t="s">
        <v>784</v>
      </c>
      <c r="AI1015" s="326"/>
      <c r="AJ1015" s="326"/>
      <c r="AK1015" s="326"/>
      <c r="AL1015" s="327">
        <v>95</v>
      </c>
      <c r="AM1015" s="328"/>
      <c r="AN1015" s="328"/>
      <c r="AO1015" s="329"/>
      <c r="AP1015" s="322"/>
      <c r="AQ1015" s="322"/>
      <c r="AR1015" s="322"/>
      <c r="AS1015" s="322"/>
      <c r="AT1015" s="322"/>
      <c r="AU1015" s="322"/>
      <c r="AV1015" s="322"/>
      <c r="AW1015" s="322"/>
      <c r="AX1015" s="322"/>
      <c r="AY1015">
        <f>COUNTA($C$1015)</f>
        <v>1</v>
      </c>
    </row>
    <row r="1016" spans="1:51" ht="30" customHeight="1" x14ac:dyDescent="0.15">
      <c r="A1016" s="402">
        <v>7</v>
      </c>
      <c r="B1016" s="402">
        <v>1</v>
      </c>
      <c r="C1016" s="419" t="s">
        <v>806</v>
      </c>
      <c r="D1016" s="416"/>
      <c r="E1016" s="416"/>
      <c r="F1016" s="416"/>
      <c r="G1016" s="416"/>
      <c r="H1016" s="416"/>
      <c r="I1016" s="416"/>
      <c r="J1016" s="417">
        <v>1010401007261</v>
      </c>
      <c r="K1016" s="418"/>
      <c r="L1016" s="418"/>
      <c r="M1016" s="418"/>
      <c r="N1016" s="418"/>
      <c r="O1016" s="418"/>
      <c r="P1016" s="317" t="s">
        <v>826</v>
      </c>
      <c r="Q1016" s="318"/>
      <c r="R1016" s="318"/>
      <c r="S1016" s="318"/>
      <c r="T1016" s="318"/>
      <c r="U1016" s="318"/>
      <c r="V1016" s="318"/>
      <c r="W1016" s="318"/>
      <c r="X1016" s="318"/>
      <c r="Y1016" s="319">
        <v>0.9</v>
      </c>
      <c r="Z1016" s="320"/>
      <c r="AA1016" s="320"/>
      <c r="AB1016" s="321"/>
      <c r="AC1016" s="323" t="s">
        <v>374</v>
      </c>
      <c r="AD1016" s="324"/>
      <c r="AE1016" s="324"/>
      <c r="AF1016" s="324"/>
      <c r="AG1016" s="324"/>
      <c r="AH1016" s="325" t="s">
        <v>784</v>
      </c>
      <c r="AI1016" s="326"/>
      <c r="AJ1016" s="326"/>
      <c r="AK1016" s="326"/>
      <c r="AL1016" s="327">
        <v>100</v>
      </c>
      <c r="AM1016" s="328"/>
      <c r="AN1016" s="328"/>
      <c r="AO1016" s="329"/>
      <c r="AP1016" s="322"/>
      <c r="AQ1016" s="322"/>
      <c r="AR1016" s="322"/>
      <c r="AS1016" s="322"/>
      <c r="AT1016" s="322"/>
      <c r="AU1016" s="322"/>
      <c r="AV1016" s="322"/>
      <c r="AW1016" s="322"/>
      <c r="AX1016" s="322"/>
      <c r="AY1016">
        <f>COUNTA($C$1016)</f>
        <v>1</v>
      </c>
    </row>
    <row r="1017" spans="1:51" ht="30" customHeight="1" x14ac:dyDescent="0.15">
      <c r="A1017" s="402">
        <v>8</v>
      </c>
      <c r="B1017" s="402">
        <v>1</v>
      </c>
      <c r="C1017" s="419" t="s">
        <v>823</v>
      </c>
      <c r="D1017" s="416"/>
      <c r="E1017" s="416"/>
      <c r="F1017" s="416"/>
      <c r="G1017" s="416"/>
      <c r="H1017" s="416"/>
      <c r="I1017" s="416"/>
      <c r="J1017" s="417">
        <v>4190001007071</v>
      </c>
      <c r="K1017" s="418"/>
      <c r="L1017" s="418"/>
      <c r="M1017" s="418"/>
      <c r="N1017" s="418"/>
      <c r="O1017" s="418"/>
      <c r="P1017" s="317" t="s">
        <v>824</v>
      </c>
      <c r="Q1017" s="318"/>
      <c r="R1017" s="318"/>
      <c r="S1017" s="318"/>
      <c r="T1017" s="318"/>
      <c r="U1017" s="318"/>
      <c r="V1017" s="318"/>
      <c r="W1017" s="318"/>
      <c r="X1017" s="318"/>
      <c r="Y1017" s="319">
        <v>0.9</v>
      </c>
      <c r="Z1017" s="320"/>
      <c r="AA1017" s="320"/>
      <c r="AB1017" s="321"/>
      <c r="AC1017" s="323" t="s">
        <v>374</v>
      </c>
      <c r="AD1017" s="324"/>
      <c r="AE1017" s="324"/>
      <c r="AF1017" s="324"/>
      <c r="AG1017" s="324"/>
      <c r="AH1017" s="325" t="s">
        <v>784</v>
      </c>
      <c r="AI1017" s="326"/>
      <c r="AJ1017" s="326"/>
      <c r="AK1017" s="326"/>
      <c r="AL1017" s="327">
        <v>100</v>
      </c>
      <c r="AM1017" s="328"/>
      <c r="AN1017" s="328"/>
      <c r="AO1017" s="329"/>
      <c r="AP1017" s="322"/>
      <c r="AQ1017" s="322"/>
      <c r="AR1017" s="322"/>
      <c r="AS1017" s="322"/>
      <c r="AT1017" s="322"/>
      <c r="AU1017" s="322"/>
      <c r="AV1017" s="322"/>
      <c r="AW1017" s="322"/>
      <c r="AX1017" s="322"/>
      <c r="AY1017">
        <f>COUNTA($C$1017)</f>
        <v>1</v>
      </c>
    </row>
    <row r="1018" spans="1:51" ht="30" customHeight="1" x14ac:dyDescent="0.15">
      <c r="A1018" s="402">
        <v>9</v>
      </c>
      <c r="B1018" s="402">
        <v>1</v>
      </c>
      <c r="C1018" s="419" t="s">
        <v>825</v>
      </c>
      <c r="D1018" s="416"/>
      <c r="E1018" s="416"/>
      <c r="F1018" s="416"/>
      <c r="G1018" s="416"/>
      <c r="H1018" s="416"/>
      <c r="I1018" s="416"/>
      <c r="J1018" s="417">
        <v>2010701007860</v>
      </c>
      <c r="K1018" s="418"/>
      <c r="L1018" s="418"/>
      <c r="M1018" s="418"/>
      <c r="N1018" s="418"/>
      <c r="O1018" s="418"/>
      <c r="P1018" s="317" t="s">
        <v>824</v>
      </c>
      <c r="Q1018" s="318"/>
      <c r="R1018" s="318"/>
      <c r="S1018" s="318"/>
      <c r="T1018" s="318"/>
      <c r="U1018" s="318"/>
      <c r="V1018" s="318"/>
      <c r="W1018" s="318"/>
      <c r="X1018" s="318"/>
      <c r="Y1018" s="319">
        <v>0.8</v>
      </c>
      <c r="Z1018" s="320"/>
      <c r="AA1018" s="320"/>
      <c r="AB1018" s="321"/>
      <c r="AC1018" s="323" t="s">
        <v>374</v>
      </c>
      <c r="AD1018" s="324"/>
      <c r="AE1018" s="324"/>
      <c r="AF1018" s="324"/>
      <c r="AG1018" s="324"/>
      <c r="AH1018" s="325" t="s">
        <v>795</v>
      </c>
      <c r="AI1018" s="326"/>
      <c r="AJ1018" s="326"/>
      <c r="AK1018" s="326"/>
      <c r="AL1018" s="327">
        <v>100</v>
      </c>
      <c r="AM1018" s="328"/>
      <c r="AN1018" s="328"/>
      <c r="AO1018" s="329"/>
      <c r="AP1018" s="322"/>
      <c r="AQ1018" s="322"/>
      <c r="AR1018" s="322"/>
      <c r="AS1018" s="322"/>
      <c r="AT1018" s="322"/>
      <c r="AU1018" s="322"/>
      <c r="AV1018" s="322"/>
      <c r="AW1018" s="322"/>
      <c r="AX1018" s="322"/>
      <c r="AY1018">
        <f>COUNTA($C$1018)</f>
        <v>1</v>
      </c>
    </row>
    <row r="1019" spans="1:51" ht="30" customHeight="1" x14ac:dyDescent="0.15">
      <c r="A1019" s="402">
        <v>10</v>
      </c>
      <c r="B1019" s="402">
        <v>1</v>
      </c>
      <c r="C1019" s="419" t="s">
        <v>878</v>
      </c>
      <c r="D1019" s="416"/>
      <c r="E1019" s="416"/>
      <c r="F1019" s="416"/>
      <c r="G1019" s="416"/>
      <c r="H1019" s="416"/>
      <c r="I1019" s="416"/>
      <c r="J1019" s="417">
        <v>9240001010478</v>
      </c>
      <c r="K1019" s="418"/>
      <c r="L1019" s="418"/>
      <c r="M1019" s="418"/>
      <c r="N1019" s="418"/>
      <c r="O1019" s="418"/>
      <c r="P1019" s="317" t="s">
        <v>789</v>
      </c>
      <c r="Q1019" s="318"/>
      <c r="R1019" s="318"/>
      <c r="S1019" s="318"/>
      <c r="T1019" s="318"/>
      <c r="U1019" s="318"/>
      <c r="V1019" s="318"/>
      <c r="W1019" s="318"/>
      <c r="X1019" s="318"/>
      <c r="Y1019" s="319">
        <v>0.8</v>
      </c>
      <c r="Z1019" s="320"/>
      <c r="AA1019" s="320"/>
      <c r="AB1019" s="321"/>
      <c r="AC1019" s="323" t="s">
        <v>374</v>
      </c>
      <c r="AD1019" s="324"/>
      <c r="AE1019" s="324"/>
      <c r="AF1019" s="324"/>
      <c r="AG1019" s="324"/>
      <c r="AH1019" s="325" t="s">
        <v>784</v>
      </c>
      <c r="AI1019" s="326"/>
      <c r="AJ1019" s="326"/>
      <c r="AK1019" s="326"/>
      <c r="AL1019" s="327">
        <v>100</v>
      </c>
      <c r="AM1019" s="328"/>
      <c r="AN1019" s="328"/>
      <c r="AO1019" s="329"/>
      <c r="AP1019" s="322"/>
      <c r="AQ1019" s="322"/>
      <c r="AR1019" s="322"/>
      <c r="AS1019" s="322"/>
      <c r="AT1019" s="322"/>
      <c r="AU1019" s="322"/>
      <c r="AV1019" s="322"/>
      <c r="AW1019" s="322"/>
      <c r="AX1019" s="322"/>
      <c r="AY1019">
        <f>COUNTA($C$1019)</f>
        <v>1</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334</v>
      </c>
      <c r="AD1042" s="277"/>
      <c r="AE1042" s="277"/>
      <c r="AF1042" s="277"/>
      <c r="AG1042" s="277"/>
      <c r="AH1042" s="346" t="s">
        <v>363</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1</v>
      </c>
    </row>
    <row r="1043" spans="1:51" ht="30" customHeight="1" x14ac:dyDescent="0.15">
      <c r="A1043" s="402">
        <v>1</v>
      </c>
      <c r="B1043" s="402">
        <v>1</v>
      </c>
      <c r="C1043" s="419" t="s">
        <v>828</v>
      </c>
      <c r="D1043" s="416"/>
      <c r="E1043" s="416"/>
      <c r="F1043" s="416"/>
      <c r="G1043" s="416"/>
      <c r="H1043" s="416"/>
      <c r="I1043" s="416"/>
      <c r="J1043" s="417" t="s">
        <v>870</v>
      </c>
      <c r="K1043" s="418"/>
      <c r="L1043" s="418"/>
      <c r="M1043" s="418"/>
      <c r="N1043" s="418"/>
      <c r="O1043" s="418"/>
      <c r="P1043" s="317" t="s">
        <v>827</v>
      </c>
      <c r="Q1043" s="318"/>
      <c r="R1043" s="318"/>
      <c r="S1043" s="318"/>
      <c r="T1043" s="318"/>
      <c r="U1043" s="318"/>
      <c r="V1043" s="318"/>
      <c r="W1043" s="318"/>
      <c r="X1043" s="318"/>
      <c r="Y1043" s="319">
        <v>2</v>
      </c>
      <c r="Z1043" s="320"/>
      <c r="AA1043" s="320"/>
      <c r="AB1043" s="321"/>
      <c r="AC1043" s="323" t="s">
        <v>829</v>
      </c>
      <c r="AD1043" s="324"/>
      <c r="AE1043" s="324"/>
      <c r="AF1043" s="324"/>
      <c r="AG1043" s="324"/>
      <c r="AH1043" s="420" t="s">
        <v>830</v>
      </c>
      <c r="AI1043" s="421"/>
      <c r="AJ1043" s="421"/>
      <c r="AK1043" s="421"/>
      <c r="AL1043" s="327" t="s">
        <v>784</v>
      </c>
      <c r="AM1043" s="328"/>
      <c r="AN1043" s="328"/>
      <c r="AO1043" s="329"/>
      <c r="AP1043" s="322"/>
      <c r="AQ1043" s="322"/>
      <c r="AR1043" s="322"/>
      <c r="AS1043" s="322"/>
      <c r="AT1043" s="322"/>
      <c r="AU1043" s="322"/>
      <c r="AV1043" s="322"/>
      <c r="AW1043" s="322"/>
      <c r="AX1043" s="322"/>
      <c r="AY1043">
        <f t="shared" si="123"/>
        <v>1</v>
      </c>
    </row>
    <row r="1044" spans="1:51" ht="30" customHeight="1" x14ac:dyDescent="0.15">
      <c r="A1044" s="402">
        <v>2</v>
      </c>
      <c r="B1044" s="402">
        <v>1</v>
      </c>
      <c r="C1044" s="419" t="s">
        <v>831</v>
      </c>
      <c r="D1044" s="416"/>
      <c r="E1044" s="416"/>
      <c r="F1044" s="416"/>
      <c r="G1044" s="416"/>
      <c r="H1044" s="416"/>
      <c r="I1044" s="416"/>
      <c r="J1044" s="417" t="s">
        <v>871</v>
      </c>
      <c r="K1044" s="418"/>
      <c r="L1044" s="418"/>
      <c r="M1044" s="418"/>
      <c r="N1044" s="418"/>
      <c r="O1044" s="418"/>
      <c r="P1044" s="317" t="s">
        <v>827</v>
      </c>
      <c r="Q1044" s="318"/>
      <c r="R1044" s="318"/>
      <c r="S1044" s="318"/>
      <c r="T1044" s="318"/>
      <c r="U1044" s="318"/>
      <c r="V1044" s="318"/>
      <c r="W1044" s="318"/>
      <c r="X1044" s="318"/>
      <c r="Y1044" s="319">
        <v>1</v>
      </c>
      <c r="Z1044" s="320"/>
      <c r="AA1044" s="320"/>
      <c r="AB1044" s="321"/>
      <c r="AC1044" s="323" t="s">
        <v>829</v>
      </c>
      <c r="AD1044" s="324"/>
      <c r="AE1044" s="324"/>
      <c r="AF1044" s="324"/>
      <c r="AG1044" s="324"/>
      <c r="AH1044" s="420" t="s">
        <v>830</v>
      </c>
      <c r="AI1044" s="421"/>
      <c r="AJ1044" s="421"/>
      <c r="AK1044" s="421"/>
      <c r="AL1044" s="327" t="s">
        <v>784</v>
      </c>
      <c r="AM1044" s="328"/>
      <c r="AN1044" s="328"/>
      <c r="AO1044" s="329"/>
      <c r="AP1044" s="322"/>
      <c r="AQ1044" s="322"/>
      <c r="AR1044" s="322"/>
      <c r="AS1044" s="322"/>
      <c r="AT1044" s="322"/>
      <c r="AU1044" s="322"/>
      <c r="AV1044" s="322"/>
      <c r="AW1044" s="322"/>
      <c r="AX1044" s="322"/>
      <c r="AY1044">
        <f>COUNTA($C$1044)</f>
        <v>1</v>
      </c>
    </row>
    <row r="1045" spans="1:51" ht="30" customHeight="1" x14ac:dyDescent="0.15">
      <c r="A1045" s="402">
        <v>3</v>
      </c>
      <c r="B1045" s="402">
        <v>1</v>
      </c>
      <c r="C1045" s="419" t="s">
        <v>832</v>
      </c>
      <c r="D1045" s="416"/>
      <c r="E1045" s="416"/>
      <c r="F1045" s="416"/>
      <c r="G1045" s="416"/>
      <c r="H1045" s="416"/>
      <c r="I1045" s="416"/>
      <c r="J1045" s="417" t="s">
        <v>871</v>
      </c>
      <c r="K1045" s="418"/>
      <c r="L1045" s="418"/>
      <c r="M1045" s="418"/>
      <c r="N1045" s="418"/>
      <c r="O1045" s="418"/>
      <c r="P1045" s="317" t="s">
        <v>827</v>
      </c>
      <c r="Q1045" s="318"/>
      <c r="R1045" s="318"/>
      <c r="S1045" s="318"/>
      <c r="T1045" s="318"/>
      <c r="U1045" s="318"/>
      <c r="V1045" s="318"/>
      <c r="W1045" s="318"/>
      <c r="X1045" s="318"/>
      <c r="Y1045" s="319">
        <v>1</v>
      </c>
      <c r="Z1045" s="320"/>
      <c r="AA1045" s="320"/>
      <c r="AB1045" s="321"/>
      <c r="AC1045" s="323" t="s">
        <v>829</v>
      </c>
      <c r="AD1045" s="324"/>
      <c r="AE1045" s="324"/>
      <c r="AF1045" s="324"/>
      <c r="AG1045" s="324"/>
      <c r="AH1045" s="420" t="s">
        <v>830</v>
      </c>
      <c r="AI1045" s="421"/>
      <c r="AJ1045" s="421"/>
      <c r="AK1045" s="421"/>
      <c r="AL1045" s="327" t="s">
        <v>784</v>
      </c>
      <c r="AM1045" s="328"/>
      <c r="AN1045" s="328"/>
      <c r="AO1045" s="329"/>
      <c r="AP1045" s="322"/>
      <c r="AQ1045" s="322"/>
      <c r="AR1045" s="322"/>
      <c r="AS1045" s="322"/>
      <c r="AT1045" s="322"/>
      <c r="AU1045" s="322"/>
      <c r="AV1045" s="322"/>
      <c r="AW1045" s="322"/>
      <c r="AX1045" s="322"/>
      <c r="AY1045">
        <f>COUNTA($C$1045)</f>
        <v>1</v>
      </c>
    </row>
    <row r="1046" spans="1:51" ht="30" customHeight="1" x14ac:dyDescent="0.15">
      <c r="A1046" s="402">
        <v>4</v>
      </c>
      <c r="B1046" s="402">
        <v>1</v>
      </c>
      <c r="C1046" s="419" t="s">
        <v>833</v>
      </c>
      <c r="D1046" s="416"/>
      <c r="E1046" s="416"/>
      <c r="F1046" s="416"/>
      <c r="G1046" s="416"/>
      <c r="H1046" s="416"/>
      <c r="I1046" s="416"/>
      <c r="J1046" s="417" t="s">
        <v>871</v>
      </c>
      <c r="K1046" s="418"/>
      <c r="L1046" s="418"/>
      <c r="M1046" s="418"/>
      <c r="N1046" s="418"/>
      <c r="O1046" s="418"/>
      <c r="P1046" s="317" t="s">
        <v>827</v>
      </c>
      <c r="Q1046" s="318"/>
      <c r="R1046" s="318"/>
      <c r="S1046" s="318"/>
      <c r="T1046" s="318"/>
      <c r="U1046" s="318"/>
      <c r="V1046" s="318"/>
      <c r="W1046" s="318"/>
      <c r="X1046" s="318"/>
      <c r="Y1046" s="319">
        <v>1</v>
      </c>
      <c r="Z1046" s="320"/>
      <c r="AA1046" s="320"/>
      <c r="AB1046" s="321"/>
      <c r="AC1046" s="323" t="s">
        <v>829</v>
      </c>
      <c r="AD1046" s="324"/>
      <c r="AE1046" s="324"/>
      <c r="AF1046" s="324"/>
      <c r="AG1046" s="324"/>
      <c r="AH1046" s="420" t="s">
        <v>830</v>
      </c>
      <c r="AI1046" s="421"/>
      <c r="AJ1046" s="421"/>
      <c r="AK1046" s="421"/>
      <c r="AL1046" s="327" t="s">
        <v>784</v>
      </c>
      <c r="AM1046" s="328"/>
      <c r="AN1046" s="328"/>
      <c r="AO1046" s="329"/>
      <c r="AP1046" s="322"/>
      <c r="AQ1046" s="322"/>
      <c r="AR1046" s="322"/>
      <c r="AS1046" s="322"/>
      <c r="AT1046" s="322"/>
      <c r="AU1046" s="322"/>
      <c r="AV1046" s="322"/>
      <c r="AW1046" s="322"/>
      <c r="AX1046" s="322"/>
      <c r="AY1046">
        <f>COUNTA($C$1046)</f>
        <v>1</v>
      </c>
    </row>
    <row r="1047" spans="1:51" ht="30" customHeight="1" x14ac:dyDescent="0.15">
      <c r="A1047" s="402">
        <v>5</v>
      </c>
      <c r="B1047" s="402">
        <v>1</v>
      </c>
      <c r="C1047" s="419" t="s">
        <v>834</v>
      </c>
      <c r="D1047" s="416"/>
      <c r="E1047" s="416"/>
      <c r="F1047" s="416"/>
      <c r="G1047" s="416"/>
      <c r="H1047" s="416"/>
      <c r="I1047" s="416"/>
      <c r="J1047" s="417" t="s">
        <v>871</v>
      </c>
      <c r="K1047" s="418"/>
      <c r="L1047" s="418"/>
      <c r="M1047" s="418"/>
      <c r="N1047" s="418"/>
      <c r="O1047" s="418"/>
      <c r="P1047" s="317" t="s">
        <v>827</v>
      </c>
      <c r="Q1047" s="318"/>
      <c r="R1047" s="318"/>
      <c r="S1047" s="318"/>
      <c r="T1047" s="318"/>
      <c r="U1047" s="318"/>
      <c r="V1047" s="318"/>
      <c r="W1047" s="318"/>
      <c r="X1047" s="318"/>
      <c r="Y1047" s="319">
        <v>0.9</v>
      </c>
      <c r="Z1047" s="320"/>
      <c r="AA1047" s="320"/>
      <c r="AB1047" s="321"/>
      <c r="AC1047" s="323" t="s">
        <v>829</v>
      </c>
      <c r="AD1047" s="324"/>
      <c r="AE1047" s="324"/>
      <c r="AF1047" s="324"/>
      <c r="AG1047" s="324"/>
      <c r="AH1047" s="420" t="s">
        <v>830</v>
      </c>
      <c r="AI1047" s="421"/>
      <c r="AJ1047" s="421"/>
      <c r="AK1047" s="421"/>
      <c r="AL1047" s="327" t="s">
        <v>784</v>
      </c>
      <c r="AM1047" s="328"/>
      <c r="AN1047" s="328"/>
      <c r="AO1047" s="329"/>
      <c r="AP1047" s="322"/>
      <c r="AQ1047" s="322"/>
      <c r="AR1047" s="322"/>
      <c r="AS1047" s="322"/>
      <c r="AT1047" s="322"/>
      <c r="AU1047" s="322"/>
      <c r="AV1047" s="322"/>
      <c r="AW1047" s="322"/>
      <c r="AX1047" s="322"/>
      <c r="AY1047">
        <f>COUNTA($C$1047)</f>
        <v>1</v>
      </c>
    </row>
    <row r="1048" spans="1:51" ht="30" customHeight="1" x14ac:dyDescent="0.15">
      <c r="A1048" s="402">
        <v>6</v>
      </c>
      <c r="B1048" s="402">
        <v>1</v>
      </c>
      <c r="C1048" s="419" t="s">
        <v>835</v>
      </c>
      <c r="D1048" s="416"/>
      <c r="E1048" s="416"/>
      <c r="F1048" s="416"/>
      <c r="G1048" s="416"/>
      <c r="H1048" s="416"/>
      <c r="I1048" s="416"/>
      <c r="J1048" s="417" t="s">
        <v>871</v>
      </c>
      <c r="K1048" s="418"/>
      <c r="L1048" s="418"/>
      <c r="M1048" s="418"/>
      <c r="N1048" s="418"/>
      <c r="O1048" s="418"/>
      <c r="P1048" s="317" t="s">
        <v>827</v>
      </c>
      <c r="Q1048" s="318"/>
      <c r="R1048" s="318"/>
      <c r="S1048" s="318"/>
      <c r="T1048" s="318"/>
      <c r="U1048" s="318"/>
      <c r="V1048" s="318"/>
      <c r="W1048" s="318"/>
      <c r="X1048" s="318"/>
      <c r="Y1048" s="319">
        <v>0.9</v>
      </c>
      <c r="Z1048" s="320"/>
      <c r="AA1048" s="320"/>
      <c r="AB1048" s="321"/>
      <c r="AC1048" s="323" t="s">
        <v>829</v>
      </c>
      <c r="AD1048" s="324"/>
      <c r="AE1048" s="324"/>
      <c r="AF1048" s="324"/>
      <c r="AG1048" s="324"/>
      <c r="AH1048" s="420" t="s">
        <v>830</v>
      </c>
      <c r="AI1048" s="421"/>
      <c r="AJ1048" s="421"/>
      <c r="AK1048" s="421"/>
      <c r="AL1048" s="327" t="s">
        <v>784</v>
      </c>
      <c r="AM1048" s="328"/>
      <c r="AN1048" s="328"/>
      <c r="AO1048" s="329"/>
      <c r="AP1048" s="322"/>
      <c r="AQ1048" s="322"/>
      <c r="AR1048" s="322"/>
      <c r="AS1048" s="322"/>
      <c r="AT1048" s="322"/>
      <c r="AU1048" s="322"/>
      <c r="AV1048" s="322"/>
      <c r="AW1048" s="322"/>
      <c r="AX1048" s="322"/>
      <c r="AY1048">
        <f>COUNTA($C$1048)</f>
        <v>1</v>
      </c>
    </row>
    <row r="1049" spans="1:51" ht="30" customHeight="1" x14ac:dyDescent="0.15">
      <c r="A1049" s="402">
        <v>7</v>
      </c>
      <c r="B1049" s="402">
        <v>1</v>
      </c>
      <c r="C1049" s="419" t="s">
        <v>836</v>
      </c>
      <c r="D1049" s="416"/>
      <c r="E1049" s="416"/>
      <c r="F1049" s="416"/>
      <c r="G1049" s="416"/>
      <c r="H1049" s="416"/>
      <c r="I1049" s="416"/>
      <c r="J1049" s="417" t="s">
        <v>870</v>
      </c>
      <c r="K1049" s="418"/>
      <c r="L1049" s="418"/>
      <c r="M1049" s="418"/>
      <c r="N1049" s="418"/>
      <c r="O1049" s="418"/>
      <c r="P1049" s="317" t="s">
        <v>827</v>
      </c>
      <c r="Q1049" s="318"/>
      <c r="R1049" s="318"/>
      <c r="S1049" s="318"/>
      <c r="T1049" s="318"/>
      <c r="U1049" s="318"/>
      <c r="V1049" s="318"/>
      <c r="W1049" s="318"/>
      <c r="X1049" s="318"/>
      <c r="Y1049" s="319">
        <v>0.8</v>
      </c>
      <c r="Z1049" s="320"/>
      <c r="AA1049" s="320"/>
      <c r="AB1049" s="321"/>
      <c r="AC1049" s="323" t="s">
        <v>829</v>
      </c>
      <c r="AD1049" s="324"/>
      <c r="AE1049" s="324"/>
      <c r="AF1049" s="324"/>
      <c r="AG1049" s="324"/>
      <c r="AH1049" s="420" t="s">
        <v>830</v>
      </c>
      <c r="AI1049" s="421"/>
      <c r="AJ1049" s="421"/>
      <c r="AK1049" s="421"/>
      <c r="AL1049" s="327" t="s">
        <v>784</v>
      </c>
      <c r="AM1049" s="328"/>
      <c r="AN1049" s="328"/>
      <c r="AO1049" s="329"/>
      <c r="AP1049" s="322"/>
      <c r="AQ1049" s="322"/>
      <c r="AR1049" s="322"/>
      <c r="AS1049" s="322"/>
      <c r="AT1049" s="322"/>
      <c r="AU1049" s="322"/>
      <c r="AV1049" s="322"/>
      <c r="AW1049" s="322"/>
      <c r="AX1049" s="322"/>
      <c r="AY1049">
        <f>COUNTA($C$1049)</f>
        <v>1</v>
      </c>
    </row>
    <row r="1050" spans="1:51" ht="30" customHeight="1" x14ac:dyDescent="0.15">
      <c r="A1050" s="402">
        <v>8</v>
      </c>
      <c r="B1050" s="402">
        <v>1</v>
      </c>
      <c r="C1050" s="419" t="s">
        <v>837</v>
      </c>
      <c r="D1050" s="416"/>
      <c r="E1050" s="416"/>
      <c r="F1050" s="416"/>
      <c r="G1050" s="416"/>
      <c r="H1050" s="416"/>
      <c r="I1050" s="416"/>
      <c r="J1050" s="417" t="s">
        <v>879</v>
      </c>
      <c r="K1050" s="418"/>
      <c r="L1050" s="418"/>
      <c r="M1050" s="418"/>
      <c r="N1050" s="418"/>
      <c r="O1050" s="418"/>
      <c r="P1050" s="317" t="s">
        <v>827</v>
      </c>
      <c r="Q1050" s="318"/>
      <c r="R1050" s="318"/>
      <c r="S1050" s="318"/>
      <c r="T1050" s="318"/>
      <c r="U1050" s="318"/>
      <c r="V1050" s="318"/>
      <c r="W1050" s="318"/>
      <c r="X1050" s="318"/>
      <c r="Y1050" s="319">
        <v>0.7</v>
      </c>
      <c r="Z1050" s="320"/>
      <c r="AA1050" s="320"/>
      <c r="AB1050" s="321"/>
      <c r="AC1050" s="323" t="s">
        <v>829</v>
      </c>
      <c r="AD1050" s="324"/>
      <c r="AE1050" s="324"/>
      <c r="AF1050" s="324"/>
      <c r="AG1050" s="324"/>
      <c r="AH1050" s="420" t="s">
        <v>830</v>
      </c>
      <c r="AI1050" s="421"/>
      <c r="AJ1050" s="421"/>
      <c r="AK1050" s="421"/>
      <c r="AL1050" s="327" t="s">
        <v>784</v>
      </c>
      <c r="AM1050" s="328"/>
      <c r="AN1050" s="328"/>
      <c r="AO1050" s="329"/>
      <c r="AP1050" s="322"/>
      <c r="AQ1050" s="322"/>
      <c r="AR1050" s="322"/>
      <c r="AS1050" s="322"/>
      <c r="AT1050" s="322"/>
      <c r="AU1050" s="322"/>
      <c r="AV1050" s="322"/>
      <c r="AW1050" s="322"/>
      <c r="AX1050" s="322"/>
      <c r="AY1050">
        <f>COUNTA($C$1050)</f>
        <v>1</v>
      </c>
    </row>
    <row r="1051" spans="1:51" ht="30" customHeight="1" x14ac:dyDescent="0.15">
      <c r="A1051" s="402">
        <v>9</v>
      </c>
      <c r="B1051" s="402">
        <v>1</v>
      </c>
      <c r="C1051" s="419" t="s">
        <v>838</v>
      </c>
      <c r="D1051" s="416"/>
      <c r="E1051" s="416"/>
      <c r="F1051" s="416"/>
      <c r="G1051" s="416"/>
      <c r="H1051" s="416"/>
      <c r="I1051" s="416"/>
      <c r="J1051" s="417" t="s">
        <v>871</v>
      </c>
      <c r="K1051" s="418"/>
      <c r="L1051" s="418"/>
      <c r="M1051" s="418"/>
      <c r="N1051" s="418"/>
      <c r="O1051" s="418"/>
      <c r="P1051" s="317" t="s">
        <v>827</v>
      </c>
      <c r="Q1051" s="318"/>
      <c r="R1051" s="318"/>
      <c r="S1051" s="318"/>
      <c r="T1051" s="318"/>
      <c r="U1051" s="318"/>
      <c r="V1051" s="318"/>
      <c r="W1051" s="318"/>
      <c r="X1051" s="318"/>
      <c r="Y1051" s="319">
        <v>0.7</v>
      </c>
      <c r="Z1051" s="320"/>
      <c r="AA1051" s="320"/>
      <c r="AB1051" s="321"/>
      <c r="AC1051" s="323" t="s">
        <v>829</v>
      </c>
      <c r="AD1051" s="324"/>
      <c r="AE1051" s="324"/>
      <c r="AF1051" s="324"/>
      <c r="AG1051" s="324"/>
      <c r="AH1051" s="420" t="s">
        <v>830</v>
      </c>
      <c r="AI1051" s="421"/>
      <c r="AJ1051" s="421"/>
      <c r="AK1051" s="421"/>
      <c r="AL1051" s="327" t="s">
        <v>784</v>
      </c>
      <c r="AM1051" s="328"/>
      <c r="AN1051" s="328"/>
      <c r="AO1051" s="329"/>
      <c r="AP1051" s="322"/>
      <c r="AQ1051" s="322"/>
      <c r="AR1051" s="322"/>
      <c r="AS1051" s="322"/>
      <c r="AT1051" s="322"/>
      <c r="AU1051" s="322"/>
      <c r="AV1051" s="322"/>
      <c r="AW1051" s="322"/>
      <c r="AX1051" s="322"/>
      <c r="AY1051">
        <f>COUNTA($C$1051)</f>
        <v>1</v>
      </c>
    </row>
    <row r="1052" spans="1:51" ht="30" customHeight="1" x14ac:dyDescent="0.15">
      <c r="A1052" s="402">
        <v>10</v>
      </c>
      <c r="B1052" s="402">
        <v>1</v>
      </c>
      <c r="C1052" s="419" t="s">
        <v>839</v>
      </c>
      <c r="D1052" s="416"/>
      <c r="E1052" s="416"/>
      <c r="F1052" s="416"/>
      <c r="G1052" s="416"/>
      <c r="H1052" s="416"/>
      <c r="I1052" s="416"/>
      <c r="J1052" s="417" t="s">
        <v>870</v>
      </c>
      <c r="K1052" s="418"/>
      <c r="L1052" s="418"/>
      <c r="M1052" s="418"/>
      <c r="N1052" s="418"/>
      <c r="O1052" s="418"/>
      <c r="P1052" s="317" t="s">
        <v>827</v>
      </c>
      <c r="Q1052" s="318"/>
      <c r="R1052" s="318"/>
      <c r="S1052" s="318"/>
      <c r="T1052" s="318"/>
      <c r="U1052" s="318"/>
      <c r="V1052" s="318"/>
      <c r="W1052" s="318"/>
      <c r="X1052" s="318"/>
      <c r="Y1052" s="319">
        <v>0.6</v>
      </c>
      <c r="Z1052" s="320"/>
      <c r="AA1052" s="320"/>
      <c r="AB1052" s="321"/>
      <c r="AC1052" s="323" t="s">
        <v>829</v>
      </c>
      <c r="AD1052" s="324"/>
      <c r="AE1052" s="324"/>
      <c r="AF1052" s="324"/>
      <c r="AG1052" s="324"/>
      <c r="AH1052" s="420" t="s">
        <v>830</v>
      </c>
      <c r="AI1052" s="421"/>
      <c r="AJ1052" s="421"/>
      <c r="AK1052" s="421"/>
      <c r="AL1052" s="327" t="s">
        <v>784</v>
      </c>
      <c r="AM1052" s="328"/>
      <c r="AN1052" s="328"/>
      <c r="AO1052" s="329"/>
      <c r="AP1052" s="322"/>
      <c r="AQ1052" s="322"/>
      <c r="AR1052" s="322"/>
      <c r="AS1052" s="322"/>
      <c r="AT1052" s="322"/>
      <c r="AU1052" s="322"/>
      <c r="AV1052" s="322"/>
      <c r="AW1052" s="322"/>
      <c r="AX1052" s="322"/>
      <c r="AY1052">
        <f>COUNTA($C$1052)</f>
        <v>1</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334</v>
      </c>
      <c r="AD1075" s="277"/>
      <c r="AE1075" s="277"/>
      <c r="AF1075" s="277"/>
      <c r="AG1075" s="277"/>
      <c r="AH1075" s="346" t="s">
        <v>363</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1</v>
      </c>
    </row>
    <row r="1076" spans="1:51" ht="50.1" customHeight="1" x14ac:dyDescent="0.15">
      <c r="A1076" s="402">
        <v>1</v>
      </c>
      <c r="B1076" s="402">
        <v>1</v>
      </c>
      <c r="C1076" s="419" t="s">
        <v>841</v>
      </c>
      <c r="D1076" s="416"/>
      <c r="E1076" s="416"/>
      <c r="F1076" s="416"/>
      <c r="G1076" s="416"/>
      <c r="H1076" s="416"/>
      <c r="I1076" s="416"/>
      <c r="J1076" s="417" t="s">
        <v>880</v>
      </c>
      <c r="K1076" s="418"/>
      <c r="L1076" s="418"/>
      <c r="M1076" s="418"/>
      <c r="N1076" s="418"/>
      <c r="O1076" s="418"/>
      <c r="P1076" s="317" t="s">
        <v>840</v>
      </c>
      <c r="Q1076" s="318"/>
      <c r="R1076" s="318"/>
      <c r="S1076" s="318"/>
      <c r="T1076" s="318"/>
      <c r="U1076" s="318"/>
      <c r="V1076" s="318"/>
      <c r="W1076" s="318"/>
      <c r="X1076" s="318"/>
      <c r="Y1076" s="319">
        <v>150</v>
      </c>
      <c r="Z1076" s="320"/>
      <c r="AA1076" s="320"/>
      <c r="AB1076" s="321"/>
      <c r="AC1076" s="323"/>
      <c r="AD1076" s="324"/>
      <c r="AE1076" s="324"/>
      <c r="AF1076" s="324"/>
      <c r="AG1076" s="324"/>
      <c r="AH1076" s="420" t="s">
        <v>842</v>
      </c>
      <c r="AI1076" s="421"/>
      <c r="AJ1076" s="421"/>
      <c r="AK1076" s="421"/>
      <c r="AL1076" s="327" t="s">
        <v>784</v>
      </c>
      <c r="AM1076" s="328"/>
      <c r="AN1076" s="328"/>
      <c r="AO1076" s="329"/>
      <c r="AP1076" s="322"/>
      <c r="AQ1076" s="322"/>
      <c r="AR1076" s="322"/>
      <c r="AS1076" s="322"/>
      <c r="AT1076" s="322"/>
      <c r="AU1076" s="322"/>
      <c r="AV1076" s="322"/>
      <c r="AW1076" s="322"/>
      <c r="AX1076" s="322"/>
      <c r="AY1076">
        <f t="shared" si="124"/>
        <v>1</v>
      </c>
    </row>
    <row r="1077" spans="1:51" ht="50.1" customHeight="1" x14ac:dyDescent="0.15">
      <c r="A1077" s="402">
        <v>2</v>
      </c>
      <c r="B1077" s="402">
        <v>1</v>
      </c>
      <c r="C1077" s="419" t="s">
        <v>843</v>
      </c>
      <c r="D1077" s="416"/>
      <c r="E1077" s="416"/>
      <c r="F1077" s="416"/>
      <c r="G1077" s="416"/>
      <c r="H1077" s="416"/>
      <c r="I1077" s="416"/>
      <c r="J1077" s="417" t="s">
        <v>871</v>
      </c>
      <c r="K1077" s="418"/>
      <c r="L1077" s="418"/>
      <c r="M1077" s="418"/>
      <c r="N1077" s="418"/>
      <c r="O1077" s="418"/>
      <c r="P1077" s="317" t="s">
        <v>840</v>
      </c>
      <c r="Q1077" s="318"/>
      <c r="R1077" s="318"/>
      <c r="S1077" s="318"/>
      <c r="T1077" s="318"/>
      <c r="U1077" s="318"/>
      <c r="V1077" s="318"/>
      <c r="W1077" s="318"/>
      <c r="X1077" s="318"/>
      <c r="Y1077" s="319">
        <v>7</v>
      </c>
      <c r="Z1077" s="320"/>
      <c r="AA1077" s="320"/>
      <c r="AB1077" s="321"/>
      <c r="AC1077" s="323"/>
      <c r="AD1077" s="324"/>
      <c r="AE1077" s="324"/>
      <c r="AF1077" s="324"/>
      <c r="AG1077" s="324"/>
      <c r="AH1077" s="420" t="s">
        <v>842</v>
      </c>
      <c r="AI1077" s="421"/>
      <c r="AJ1077" s="421"/>
      <c r="AK1077" s="421"/>
      <c r="AL1077" s="327" t="s">
        <v>784</v>
      </c>
      <c r="AM1077" s="328"/>
      <c r="AN1077" s="328"/>
      <c r="AO1077" s="329"/>
      <c r="AP1077" s="322"/>
      <c r="AQ1077" s="322"/>
      <c r="AR1077" s="322"/>
      <c r="AS1077" s="322"/>
      <c r="AT1077" s="322"/>
      <c r="AU1077" s="322"/>
      <c r="AV1077" s="322"/>
      <c r="AW1077" s="322"/>
      <c r="AX1077" s="322"/>
      <c r="AY1077">
        <f>COUNTA($C$1077)</f>
        <v>1</v>
      </c>
    </row>
    <row r="1078" spans="1:51" ht="50.1" customHeight="1" x14ac:dyDescent="0.15">
      <c r="A1078" s="402">
        <v>3</v>
      </c>
      <c r="B1078" s="402">
        <v>1</v>
      </c>
      <c r="C1078" s="419" t="s">
        <v>844</v>
      </c>
      <c r="D1078" s="416"/>
      <c r="E1078" s="416"/>
      <c r="F1078" s="416"/>
      <c r="G1078" s="416"/>
      <c r="H1078" s="416"/>
      <c r="I1078" s="416"/>
      <c r="J1078" s="417" t="s">
        <v>871</v>
      </c>
      <c r="K1078" s="418"/>
      <c r="L1078" s="418"/>
      <c r="M1078" s="418"/>
      <c r="N1078" s="418"/>
      <c r="O1078" s="418"/>
      <c r="P1078" s="317" t="s">
        <v>840</v>
      </c>
      <c r="Q1078" s="318"/>
      <c r="R1078" s="318"/>
      <c r="S1078" s="318"/>
      <c r="T1078" s="318"/>
      <c r="U1078" s="318"/>
      <c r="V1078" s="318"/>
      <c r="W1078" s="318"/>
      <c r="X1078" s="318"/>
      <c r="Y1078" s="319">
        <v>6</v>
      </c>
      <c r="Z1078" s="320"/>
      <c r="AA1078" s="320"/>
      <c r="AB1078" s="321"/>
      <c r="AC1078" s="323"/>
      <c r="AD1078" s="324"/>
      <c r="AE1078" s="324"/>
      <c r="AF1078" s="324"/>
      <c r="AG1078" s="324"/>
      <c r="AH1078" s="420" t="s">
        <v>842</v>
      </c>
      <c r="AI1078" s="421"/>
      <c r="AJ1078" s="421"/>
      <c r="AK1078" s="421"/>
      <c r="AL1078" s="327" t="s">
        <v>784</v>
      </c>
      <c r="AM1078" s="328"/>
      <c r="AN1078" s="328"/>
      <c r="AO1078" s="329"/>
      <c r="AP1078" s="322"/>
      <c r="AQ1078" s="322"/>
      <c r="AR1078" s="322"/>
      <c r="AS1078" s="322"/>
      <c r="AT1078" s="322"/>
      <c r="AU1078" s="322"/>
      <c r="AV1078" s="322"/>
      <c r="AW1078" s="322"/>
      <c r="AX1078" s="322"/>
      <c r="AY1078">
        <f>COUNTA($C$1078)</f>
        <v>1</v>
      </c>
    </row>
    <row r="1079" spans="1:51" ht="50.1" customHeight="1" x14ac:dyDescent="0.15">
      <c r="A1079" s="402">
        <v>4</v>
      </c>
      <c r="B1079" s="402">
        <v>1</v>
      </c>
      <c r="C1079" s="419" t="s">
        <v>845</v>
      </c>
      <c r="D1079" s="416"/>
      <c r="E1079" s="416"/>
      <c r="F1079" s="416"/>
      <c r="G1079" s="416"/>
      <c r="H1079" s="416"/>
      <c r="I1079" s="416"/>
      <c r="J1079" s="417" t="s">
        <v>871</v>
      </c>
      <c r="K1079" s="418"/>
      <c r="L1079" s="418"/>
      <c r="M1079" s="418"/>
      <c r="N1079" s="418"/>
      <c r="O1079" s="418"/>
      <c r="P1079" s="317" t="s">
        <v>840</v>
      </c>
      <c r="Q1079" s="318"/>
      <c r="R1079" s="318"/>
      <c r="S1079" s="318"/>
      <c r="T1079" s="318"/>
      <c r="U1079" s="318"/>
      <c r="V1079" s="318"/>
      <c r="W1079" s="318"/>
      <c r="X1079" s="318"/>
      <c r="Y1079" s="319">
        <v>4</v>
      </c>
      <c r="Z1079" s="320"/>
      <c r="AA1079" s="320"/>
      <c r="AB1079" s="321"/>
      <c r="AC1079" s="323"/>
      <c r="AD1079" s="324"/>
      <c r="AE1079" s="324"/>
      <c r="AF1079" s="324"/>
      <c r="AG1079" s="324"/>
      <c r="AH1079" s="420" t="s">
        <v>842</v>
      </c>
      <c r="AI1079" s="421"/>
      <c r="AJ1079" s="421"/>
      <c r="AK1079" s="421"/>
      <c r="AL1079" s="327" t="s">
        <v>784</v>
      </c>
      <c r="AM1079" s="328"/>
      <c r="AN1079" s="328"/>
      <c r="AO1079" s="329"/>
      <c r="AP1079" s="322"/>
      <c r="AQ1079" s="322"/>
      <c r="AR1079" s="322"/>
      <c r="AS1079" s="322"/>
      <c r="AT1079" s="322"/>
      <c r="AU1079" s="322"/>
      <c r="AV1079" s="322"/>
      <c r="AW1079" s="322"/>
      <c r="AX1079" s="322"/>
      <c r="AY1079">
        <f>COUNTA($C$1079)</f>
        <v>1</v>
      </c>
    </row>
    <row r="1080" spans="1:51" ht="50.1" customHeight="1" x14ac:dyDescent="0.15">
      <c r="A1080" s="402">
        <v>5</v>
      </c>
      <c r="B1080" s="402">
        <v>1</v>
      </c>
      <c r="C1080" s="419" t="s">
        <v>846</v>
      </c>
      <c r="D1080" s="416"/>
      <c r="E1080" s="416"/>
      <c r="F1080" s="416"/>
      <c r="G1080" s="416"/>
      <c r="H1080" s="416"/>
      <c r="I1080" s="416"/>
      <c r="J1080" s="417" t="s">
        <v>881</v>
      </c>
      <c r="K1080" s="418"/>
      <c r="L1080" s="418"/>
      <c r="M1080" s="418"/>
      <c r="N1080" s="418"/>
      <c r="O1080" s="418"/>
      <c r="P1080" s="317" t="s">
        <v>840</v>
      </c>
      <c r="Q1080" s="318"/>
      <c r="R1080" s="318"/>
      <c r="S1080" s="318"/>
      <c r="T1080" s="318"/>
      <c r="U1080" s="318"/>
      <c r="V1080" s="318"/>
      <c r="W1080" s="318"/>
      <c r="X1080" s="318"/>
      <c r="Y1080" s="319">
        <v>4</v>
      </c>
      <c r="Z1080" s="320"/>
      <c r="AA1080" s="320"/>
      <c r="AB1080" s="321"/>
      <c r="AC1080" s="323"/>
      <c r="AD1080" s="324"/>
      <c r="AE1080" s="324"/>
      <c r="AF1080" s="324"/>
      <c r="AG1080" s="324"/>
      <c r="AH1080" s="420" t="s">
        <v>842</v>
      </c>
      <c r="AI1080" s="421"/>
      <c r="AJ1080" s="421"/>
      <c r="AK1080" s="421"/>
      <c r="AL1080" s="327" t="s">
        <v>784</v>
      </c>
      <c r="AM1080" s="328"/>
      <c r="AN1080" s="328"/>
      <c r="AO1080" s="329"/>
      <c r="AP1080" s="322"/>
      <c r="AQ1080" s="322"/>
      <c r="AR1080" s="322"/>
      <c r="AS1080" s="322"/>
      <c r="AT1080" s="322"/>
      <c r="AU1080" s="322"/>
      <c r="AV1080" s="322"/>
      <c r="AW1080" s="322"/>
      <c r="AX1080" s="322"/>
      <c r="AY1080">
        <f>COUNTA($C$1080)</f>
        <v>1</v>
      </c>
    </row>
    <row r="1081" spans="1:51" ht="50.1" customHeight="1" x14ac:dyDescent="0.15">
      <c r="A1081" s="402">
        <v>6</v>
      </c>
      <c r="B1081" s="402">
        <v>1</v>
      </c>
      <c r="C1081" s="419" t="s">
        <v>847</v>
      </c>
      <c r="D1081" s="416"/>
      <c r="E1081" s="416"/>
      <c r="F1081" s="416"/>
      <c r="G1081" s="416"/>
      <c r="H1081" s="416"/>
      <c r="I1081" s="416"/>
      <c r="J1081" s="417" t="s">
        <v>881</v>
      </c>
      <c r="K1081" s="418"/>
      <c r="L1081" s="418"/>
      <c r="M1081" s="418"/>
      <c r="N1081" s="418"/>
      <c r="O1081" s="418"/>
      <c r="P1081" s="317" t="s">
        <v>840</v>
      </c>
      <c r="Q1081" s="318"/>
      <c r="R1081" s="318"/>
      <c r="S1081" s="318"/>
      <c r="T1081" s="318"/>
      <c r="U1081" s="318"/>
      <c r="V1081" s="318"/>
      <c r="W1081" s="318"/>
      <c r="X1081" s="318"/>
      <c r="Y1081" s="319">
        <v>3</v>
      </c>
      <c r="Z1081" s="320"/>
      <c r="AA1081" s="320"/>
      <c r="AB1081" s="321"/>
      <c r="AC1081" s="323"/>
      <c r="AD1081" s="324"/>
      <c r="AE1081" s="324"/>
      <c r="AF1081" s="324"/>
      <c r="AG1081" s="324"/>
      <c r="AH1081" s="420" t="s">
        <v>842</v>
      </c>
      <c r="AI1081" s="421"/>
      <c r="AJ1081" s="421"/>
      <c r="AK1081" s="421"/>
      <c r="AL1081" s="327" t="s">
        <v>784</v>
      </c>
      <c r="AM1081" s="328"/>
      <c r="AN1081" s="328"/>
      <c r="AO1081" s="329"/>
      <c r="AP1081" s="322"/>
      <c r="AQ1081" s="322"/>
      <c r="AR1081" s="322"/>
      <c r="AS1081" s="322"/>
      <c r="AT1081" s="322"/>
      <c r="AU1081" s="322"/>
      <c r="AV1081" s="322"/>
      <c r="AW1081" s="322"/>
      <c r="AX1081" s="322"/>
      <c r="AY1081">
        <f>COUNTA($C$1081)</f>
        <v>1</v>
      </c>
    </row>
    <row r="1082" spans="1:51" ht="50.1" customHeight="1" x14ac:dyDescent="0.15">
      <c r="A1082" s="402">
        <v>7</v>
      </c>
      <c r="B1082" s="402">
        <v>1</v>
      </c>
      <c r="C1082" s="419" t="s">
        <v>848</v>
      </c>
      <c r="D1082" s="416"/>
      <c r="E1082" s="416"/>
      <c r="F1082" s="416"/>
      <c r="G1082" s="416"/>
      <c r="H1082" s="416"/>
      <c r="I1082" s="416"/>
      <c r="J1082" s="417" t="s">
        <v>870</v>
      </c>
      <c r="K1082" s="418"/>
      <c r="L1082" s="418"/>
      <c r="M1082" s="418"/>
      <c r="N1082" s="418"/>
      <c r="O1082" s="418"/>
      <c r="P1082" s="317" t="s">
        <v>840</v>
      </c>
      <c r="Q1082" s="318"/>
      <c r="R1082" s="318"/>
      <c r="S1082" s="318"/>
      <c r="T1082" s="318"/>
      <c r="U1082" s="318"/>
      <c r="V1082" s="318"/>
      <c r="W1082" s="318"/>
      <c r="X1082" s="318"/>
      <c r="Y1082" s="319">
        <v>3</v>
      </c>
      <c r="Z1082" s="320"/>
      <c r="AA1082" s="320"/>
      <c r="AB1082" s="321"/>
      <c r="AC1082" s="323"/>
      <c r="AD1082" s="324"/>
      <c r="AE1082" s="324"/>
      <c r="AF1082" s="324"/>
      <c r="AG1082" s="324"/>
      <c r="AH1082" s="420" t="s">
        <v>842</v>
      </c>
      <c r="AI1082" s="421"/>
      <c r="AJ1082" s="421"/>
      <c r="AK1082" s="421"/>
      <c r="AL1082" s="327" t="s">
        <v>784</v>
      </c>
      <c r="AM1082" s="328"/>
      <c r="AN1082" s="328"/>
      <c r="AO1082" s="329"/>
      <c r="AP1082" s="322"/>
      <c r="AQ1082" s="322"/>
      <c r="AR1082" s="322"/>
      <c r="AS1082" s="322"/>
      <c r="AT1082" s="322"/>
      <c r="AU1082" s="322"/>
      <c r="AV1082" s="322"/>
      <c r="AW1082" s="322"/>
      <c r="AX1082" s="322"/>
      <c r="AY1082">
        <f>COUNTA($C$1082)</f>
        <v>1</v>
      </c>
    </row>
    <row r="1083" spans="1:51" ht="50.1" customHeight="1" x14ac:dyDescent="0.15">
      <c r="A1083" s="402">
        <v>8</v>
      </c>
      <c r="B1083" s="402">
        <v>1</v>
      </c>
      <c r="C1083" s="419" t="s">
        <v>849</v>
      </c>
      <c r="D1083" s="416"/>
      <c r="E1083" s="416"/>
      <c r="F1083" s="416"/>
      <c r="G1083" s="416"/>
      <c r="H1083" s="416"/>
      <c r="I1083" s="416"/>
      <c r="J1083" s="417" t="s">
        <v>871</v>
      </c>
      <c r="K1083" s="418"/>
      <c r="L1083" s="418"/>
      <c r="M1083" s="418"/>
      <c r="N1083" s="418"/>
      <c r="O1083" s="418"/>
      <c r="P1083" s="317" t="s">
        <v>840</v>
      </c>
      <c r="Q1083" s="318"/>
      <c r="R1083" s="318"/>
      <c r="S1083" s="318"/>
      <c r="T1083" s="318"/>
      <c r="U1083" s="318"/>
      <c r="V1083" s="318"/>
      <c r="W1083" s="318"/>
      <c r="X1083" s="318"/>
      <c r="Y1083" s="319">
        <v>2</v>
      </c>
      <c r="Z1083" s="320"/>
      <c r="AA1083" s="320"/>
      <c r="AB1083" s="321"/>
      <c r="AC1083" s="323"/>
      <c r="AD1083" s="324"/>
      <c r="AE1083" s="324"/>
      <c r="AF1083" s="324"/>
      <c r="AG1083" s="324"/>
      <c r="AH1083" s="420" t="s">
        <v>842</v>
      </c>
      <c r="AI1083" s="421"/>
      <c r="AJ1083" s="421"/>
      <c r="AK1083" s="421"/>
      <c r="AL1083" s="327" t="s">
        <v>784</v>
      </c>
      <c r="AM1083" s="328"/>
      <c r="AN1083" s="328"/>
      <c r="AO1083" s="329"/>
      <c r="AP1083" s="322"/>
      <c r="AQ1083" s="322"/>
      <c r="AR1083" s="322"/>
      <c r="AS1083" s="322"/>
      <c r="AT1083" s="322"/>
      <c r="AU1083" s="322"/>
      <c r="AV1083" s="322"/>
      <c r="AW1083" s="322"/>
      <c r="AX1083" s="322"/>
      <c r="AY1083">
        <f>COUNTA($C$1083)</f>
        <v>1</v>
      </c>
    </row>
    <row r="1084" spans="1:51" ht="50.1" customHeight="1" x14ac:dyDescent="0.15">
      <c r="A1084" s="402">
        <v>9</v>
      </c>
      <c r="B1084" s="402">
        <v>1</v>
      </c>
      <c r="C1084" s="419" t="s">
        <v>850</v>
      </c>
      <c r="D1084" s="416"/>
      <c r="E1084" s="416"/>
      <c r="F1084" s="416"/>
      <c r="G1084" s="416"/>
      <c r="H1084" s="416"/>
      <c r="I1084" s="416"/>
      <c r="J1084" s="417" t="s">
        <v>871</v>
      </c>
      <c r="K1084" s="418"/>
      <c r="L1084" s="418"/>
      <c r="M1084" s="418"/>
      <c r="N1084" s="418"/>
      <c r="O1084" s="418"/>
      <c r="P1084" s="317" t="s">
        <v>840</v>
      </c>
      <c r="Q1084" s="318"/>
      <c r="R1084" s="318"/>
      <c r="S1084" s="318"/>
      <c r="T1084" s="318"/>
      <c r="U1084" s="318"/>
      <c r="V1084" s="318"/>
      <c r="W1084" s="318"/>
      <c r="X1084" s="318"/>
      <c r="Y1084" s="319">
        <v>2</v>
      </c>
      <c r="Z1084" s="320"/>
      <c r="AA1084" s="320"/>
      <c r="AB1084" s="321"/>
      <c r="AC1084" s="323"/>
      <c r="AD1084" s="324"/>
      <c r="AE1084" s="324"/>
      <c r="AF1084" s="324"/>
      <c r="AG1084" s="324"/>
      <c r="AH1084" s="420" t="s">
        <v>842</v>
      </c>
      <c r="AI1084" s="421"/>
      <c r="AJ1084" s="421"/>
      <c r="AK1084" s="421"/>
      <c r="AL1084" s="327" t="s">
        <v>784</v>
      </c>
      <c r="AM1084" s="328"/>
      <c r="AN1084" s="328"/>
      <c r="AO1084" s="329"/>
      <c r="AP1084" s="322"/>
      <c r="AQ1084" s="322"/>
      <c r="AR1084" s="322"/>
      <c r="AS1084" s="322"/>
      <c r="AT1084" s="322"/>
      <c r="AU1084" s="322"/>
      <c r="AV1084" s="322"/>
      <c r="AW1084" s="322"/>
      <c r="AX1084" s="322"/>
      <c r="AY1084">
        <f>COUNTA($C$1084)</f>
        <v>1</v>
      </c>
    </row>
    <row r="1085" spans="1:51" ht="50.1" customHeight="1" x14ac:dyDescent="0.15">
      <c r="A1085" s="402">
        <v>10</v>
      </c>
      <c r="B1085" s="402">
        <v>1</v>
      </c>
      <c r="C1085" s="419" t="s">
        <v>851</v>
      </c>
      <c r="D1085" s="416"/>
      <c r="E1085" s="416"/>
      <c r="F1085" s="416"/>
      <c r="G1085" s="416"/>
      <c r="H1085" s="416"/>
      <c r="I1085" s="416"/>
      <c r="J1085" s="417" t="s">
        <v>881</v>
      </c>
      <c r="K1085" s="418"/>
      <c r="L1085" s="418"/>
      <c r="M1085" s="418"/>
      <c r="N1085" s="418"/>
      <c r="O1085" s="418"/>
      <c r="P1085" s="317" t="s">
        <v>840</v>
      </c>
      <c r="Q1085" s="318"/>
      <c r="R1085" s="318"/>
      <c r="S1085" s="318"/>
      <c r="T1085" s="318"/>
      <c r="U1085" s="318"/>
      <c r="V1085" s="318"/>
      <c r="W1085" s="318"/>
      <c r="X1085" s="318"/>
      <c r="Y1085" s="319">
        <v>2</v>
      </c>
      <c r="Z1085" s="320"/>
      <c r="AA1085" s="320"/>
      <c r="AB1085" s="321"/>
      <c r="AC1085" s="323"/>
      <c r="AD1085" s="324"/>
      <c r="AE1085" s="324"/>
      <c r="AF1085" s="324"/>
      <c r="AG1085" s="324"/>
      <c r="AH1085" s="420" t="s">
        <v>842</v>
      </c>
      <c r="AI1085" s="421"/>
      <c r="AJ1085" s="421"/>
      <c r="AK1085" s="421"/>
      <c r="AL1085" s="327" t="s">
        <v>784</v>
      </c>
      <c r="AM1085" s="328"/>
      <c r="AN1085" s="328"/>
      <c r="AO1085" s="329"/>
      <c r="AP1085" s="322"/>
      <c r="AQ1085" s="322"/>
      <c r="AR1085" s="322"/>
      <c r="AS1085" s="322"/>
      <c r="AT1085" s="322"/>
      <c r="AU1085" s="322"/>
      <c r="AV1085" s="322"/>
      <c r="AW1085" s="322"/>
      <c r="AX1085" s="322"/>
      <c r="AY1085">
        <f>COUNTA($C$1085)</f>
        <v>1</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2" t="s">
        <v>325</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340</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326</v>
      </c>
      <c r="AQ1109" s="423"/>
      <c r="AR1109" s="423"/>
      <c r="AS1109" s="423"/>
      <c r="AT1109" s="423"/>
      <c r="AU1109" s="423"/>
      <c r="AV1109" s="423"/>
      <c r="AW1109" s="423"/>
      <c r="AX1109" s="423"/>
    </row>
    <row r="1110" spans="1:51" ht="30" hidden="1" customHeight="1" x14ac:dyDescent="0.15">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0">
    <cfRule type="expression" dxfId="2795" priority="13881">
      <formula>IF(RIGHT(TEXT(Y790,"0.#"),1)=".",FALSE,TRUE)</formula>
    </cfRule>
    <cfRule type="expression" dxfId="2794" priority="13882">
      <formula>IF(RIGHT(TEXT(Y790,"0.#"),1)=".",TRUE,FALSE)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Y789">
    <cfRule type="expression" dxfId="2783" priority="13683">
      <formula>IF(RIGHT(TEXT(Y789,"0.#"),1)=".",FALSE,TRUE)</formula>
    </cfRule>
    <cfRule type="expression" dxfId="2782" priority="13684">
      <formula>IF(RIGHT(TEXT(Y789,"0.#"),1)=".",TRUE,FALSE)</formula>
    </cfRule>
  </conditionalFormatting>
  <conditionalFormatting sqref="AU790">
    <cfRule type="expression" dxfId="2781" priority="13681">
      <formula>IF(RIGHT(TEXT(AU790,"0.#"),1)=".",FALSE,TRUE)</formula>
    </cfRule>
    <cfRule type="expression" dxfId="2780" priority="13682">
      <formula>IF(RIGHT(TEXT(AU790,"0.#"),1)=".",TRUE,FALSE)</formula>
    </cfRule>
  </conditionalFormatting>
  <conditionalFormatting sqref="AU799">
    <cfRule type="expression" dxfId="2779" priority="13679">
      <formula>IF(RIGHT(TEXT(AU799,"0.#"),1)=".",FALSE,TRUE)</formula>
    </cfRule>
    <cfRule type="expression" dxfId="2778" priority="13680">
      <formula>IF(RIGHT(TEXT(AU799,"0.#"),1)=".",TRUE,FALSE)</formula>
    </cfRule>
  </conditionalFormatting>
  <conditionalFormatting sqref="AU791:AU798 AU789">
    <cfRule type="expression" dxfId="2777" priority="13677">
      <formula>IF(RIGHT(TEXT(AU789,"0.#"),1)=".",FALSE,TRUE)</formula>
    </cfRule>
    <cfRule type="expression" dxfId="2776" priority="13678">
      <formula>IF(RIGHT(TEXT(AU789,"0.#"),1)=".",TRUE,FALSE)</formula>
    </cfRule>
  </conditionalFormatting>
  <conditionalFormatting sqref="Y829 Y816 Y803">
    <cfRule type="expression" dxfId="2775" priority="13663">
      <formula>IF(RIGHT(TEXT(Y803,"0.#"),1)=".",FALSE,TRUE)</formula>
    </cfRule>
    <cfRule type="expression" dxfId="2774" priority="13664">
      <formula>IF(RIGHT(TEXT(Y803,"0.#"),1)=".",TRUE,FALSE)</formula>
    </cfRule>
  </conditionalFormatting>
  <conditionalFormatting sqref="Y838 Y825 Y812">
    <cfRule type="expression" dxfId="2773" priority="13661">
      <formula>IF(RIGHT(TEXT(Y812,"0.#"),1)=".",FALSE,TRUE)</formula>
    </cfRule>
    <cfRule type="expression" dxfId="2772" priority="13662">
      <formula>IF(RIGHT(TEXT(Y812,"0.#"),1)=".",TRUE,FALSE)</formula>
    </cfRule>
  </conditionalFormatting>
  <conditionalFormatting sqref="AU829 AU816 AU803">
    <cfRule type="expression" dxfId="2771" priority="13657">
      <formula>IF(RIGHT(TEXT(AU803,"0.#"),1)=".",FALSE,TRUE)</formula>
    </cfRule>
    <cfRule type="expression" dxfId="2770" priority="13658">
      <formula>IF(RIGHT(TEXT(AU803,"0.#"),1)=".",TRUE,FALSE)</formula>
    </cfRule>
  </conditionalFormatting>
  <conditionalFormatting sqref="AU838 AU825 AU812">
    <cfRule type="expression" dxfId="2769" priority="13655">
      <formula>IF(RIGHT(TEXT(AU812,"0.#"),1)=".",FALSE,TRUE)</formula>
    </cfRule>
    <cfRule type="expression" dxfId="2768" priority="13656">
      <formula>IF(RIGHT(TEXT(AU812,"0.#"),1)=".",TRUE,FALSE)</formula>
    </cfRule>
  </conditionalFormatting>
  <conditionalFormatting sqref="AU830:AU837 AU828 AU817:AU824 AU815 AU804:AU811 AU802">
    <cfRule type="expression" dxfId="2767" priority="13653">
      <formula>IF(RIGHT(TEXT(AU802,"0.#"),1)=".",FALSE,TRUE)</formula>
    </cfRule>
    <cfRule type="expression" dxfId="2766" priority="13654">
      <formula>IF(RIGHT(TEXT(AU802,"0.#"),1)=".",TRUE,FALSE)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53:AO1072">
    <cfRule type="expression" dxfId="1923" priority="2017">
      <formula>IF(AND(AL1053&gt;=0, RIGHT(TEXT(AL1053,"0.#"),1)&lt;&gt;"."),TRUE,FALSE)</formula>
    </cfRule>
    <cfRule type="expression" dxfId="1922" priority="2018">
      <formula>IF(AND(AL1053&gt;=0, RIGHT(TEXT(AL1053,"0.#"),1)="."),TRUE,FALSE)</formula>
    </cfRule>
    <cfRule type="expression" dxfId="1921" priority="2019">
      <formula>IF(AND(AL1053&lt;0, RIGHT(TEXT(AL1053,"0.#"),1)&lt;&gt;"."),TRUE,FALSE)</formula>
    </cfRule>
    <cfRule type="expression" dxfId="1920" priority="2020">
      <formula>IF(AND(AL1053&lt;0, RIGHT(TEXT(AL1053,"0.#"),1)="."),TRUE,FALSE)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52">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86:AO1105">
    <cfRule type="expression" dxfId="1911" priority="2005">
      <formula>IF(AND(AL1086&gt;=0, RIGHT(TEXT(AL1086,"0.#"),1)&lt;&gt;"."),TRUE,FALSE)</formula>
    </cfRule>
    <cfRule type="expression" dxfId="1910" priority="2006">
      <formula>IF(AND(AL1086&gt;=0, RIGHT(TEXT(AL1086,"0.#"),1)="."),TRUE,FALSE)</formula>
    </cfRule>
    <cfRule type="expression" dxfId="1909" priority="2007">
      <formula>IF(AND(AL1086&lt;0, RIGHT(TEXT(AL1086,"0.#"),1)&lt;&gt;"."),TRUE,FALSE)</formula>
    </cfRule>
    <cfRule type="expression" dxfId="1908" priority="2008">
      <formula>IF(AND(AL1086&lt;0, RIGHT(TEXT(AL1086,"0.#"),1)="."),TRUE,FALSE)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85">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727" max="49" man="1"/>
    <brk id="747" max="16383" man="1"/>
    <brk id="786" max="16383" man="1"/>
    <brk id="875" max="49" man="1"/>
    <brk id="107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t="s">
        <v>738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海洋政策</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海洋政策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345</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376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345</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376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345</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376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345</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376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345</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376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345</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345</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345</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345</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345</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376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362</v>
      </c>
      <c r="H2" s="436"/>
      <c r="I2" s="436"/>
      <c r="J2" s="436"/>
      <c r="K2" s="436"/>
      <c r="L2" s="436"/>
      <c r="M2" s="436"/>
      <c r="N2" s="436"/>
      <c r="O2" s="436"/>
      <c r="P2" s="436"/>
      <c r="Q2" s="436"/>
      <c r="R2" s="436"/>
      <c r="S2" s="436"/>
      <c r="T2" s="436"/>
      <c r="U2" s="436"/>
      <c r="V2" s="436"/>
      <c r="W2" s="436"/>
      <c r="X2" s="436"/>
      <c r="Y2" s="436"/>
      <c r="Z2" s="436"/>
      <c r="AA2" s="436"/>
      <c r="AB2" s="437"/>
      <c r="AC2" s="435" t="s">
        <v>364</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349</v>
      </c>
      <c r="Z3" s="347"/>
      <c r="AA3" s="347"/>
      <c r="AB3" s="347"/>
      <c r="AC3" s="277" t="s">
        <v>334</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1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1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1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349</v>
      </c>
      <c r="Z36" s="347"/>
      <c r="AA36" s="347"/>
      <c r="AB36" s="347"/>
      <c r="AC36" s="277" t="s">
        <v>334</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19"/>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349</v>
      </c>
      <c r="Z69" s="347"/>
      <c r="AA69" s="347"/>
      <c r="AB69" s="347"/>
      <c r="AC69" s="277" t="s">
        <v>334</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349</v>
      </c>
      <c r="Z102" s="347"/>
      <c r="AA102" s="347"/>
      <c r="AB102" s="347"/>
      <c r="AC102" s="277" t="s">
        <v>334</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349</v>
      </c>
      <c r="Z135" s="347"/>
      <c r="AA135" s="347"/>
      <c r="AB135" s="347"/>
      <c r="AC135" s="277" t="s">
        <v>334</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349</v>
      </c>
      <c r="Z168" s="347"/>
      <c r="AA168" s="347"/>
      <c r="AB168" s="347"/>
      <c r="AC168" s="277" t="s">
        <v>334</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349</v>
      </c>
      <c r="Z201" s="347"/>
      <c r="AA201" s="347"/>
      <c r="AB201" s="347"/>
      <c r="AC201" s="277" t="s">
        <v>334</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1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349</v>
      </c>
      <c r="Z234" s="347"/>
      <c r="AA234" s="347"/>
      <c r="AB234" s="347"/>
      <c r="AC234" s="277" t="s">
        <v>334</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349</v>
      </c>
      <c r="Z267" s="347"/>
      <c r="AA267" s="347"/>
      <c r="AB267" s="347"/>
      <c r="AC267" s="277" t="s">
        <v>334</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349</v>
      </c>
      <c r="Z300" s="347"/>
      <c r="AA300" s="347"/>
      <c r="AB300" s="347"/>
      <c r="AC300" s="277" t="s">
        <v>334</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349</v>
      </c>
      <c r="Z333" s="347"/>
      <c r="AA333" s="347"/>
      <c r="AB333" s="347"/>
      <c r="AC333" s="277" t="s">
        <v>334</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349</v>
      </c>
      <c r="Z366" s="347"/>
      <c r="AA366" s="347"/>
      <c r="AB366" s="347"/>
      <c r="AC366" s="277" t="s">
        <v>334</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349</v>
      </c>
      <c r="Z399" s="347"/>
      <c r="AA399" s="347"/>
      <c r="AB399" s="347"/>
      <c r="AC399" s="277" t="s">
        <v>334</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349</v>
      </c>
      <c r="Z432" s="347"/>
      <c r="AA432" s="347"/>
      <c r="AB432" s="347"/>
      <c r="AC432" s="277" t="s">
        <v>334</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349</v>
      </c>
      <c r="Z465" s="347"/>
      <c r="AA465" s="347"/>
      <c r="AB465" s="347"/>
      <c r="AC465" s="277" t="s">
        <v>334</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349</v>
      </c>
      <c r="Z498" s="347"/>
      <c r="AA498" s="347"/>
      <c r="AB498" s="347"/>
      <c r="AC498" s="277" t="s">
        <v>334</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349</v>
      </c>
      <c r="Z531" s="347"/>
      <c r="AA531" s="347"/>
      <c r="AB531" s="347"/>
      <c r="AC531" s="277" t="s">
        <v>334</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349</v>
      </c>
      <c r="Z564" s="347"/>
      <c r="AA564" s="347"/>
      <c r="AB564" s="347"/>
      <c r="AC564" s="277" t="s">
        <v>334</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349</v>
      </c>
      <c r="Z597" s="347"/>
      <c r="AA597" s="347"/>
      <c r="AB597" s="347"/>
      <c r="AC597" s="277" t="s">
        <v>334</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349</v>
      </c>
      <c r="Z630" s="347"/>
      <c r="AA630" s="347"/>
      <c r="AB630" s="347"/>
      <c r="AC630" s="277" t="s">
        <v>334</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1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349</v>
      </c>
      <c r="Z663" s="347"/>
      <c r="AA663" s="347"/>
      <c r="AB663" s="347"/>
      <c r="AC663" s="277" t="s">
        <v>334</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349</v>
      </c>
      <c r="Z696" s="347"/>
      <c r="AA696" s="347"/>
      <c r="AB696" s="347"/>
      <c r="AC696" s="277" t="s">
        <v>334</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349</v>
      </c>
      <c r="Z729" s="347"/>
      <c r="AA729" s="347"/>
      <c r="AB729" s="347"/>
      <c r="AC729" s="277" t="s">
        <v>334</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349</v>
      </c>
      <c r="Z762" s="347"/>
      <c r="AA762" s="347"/>
      <c r="AB762" s="347"/>
      <c r="AC762" s="277" t="s">
        <v>334</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349</v>
      </c>
      <c r="Z795" s="347"/>
      <c r="AA795" s="347"/>
      <c r="AB795" s="347"/>
      <c r="AC795" s="277" t="s">
        <v>334</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349</v>
      </c>
      <c r="Z828" s="347"/>
      <c r="AA828" s="347"/>
      <c r="AB828" s="347"/>
      <c r="AC828" s="277" t="s">
        <v>334</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349</v>
      </c>
      <c r="Z861" s="347"/>
      <c r="AA861" s="347"/>
      <c r="AB861" s="347"/>
      <c r="AC861" s="277" t="s">
        <v>334</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349</v>
      </c>
      <c r="Z894" s="347"/>
      <c r="AA894" s="347"/>
      <c r="AB894" s="347"/>
      <c r="AC894" s="277" t="s">
        <v>334</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349</v>
      </c>
      <c r="Z927" s="347"/>
      <c r="AA927" s="347"/>
      <c r="AB927" s="347"/>
      <c r="AC927" s="277" t="s">
        <v>334</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1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349</v>
      </c>
      <c r="Z960" s="347"/>
      <c r="AA960" s="347"/>
      <c r="AB960" s="347"/>
      <c r="AC960" s="277" t="s">
        <v>334</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349</v>
      </c>
      <c r="Z993" s="347"/>
      <c r="AA993" s="347"/>
      <c r="AB993" s="347"/>
      <c r="AC993" s="277" t="s">
        <v>334</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349</v>
      </c>
      <c r="Z1026" s="347"/>
      <c r="AA1026" s="347"/>
      <c r="AB1026" s="347"/>
      <c r="AC1026" s="277" t="s">
        <v>334</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349</v>
      </c>
      <c r="Z1059" s="347"/>
      <c r="AA1059" s="347"/>
      <c r="AB1059" s="347"/>
      <c r="AC1059" s="277" t="s">
        <v>334</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349</v>
      </c>
      <c r="Z1092" s="347"/>
      <c r="AA1092" s="347"/>
      <c r="AB1092" s="347"/>
      <c r="AC1092" s="277" t="s">
        <v>334</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349</v>
      </c>
      <c r="Z1125" s="347"/>
      <c r="AA1125" s="347"/>
      <c r="AB1125" s="347"/>
      <c r="AC1125" s="277" t="s">
        <v>334</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349</v>
      </c>
      <c r="Z1158" s="347"/>
      <c r="AA1158" s="347"/>
      <c r="AB1158" s="347"/>
      <c r="AC1158" s="277" t="s">
        <v>334</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349</v>
      </c>
      <c r="Z1191" s="347"/>
      <c r="AA1191" s="347"/>
      <c r="AB1191" s="347"/>
      <c r="AC1191" s="277" t="s">
        <v>334</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349</v>
      </c>
      <c r="Z1224" s="347"/>
      <c r="AA1224" s="347"/>
      <c r="AB1224" s="347"/>
      <c r="AC1224" s="277" t="s">
        <v>334</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349</v>
      </c>
      <c r="Z1257" s="347"/>
      <c r="AA1257" s="347"/>
      <c r="AB1257" s="347"/>
      <c r="AC1257" s="277" t="s">
        <v>334</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349</v>
      </c>
      <c r="Z1290" s="347"/>
      <c r="AA1290" s="347"/>
      <c r="AB1290" s="347"/>
      <c r="AC1290" s="277" t="s">
        <v>334</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2021-08-26T12:18:05Z</cp:lastPrinted>
  <dcterms:created xsi:type="dcterms:W3CDTF">2012-03-13T00:50:25Z</dcterms:created>
  <dcterms:modified xsi:type="dcterms:W3CDTF">2021-09-02T11:23:35Z</dcterms:modified>
</cp:coreProperties>
</file>