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<sst xmlns="http://schemas.openxmlformats.org/spreadsheetml/2006/main" count="2333" uniqueCount="694">
  <si>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</si>
  <si>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</si>
  <si>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</si>
  <si>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</si>
  <si>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</si>
  <si>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</si>
  <si>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</si>
  <si>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</si>
  <si>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</si>
  <si>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</si>
  <si>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</si>
  <si>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</si>
  <si>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</si>
  <si>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</si>
  <si>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</si>
  <si>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</si>
  <si>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</si>
  <si>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</si>
  <si>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</si>
  <si>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</si>
  <si>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</si>
  <si>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</si>
  <si>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</si>
  <si>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</si>
  <si>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</si>
  <si>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</si>
  <si>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</si>
  <si>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</si>
  <si>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</si>
  <si>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</si>
  <si>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</si>
  <si>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</si>
  <si>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</si>
  <si>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</si>
  <si>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</si>
  <si>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</si>
  <si>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</si>
  <si>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</si>
  <si>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</si>
  <si>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</si>
  <si>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</si>
  <si>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</si>
  <si>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</si>
  <si>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</si>
  <si>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</si>
  <si>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</si>
  <si>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</si>
  <si>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</si>
  <si>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</si>
  <si>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</si>
  <si>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</si>
  <si>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</si>
  <si>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</si>
  <si>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</si>
  <si>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</si>
  <si>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</si>
  <si>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</si>
  <si>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</si>
  <si>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</si>
  <si>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</si>
  <si>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</si>
  <si>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</si>
  <si>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</si>
  <si>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</si>
  <si>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</si>
  <si>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</si>
  <si>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</si>
  <si>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</si>
  <si>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</si>
  <si>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</si>
  <si>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</si>
  <si>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</si>
  <si>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</si>
  <si>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</si>
  <si>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</si>
  <si>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</si>
  <si>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</si>
  <si>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</si>
  <si>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</si>
  <si>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</si>
  <si>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</si>
  <si>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</si>
  <si>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</si>
  <si>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</si>
  <si>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</si>
  <si>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</si>
  <si>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</si>
  <si>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</si>
  <si>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</si>
  <si>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</si>
  <si>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</si>
  <si>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</si>
  <si>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</si>
  <si>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</si>
  <si>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</si>
  <si>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</si>
  <si>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</si>
  <si>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</si>
  <si>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</si>
  <si>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</si>
  <si>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</si>
  <si>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</si>
  <si>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</si>
  <si>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</si>
  <si>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</si>
  <si>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</si>
  <si>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</si>
  <si>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</si>
  <si>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</si>
  <si>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</si>
  <si>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</si>
  <si>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</si>
  <si>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</si>
  <si>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</si>
  <si>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</si>
  <si>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</si>
  <si>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</si>
  <si>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</si>
  <si>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</si>
  <si>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</si>
  <si>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</si>
  <si>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</si>
  <si>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</si>
  <si>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</si>
  <si>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</si>
  <si>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</si>
  <si>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</si>
  <si>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</si>
  <si>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</si>
  <si>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</si>
  <si>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</si>
  <si>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</si>
  <si>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</si>
  <si>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</si>
  <si>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</si>
  <si>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</si>
  <si>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</si>
  <si>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</si>
  <si>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</si>
  <si>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</si>
  <si>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</si>
  <si>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</si>
  <si>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</si>
  <si>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</si>
  <si>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</si>
  <si>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</si>
  <si>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</si>
  <si>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</si>
  <si>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</si>
  <si>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</si>
  <si>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</si>
  <si>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</si>
  <si>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</si>
  <si>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</si>
  <si>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</si>
  <si>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</si>
  <si>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</si>
  <si>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</si>
  <si>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</si>
  <si>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</si>
  <si>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</si>
  <si>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</si>
  <si>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</si>
  <si>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</si>
  <si>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</si>
  <si>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</si>
  <si>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</si>
  <si>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</si>
  <si>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</si>
  <si>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</si>
  <si>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</si>
  <si>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</si>
  <si>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</si>
  <si>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</si>
  <si>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</si>
  <si>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</si>
  <si>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</si>
  <si>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</si>
  <si>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</si>
  <si>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</si>
  <si>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</si>
  <si>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</si>
  <si>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</si>
  <si>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</si>
  <si>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</si>
  <si>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</si>
  <si>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</si>
  <si>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</si>
  <si>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</si>
  <si>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</si>
  <si>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</si>
  <si>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</si>
  <si>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</si>
  <si>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</si>
  <si>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</si>
  <si>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</si>
  <si>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</si>
  <si>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</si>
  <si>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</si>
  <si>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</si>
  <si>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</si>
  <si>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</si>
  <si>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</si>
  <si>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</si>
  <si>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</si>
  <si>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</si>
  <si>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</si>
  <si>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</si>
  <si>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</si>
  <si>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</si>
  <si>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</si>
  <si>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</si>
  <si>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</si>
  <si>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</si>
  <si>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</si>
  <si>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</si>
  <si>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</si>
  <si>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</si>
  <si>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</si>
  <si>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</si>
  <si>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</si>
  <si>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</si>
  <si>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</si>
  <si>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</si>
  <si>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</si>
  <si>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</si>
  <si>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</si>
  <si>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</si>
  <si>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</si>
  <si>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</si>
  <si>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</si>
  <si>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</si>
  <si>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</si>
  <si>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</si>
  <si>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</si>
  <si>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</si>
  <si>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</si>
  <si>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</si>
  <si>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</si>
  <si>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</si>
  <si>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</si>
  <si>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</si>
  <si>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</si>
  <si>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</si>
  <si>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</si>
  <si>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</si>
  <si>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</si>
  <si>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</si>
  <si>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</si>
  <si>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</si>
  <si>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</si>
  <si>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</si>
  <si>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</si>
  <si>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</si>
  <si>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</si>
  <si>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</si>
  <si>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</si>
  <si>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</si>
  <si>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</si>
  <si>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</si>
  <si>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</si>
  <si>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</si>
  <si>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</si>
  <si>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</si>
  <si>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</si>
  <si>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</si>
  <si>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</si>
  <si>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</si>
  <si>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</si>
  <si>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</si>
  <si>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</si>
  <si>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</si>
  <si>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</si>
  <si>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</si>
  <si>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</si>
  <si>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</si>
  <si>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</si>
  <si>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</si>
  <si>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</si>
  <si>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</si>
  <si>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</si>
  <si>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</si>
  <si>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</si>
  <si>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</si>
  <si>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</si>
  <si>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</si>
  <si>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</si>
  <si>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</si>
  <si>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</si>
  <si>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</si>
  <si>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</si>
  <si>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</si>
  <si>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</si>
  <si>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</si>
  <si>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</si>
  <si>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</si>
  <si>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</si>
  <si>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</si>
  <si>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</si>
  <si>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</si>
  <si>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</si>
  <si>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</si>
  <si>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</si>
  <si>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</si>
  <si>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</si>
  <si>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</si>
  <si>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</si>
  <si>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</si>
  <si>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</si>
  <si>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</si>
  <si>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</si>
  <si>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</si>
  <si>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</si>
  <si>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</si>
  <si>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</si>
  <si>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</si>
  <si>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</si>
  <si>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</si>
  <si>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</si>
  <si>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</si>
  <si>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</si>
  <si>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</si>
  <si>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</si>
  <si>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</si>
  <si>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</si>
  <si>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</si>
  <si>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</si>
  <si>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</si>
  <si>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</si>
  <si>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</si>
  <si>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</si>
  <si>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</si>
  <si>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</si>
  <si>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</si>
  <si>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</si>
  <si>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</si>
  <si>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</si>
  <si>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</si>
  <si>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</si>
  <si>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</si>
  <si>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</si>
  <si>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</si>
  <si>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</si>
  <si>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</si>
  <si>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</si>
  <si>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</si>
  <si>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</si>
  <si>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</si>
  <si>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</si>
  <si>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</si>
  <si>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</si>
  <si>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</si>
  <si>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</si>
  <si>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</si>
  <si>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</si>
  <si>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</si>
  <si>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</si>
  <si>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</si>
  <si>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</si>
  <si>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</si>
  <si>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</si>
  <si>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</si>
  <si>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</si>
  <si>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</si>
  <si>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</si>
  <si>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</si>
  <si>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</si>
  <si>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</si>
  <si>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</si>
  <si>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</si>
  <si>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</si>
  <si>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</si>
  <si>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</si>
  <si>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</si>
  <si>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</si>
  <si>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</si>
  <si>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</si>
  <si>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</si>
  <si>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</si>
  <si>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</si>
  <si>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</si>
  <si>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</si>
  <si>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</si>
  <si>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</si>
  <si>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</si>
  <si>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</si>
  <si>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</si>
  <si>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</si>
  <si>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</si>
  <si>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</si>
  <si>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</si>
  <si>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</si>
  <si>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</si>
  <si>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</si>
  <si>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</si>
  <si>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</si>
  <si>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</si>
  <si>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</si>
  <si>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</si>
  <si>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</si>
  <si>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</si>
  <si>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</si>
  <si>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</si>
  <si>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</si>
  <si>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</si>
  <si>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</si>
  <si>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</si>
  <si>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</si>
  <si>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</si>
  <si>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</si>
  <si>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</si>
  <si>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</si>
  <si>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</si>
  <si>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</si>
  <si>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</si>
  <si>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</si>
  <si>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</si>
  <si>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</si>
  <si>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</si>
  <si>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</si>
  <si>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</si>
  <si>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</si>
  <si>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</si>
  <si>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</si>
  <si>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</si>
  <si>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</si>
  <si>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</si>
  <si>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</si>
  <si>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</si>
  <si>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</si>
  <si>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</si>
  <si>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</si>
  <si>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</si>
  <si>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</si>
  <si>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</si>
  <si>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</si>
  <si>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</si>
  <si>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</si>
  <si>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</si>
  <si>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</si>
  <si>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</si>
  <si>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</si>
  <si>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</si>
  <si>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</si>
  <si>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</si>
  <si>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</si>
  <si>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</si>
  <si>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</si>
  <si>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</si>
  <si>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</si>
  <si>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</si>
  <si>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</si>
  <si>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</si>
  <si>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</si>
  <si>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</si>
  <si>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</si>
  <si>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</si>
  <si>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</si>
  <si>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</si>
  <si>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</si>
  <si>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</si>
  <si>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</si>
  <si>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</si>
  <si>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</si>
  <si>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</si>
  <si>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</si>
  <si>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</si>
  <si>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</si>
  <si>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</si>
  <si>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</si>
  <si>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</si>
  <si>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</si>
  <si>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</si>
  <si>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</si>
  <si>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</si>
  <si>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</si>
  <si>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</si>
  <si>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</si>
  <si>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</si>
  <si>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</si>
  <si>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</si>
  <si>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</si>
  <si>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</si>
  <si>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</si>
  <si>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</si>
  <si>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</si>
  <si>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</si>
  <si>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</si>
  <si>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</si>
  <si>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</si>
  <si>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</si>
  <si>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</si>
  <si>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</si>
  <si>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</si>
  <si>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</si>
  <si>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</si>
  <si>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</si>
  <si>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</si>
  <si>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</si>
  <si>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</si>
  <si>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</si>
  <si>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</si>
  <si>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</si>
  <si>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</si>
  <si>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</si>
  <si>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</si>
  <si>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</si>
  <si>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</si>
  <si>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</si>
  <si>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</si>
  <si>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</si>
  <si>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</si>
  <si>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</si>
  <si>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</si>
  <si>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</si>
  <si>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</si>
  <si>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</si>
  <si>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</si>
  <si>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</si>
  <si>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</si>
  <si>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</si>
  <si>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</si>
  <si>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</si>
  <si>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</si>
  <si>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</si>
  <si>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</si>
  <si>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</si>
  <si>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</si>
  <si>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</si>
  <si>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</si>
  <si>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</si>
  <si>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</si>
  <si>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</si>
  <si>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</si>
  <si>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</si>
  <si>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</si>
  <si>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</si>
  <si>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</si>
  <si>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</si>
  <si>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</si>
  <si>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</si>
  <si>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</si>
  <si>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</si>
  <si>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</si>
  <si>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</si>
  <si>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</si>
  <si>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</si>
  <si>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</si>
  <si>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</si>
  <si>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</si>
  <si>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</si>
  <si>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</si>
  <si>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</si>
  <si>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</si>
  <si>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</si>
  <si>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</si>
  <si>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</si>
  <si>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</si>
  <si>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</si>
  <si>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</si>
  <si>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</si>
  <si>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</si>
  <si>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</si>
  <si>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</si>
  <si>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</si>
  <si>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</si>
  <si>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</si>
  <si>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</si>
  <si>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</si>
  <si>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</si>
  <si>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</si>
  <si>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</si>
  <si>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</si>
  <si>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</si>
  <si>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</si>
  <si>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</si>
  <si>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</si>
  <si>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</si>
  <si>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</si>
  <si>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</si>
  <si>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</si>
  <si>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</si>
  <si>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</si>
  <si>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</si>
  <si>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</si>
  <si>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</si>
  <si>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</si>
  <si>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</si>
  <si>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</si>
  <si>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</si>
  <si>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</si>
  <si>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</si>
  <si>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</si>
  <si>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</si>
  <si>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</si>
  <si>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</si>
  <si>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</si>
  <si>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</si>
  <si>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</si>
  <si>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</si>
  <si>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</si>
  <si>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</si>
  <si>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</si>
  <si>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</si>
  <si>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</si>
  <si>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</si>
  <si>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</si>
  <si>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</si>
  <si>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</si>
  <si>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</si>
  <si>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</si>
  <si>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</si>
  <si>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</si>
  <si>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</si>
  <si>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</si>
  <si>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</si>
  <si>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</si>
  <si>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</si>
  <si>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</si>
  <si>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</si>
  <si>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</si>
  <si>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</si>
  <si>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</si>
  <si>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</si>
  <si>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</si>
  <si>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</si>
  <si>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</si>
  <si>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</si>
  <si>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</si>
  <si>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</si>
  <si>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地域公共交通維持・活性化推進事業</t>
  </si>
  <si>
    <t>航空局航空ネットワーク部</t>
  </si>
  <si>
    <t>昭和47年度</t>
  </si>
  <si>
    <t>終了予定なし</t>
  </si>
  <si>
    <t>航空事業課
地方航空活性化推進室</t>
  </si>
  <si>
    <t>特別会計に関する法律附則第259条の5第2項</t>
  </si>
  <si>
    <t>－</t>
  </si>
  <si>
    <t>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</si>
  <si>
    <t>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</si>
  <si>
    <t>-</t>
  </si>
  <si>
    <t>航空機等購入費補助金</t>
  </si>
  <si>
    <t>航空機等購入費補助により確保する離島航空路線の計画数</t>
  </si>
  <si>
    <t>航空機等購入費補助により確保された離島航空路線数</t>
  </si>
  <si>
    <t>路線</t>
  </si>
  <si>
    <t>離島航空路を運航している航空会社が、離島航空路線維持を目標に継続して運航を計画している路線数（運航路線は航空会社ＨＰ等で公表）に基づく内部目標</t>
  </si>
  <si>
    <t>当該年度における補助対象機数</t>
  </si>
  <si>
    <t>機</t>
  </si>
  <si>
    <t>当該年度執行額　／　当該年度補助対象機数　　　　　　　　　　　　　　</t>
    <phoneticPr fontId="5"/>
  </si>
  <si>
    <t>百万円</t>
  </si>
  <si>
    <t>2048.0/2</t>
  </si>
  <si>
    <t>2531.2/3</t>
  </si>
  <si>
    <t>8 都市・地域交通等の快適性、利便性の向上</t>
  </si>
  <si>
    <t>27 地域公共交通の維持・活性化を推進する</t>
  </si>
  <si>
    <t>372</t>
  </si>
  <si>
    <t>396</t>
  </si>
  <si>
    <t>291</t>
  </si>
  <si>
    <t>282</t>
  </si>
  <si>
    <t>288</t>
  </si>
  <si>
    <t>297</t>
  </si>
  <si>
    <t>0288</t>
  </si>
  <si>
    <t>0294</t>
  </si>
  <si>
    <t>○</t>
  </si>
  <si>
    <t>国交</t>
  </si>
  <si>
    <t>-</t>
    <phoneticPr fontId="5"/>
  </si>
  <si>
    <t>665.1/1</t>
    <phoneticPr fontId="5"/>
  </si>
  <si>
    <t>離島住民や地域の生活及び経済活動にとって重要な役割を果たす離島航空路を維持することにより、地域公共交通ネットワークの維持活性化を推進する。</t>
    <rPh sb="0" eb="2">
      <t>リトウ</t>
    </rPh>
    <rPh sb="2" eb="4">
      <t>ジュウミン</t>
    </rPh>
    <rPh sb="5" eb="7">
      <t>チイキ</t>
    </rPh>
    <rPh sb="8" eb="10">
      <t>セイカツ</t>
    </rPh>
    <rPh sb="10" eb="11">
      <t>オヨ</t>
    </rPh>
    <rPh sb="12" eb="14">
      <t>ケイザイ</t>
    </rPh>
    <rPh sb="14" eb="16">
      <t>カツドウ</t>
    </rPh>
    <rPh sb="20" eb="22">
      <t>ジュウヨウ</t>
    </rPh>
    <rPh sb="23" eb="25">
      <t>ヤクワリ</t>
    </rPh>
    <rPh sb="26" eb="27">
      <t>ハ</t>
    </rPh>
    <rPh sb="29" eb="31">
      <t>リトウ</t>
    </rPh>
    <rPh sb="31" eb="33">
      <t>コウクウ</t>
    </rPh>
    <rPh sb="33" eb="34">
      <t>ロ</t>
    </rPh>
    <rPh sb="35" eb="37">
      <t>イジ</t>
    </rPh>
    <rPh sb="45" eb="47">
      <t>チイキ</t>
    </rPh>
    <rPh sb="47" eb="49">
      <t>コウキョウ</t>
    </rPh>
    <rPh sb="49" eb="51">
      <t>コウツウ</t>
    </rPh>
    <rPh sb="58" eb="60">
      <t>イジ</t>
    </rPh>
    <rPh sb="60" eb="63">
      <t>カッセイカ</t>
    </rPh>
    <rPh sb="64" eb="66">
      <t>スイシン</t>
    </rPh>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</si>
  <si>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</si>
  <si>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</si>
  <si>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</si>
  <si>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国、地方自治体、航空運送事業者が応分の負担を行っている。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</si>
  <si>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</si>
  <si>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</si>
  <si>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</si>
  <si>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</si>
  <si>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t>
  </si>
  <si>
    <t>無</t>
  </si>
  <si>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</si>
  <si>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</si>
  <si>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オリエンタルエアブリッジ株式会社</t>
    <rPh sb="12" eb="14">
      <t>カブシキ</t>
    </rPh>
    <rPh sb="14" eb="16">
      <t>カイシャ</t>
    </rPh>
    <phoneticPr fontId="5"/>
  </si>
  <si>
    <t>航空機等購入費補助金</t>
    <rPh sb="0" eb="3">
      <t>コウクウキ</t>
    </rPh>
    <rPh sb="3" eb="4">
      <t>トウ</t>
    </rPh>
    <rPh sb="4" eb="6">
      <t>コウニュウ</t>
    </rPh>
    <rPh sb="6" eb="7">
      <t>ヒ</t>
    </rPh>
    <rPh sb="7" eb="10">
      <t>ホジョキン</t>
    </rPh>
    <phoneticPr fontId="5"/>
  </si>
  <si>
    <t>補助金等交付</t>
  </si>
  <si>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</si>
  <si>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1,974.6/2</t>
    <phoneticPr fontId="5"/>
  </si>
  <si>
    <t>航空機製造会社の都合により購入契約が解除されたためであり、やむを得ない事象である。</t>
    <rPh sb="0" eb="3">
      <t>コウクウキ</t>
    </rPh>
    <rPh sb="3" eb="5">
      <t>セイゾウ</t>
    </rPh>
    <rPh sb="5" eb="7">
      <t>ガイシャ</t>
    </rPh>
    <rPh sb="8" eb="10">
      <t>ツゴウ</t>
    </rPh>
    <rPh sb="13" eb="15">
      <t>コウニュウ</t>
    </rPh>
    <rPh sb="15" eb="17">
      <t>ケイヤク</t>
    </rPh>
    <rPh sb="18" eb="20">
      <t>カイジョ</t>
    </rPh>
    <rPh sb="32" eb="33">
      <t>エ</t>
    </rPh>
    <rPh sb="35" eb="37">
      <t>ジショウ</t>
    </rPh>
    <phoneticPr fontId="5"/>
  </si>
  <si>
    <t>A.オリエンタルエアブリッジ株式会社</t>
    <rPh sb="14" eb="16">
      <t>カブシキ</t>
    </rPh>
    <rPh sb="16" eb="18">
      <t>カイシャ</t>
    </rPh>
    <phoneticPr fontId="5"/>
  </si>
  <si>
    <t>-</t>
    <phoneticPr fontId="5"/>
  </si>
  <si>
    <t>外部有識者点検対象外</t>
    <rPh sb="0" eb="10">
      <t>ガイブユウシキシャテンケンタイショウガイ</t>
    </rPh>
    <phoneticPr fontId="5"/>
  </si>
  <si>
    <t>-</t>
    <phoneticPr fontId="5"/>
  </si>
  <si>
    <t>室長　山村　肇</t>
    <rPh sb="3" eb="5">
      <t>ヤマムラ</t>
    </rPh>
    <rPh sb="6" eb="7">
      <t>ハジメ</t>
    </rPh>
    <phoneticPr fontId="5"/>
  </si>
  <si>
    <t>離島住民や地域の生活及び経済活動のための航空ネットワーク機能の維持という観点から必要な事業ではあるが、計画的な機材更新が図られるよう、引き続き透明性を高め、より効率的な事業の執行に努めるべき。</t>
    <rPh sb="5" eb="7">
      <t>チイキ</t>
    </rPh>
    <rPh sb="20" eb="22">
      <t>コウクウ</t>
    </rPh>
    <rPh sb="28" eb="30">
      <t>キノウ</t>
    </rPh>
    <rPh sb="40" eb="42">
      <t>ヒツヨウ</t>
    </rPh>
    <phoneticPr fontId="5"/>
  </si>
  <si>
    <t>執行等改善</t>
  </si>
  <si>
    <t>対象となる機材について、路線の運航状況や利用状況を適切に把握し、航空運送事業者の要望に応えつつ、事業の効果が十分に見込まれる真に必要なものか確認し、より効率的な事業の実施に努める。</t>
    <rPh sb="0" eb="2">
      <t>タイショウ</t>
    </rPh>
    <rPh sb="5" eb="7">
      <t>キザイ</t>
    </rPh>
    <rPh sb="12" eb="14">
      <t>ロセン</t>
    </rPh>
    <rPh sb="15" eb="17">
      <t>ウンコウ</t>
    </rPh>
    <rPh sb="17" eb="19">
      <t>ジョウキョウ</t>
    </rPh>
    <rPh sb="20" eb="22">
      <t>リヨウ</t>
    </rPh>
    <rPh sb="22" eb="24">
      <t>ジョウキョウ</t>
    </rPh>
    <rPh sb="25" eb="27">
      <t>テキセツ</t>
    </rPh>
    <rPh sb="28" eb="30">
      <t>ハアク</t>
    </rPh>
    <rPh sb="32" eb="34">
      <t>コウクウ</t>
    </rPh>
    <rPh sb="34" eb="36">
      <t>ウンソウ</t>
    </rPh>
    <rPh sb="36" eb="39">
      <t>ジギョウシャ</t>
    </rPh>
    <rPh sb="40" eb="42">
      <t>ヨウボウ</t>
    </rPh>
    <rPh sb="43" eb="44">
      <t>コタ</t>
    </rPh>
    <rPh sb="48" eb="50">
      <t>ジギョウ</t>
    </rPh>
    <rPh sb="51" eb="53">
      <t>コウカ</t>
    </rPh>
    <rPh sb="54" eb="56">
      <t>ジュウブン</t>
    </rPh>
    <rPh sb="57" eb="59">
      <t>ミコ</t>
    </rPh>
    <rPh sb="62" eb="63">
      <t>シン</t>
    </rPh>
    <rPh sb="64" eb="66">
      <t>ヒツヨウ</t>
    </rPh>
    <rPh sb="70" eb="72">
      <t>カクニン</t>
    </rPh>
    <rPh sb="76" eb="79">
      <t>コウリツテキ</t>
    </rPh>
    <rPh sb="80" eb="82">
      <t>ジギョウ</t>
    </rPh>
    <rPh sb="83" eb="85">
      <t>ジッシ</t>
    </rPh>
    <rPh sb="86" eb="87">
      <t>ツト</t>
    </rPh>
    <phoneticPr fontId="5"/>
  </si>
  <si>
    <t xml:space="preserve">航空機の種類により機体価格が大きく異なり、また、就航地域により補助率も異なる。さらに、各航空運送事業者によって、更新時期や機数も異なるため。
</t>
    <rPh sb="0" eb="3">
      <t>コウクウキ</t>
    </rPh>
    <rPh sb="4" eb="6">
      <t>シュルイ</t>
    </rPh>
    <rPh sb="9" eb="11">
      <t>キタイ</t>
    </rPh>
    <rPh sb="11" eb="13">
      <t>カカク</t>
    </rPh>
    <rPh sb="14" eb="15">
      <t>オオ</t>
    </rPh>
    <rPh sb="17" eb="18">
      <t>コト</t>
    </rPh>
    <rPh sb="24" eb="26">
      <t>シュウコウ</t>
    </rPh>
    <rPh sb="26" eb="28">
      <t>チイキ</t>
    </rPh>
    <rPh sb="31" eb="33">
      <t>ホジョ</t>
    </rPh>
    <rPh sb="33" eb="34">
      <t>リツ</t>
    </rPh>
    <rPh sb="35" eb="36">
      <t>コト</t>
    </rPh>
    <rPh sb="43" eb="46">
      <t>カクコウクウ</t>
    </rPh>
    <rPh sb="46" eb="48">
      <t>ウンソウ</t>
    </rPh>
    <rPh sb="48" eb="51">
      <t>ジギョウシャ</t>
    </rPh>
    <rPh sb="56" eb="58">
      <t>コウシン</t>
    </rPh>
    <rPh sb="58" eb="60">
      <t>ジキ</t>
    </rPh>
    <rPh sb="61" eb="62">
      <t>キ</t>
    </rPh>
    <rPh sb="62" eb="63">
      <t>スウ</t>
    </rPh>
    <rPh sb="64" eb="65">
      <t>コト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</si>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</sst>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37926</xdr:colOff>
      <xdr:row>749</xdr:row>
      <xdr:rowOff>11206</xdr:rowOff>
    </xdr:from>
    <xdr:to>
      <xdr:col>44</xdr:col>
      <xdr:colOff>60472</xdr:colOff>
      <xdr:row>760</xdr:row>
      <xdr:rowOff>106658</xdr:rowOff>
    </xdr:to>
    <xdr:grpSp>
      <xdr:nvGrpSpPr>
        <xdr:cNvPr id="14" name="グループ化 13"/>
        <xdr:cNvGrpSpPr/>
      </xdr:nvGrpSpPr>
      <xdr:grpSpPr>
        <a:xfrm>
          <a:off x="3668632" y="38268088"/>
          <a:ext cx="5266899" cy="3916658"/>
          <a:chOff x="3742765" y="37987942"/>
          <a:chExt cx="5266899" cy="3916658"/>
        </a:xfrm>
      </xdr:grpSpPr>
      <xdr:sp macro="" textlink="">
        <xdr:nvSpPr>
          <xdr:cNvPr id="15" name="正方形/長方形 14"/>
          <xdr:cNvSpPr/>
        </xdr:nvSpPr>
        <xdr:spPr>
          <a:xfrm>
            <a:off x="4030505" y="37987942"/>
            <a:ext cx="3627605" cy="9952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正方形/長方形 15"/>
          <xdr:cNvSpPr/>
        </xdr:nvSpPr>
        <xdr:spPr>
          <a:xfrm>
            <a:off x="3944470" y="39007172"/>
            <a:ext cx="3857184" cy="3580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正方形/長方形 16"/>
          <xdr:cNvSpPr/>
        </xdr:nvSpPr>
        <xdr:spPr>
          <a:xfrm>
            <a:off x="6300416" y="39518068"/>
            <a:ext cx="2709248" cy="57519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sp macro="" textlink="">
        <xdr:nvSpPr>
          <xdr:cNvPr id="19" name="正方形/長方形 18"/>
          <xdr:cNvSpPr/>
        </xdr:nvSpPr>
        <xdr:spPr>
          <a:xfrm>
            <a:off x="4052222" y="40423729"/>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20" name="グループ化 19"/>
          <xdr:cNvGrpSpPr/>
        </xdr:nvGrpSpPr>
        <xdr:grpSpPr>
          <a:xfrm>
            <a:off x="3742765" y="41461948"/>
            <a:ext cx="4303720" cy="442652"/>
            <a:chOff x="3067917" y="39009707"/>
            <a:chExt cx="3784364" cy="326717"/>
          </a:xfrm>
        </xdr:grpSpPr>
        <xdr:sp macro="" textlink="">
          <xdr:nvSpPr>
            <xdr:cNvPr id="23" name="右大かっこ 22"/>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正方形/長方形 23"/>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25" name="左大かっこ 24"/>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2" name="下矢印 21"/>
          <xdr:cNvSpPr/>
        </xdr:nvSpPr>
        <xdr:spPr>
          <a:xfrm>
            <a:off x="5322794" y="39377469"/>
            <a:ext cx="1082866"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662</v>
      </c>
      <c r="AK2" s="191"/>
      <c r="AL2" s="191"/>
      <c r="AM2" s="191"/>
      <c r="AN2" s="83" t="s">
        <v>325</v>
      </c>
      <c r="AO2" s="191">
        <v>20</v>
      </c>
      <c r="AP2" s="191"/>
      <c r="AQ2" s="191"/>
      <c r="AR2" s="84" t="s">
        <v>628</v>
      </c>
      <c r="AS2" s="192">
        <v>348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688</v>
      </c>
      <c r="AR5" s="704"/>
      <c r="AS5" s="704"/>
      <c r="AT5" s="704"/>
      <c r="AU5" s="704"/>
      <c r="AV5" s="704"/>
      <c r="AW5" s="704"/>
      <c r="AX5" s="705"/>
    </row>
    <row r="6" spans="1:50" ht="39" customHeight="1" x14ac:dyDescent="0.15">
      <c r="A6" s="708" t="s">
        <v>4</v>
      </c>
      <c r="B6" s="709"/>
      <c r="C6" s="709"/>
      <c r="D6" s="709"/>
      <c r="E6" s="709"/>
      <c r="F6" s="709"/>
      <c r="G6" s="856" t="str">
        <f>入力規則等!F39</f>
        <v>自動車安全特別会計空港整備勘定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海洋政策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2761</v>
      </c>
      <c r="Q13" s="149"/>
      <c r="R13" s="149"/>
      <c r="S13" s="149"/>
      <c r="T13" s="149"/>
      <c r="U13" s="149"/>
      <c r="V13" s="150"/>
      <c r="W13" s="148">
        <v>2738</v>
      </c>
      <c r="X13" s="149"/>
      <c r="Y13" s="149"/>
      <c r="Z13" s="149"/>
      <c r="AA13" s="149"/>
      <c r="AB13" s="149"/>
      <c r="AC13" s="150"/>
      <c r="AD13" s="148">
        <v>630</v>
      </c>
      <c r="AE13" s="149"/>
      <c r="AF13" s="149"/>
      <c r="AG13" s="149"/>
      <c r="AH13" s="149"/>
      <c r="AI13" s="149"/>
      <c r="AJ13" s="150"/>
      <c r="AK13" s="148">
        <v>1975</v>
      </c>
      <c r="AL13" s="149"/>
      <c r="AM13" s="149"/>
      <c r="AN13" s="149"/>
      <c r="AO13" s="149"/>
      <c r="AP13" s="149"/>
      <c r="AQ13" s="150"/>
      <c r="AR13" s="145">
        <v>1473</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663</v>
      </c>
      <c r="AE14" s="149"/>
      <c r="AF14" s="149"/>
      <c r="AG14" s="149"/>
      <c r="AH14" s="149"/>
      <c r="AI14" s="149"/>
      <c r="AJ14" s="150"/>
      <c r="AK14" s="148" t="s">
        <v>687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v>617</v>
      </c>
      <c r="X15" s="149"/>
      <c r="Y15" s="149"/>
      <c r="Z15" s="149"/>
      <c r="AA15" s="149"/>
      <c r="AB15" s="149"/>
      <c r="AC15" s="150"/>
      <c r="AD15" s="148">
        <v>665</v>
      </c>
      <c r="AE15" s="149"/>
      <c r="AF15" s="149"/>
      <c r="AG15" s="149"/>
      <c r="AH15" s="149"/>
      <c r="AI15" s="149"/>
      <c r="AJ15" s="150"/>
      <c r="AK15" s="148" t="s">
        <v>663</v>
      </c>
      <c r="AL15" s="149"/>
      <c r="AM15" s="149"/>
      <c r="AN15" s="149"/>
      <c r="AO15" s="149"/>
      <c r="AP15" s="149"/>
      <c r="AQ15" s="150"/>
      <c r="AR15" s="148" t="s">
        <v>693</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-617</v>
      </c>
      <c r="Q16" s="149"/>
      <c r="R16" s="149"/>
      <c r="S16" s="149"/>
      <c r="T16" s="149"/>
      <c r="U16" s="149"/>
      <c r="V16" s="150"/>
      <c r="W16" s="148">
        <v>-665</v>
      </c>
      <c r="X16" s="149"/>
      <c r="Y16" s="149"/>
      <c r="Z16" s="149"/>
      <c r="AA16" s="149"/>
      <c r="AB16" s="149"/>
      <c r="AC16" s="150"/>
      <c r="AD16" s="148" t="s">
        <v>663</v>
      </c>
      <c r="AE16" s="149"/>
      <c r="AF16" s="149"/>
      <c r="AG16" s="149"/>
      <c r="AH16" s="149"/>
      <c r="AI16" s="149"/>
      <c r="AJ16" s="150"/>
      <c r="AK16" s="148" t="s">
        <v>687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663</v>
      </c>
      <c r="AE17" s="149"/>
      <c r="AF17" s="149"/>
      <c r="AG17" s="149"/>
      <c r="AH17" s="149"/>
      <c r="AI17" s="149"/>
      <c r="AJ17" s="150"/>
      <c r="AK17" s="148" t="s">
        <v>687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2144</v>
      </c>
      <c r="Q18" s="155"/>
      <c r="R18" s="155"/>
      <c r="S18" s="155"/>
      <c r="T18" s="155"/>
      <c r="U18" s="155"/>
      <c r="V18" s="156"/>
      <c r="W18" s="154">
        <f>SUM(W13:AC17)</f>
        <v>2690</v>
      </c>
      <c r="X18" s="155"/>
      <c r="Y18" s="155"/>
      <c r="Z18" s="155"/>
      <c r="AA18" s="155"/>
      <c r="AB18" s="155"/>
      <c r="AC18" s="156"/>
      <c r="AD18" s="154">
        <f>SUM(AD13:AJ17)</f>
        <v>1295</v>
      </c>
      <c r="AE18" s="155"/>
      <c r="AF18" s="155"/>
      <c r="AG18" s="155"/>
      <c r="AH18" s="155"/>
      <c r="AI18" s="155"/>
      <c r="AJ18" s="156"/>
      <c r="AK18" s="154">
        <f>SUM(AK13:AQ17)</f>
        <v>1975</v>
      </c>
      <c r="AL18" s="155"/>
      <c r="AM18" s="155"/>
      <c r="AN18" s="155"/>
      <c r="AO18" s="155"/>
      <c r="AP18" s="155"/>
      <c r="AQ18" s="156"/>
      <c r="AR18" s="154">
        <f>SUM(AR13:AX17)</f>
        <v>1473</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2048</v>
      </c>
      <c r="Q19" s="149"/>
      <c r="R19" s="149"/>
      <c r="S19" s="149"/>
      <c r="T19" s="149"/>
      <c r="U19" s="149"/>
      <c r="V19" s="150"/>
      <c r="W19" s="148">
        <v>2531</v>
      </c>
      <c r="X19" s="149"/>
      <c r="Y19" s="149"/>
      <c r="Z19" s="149"/>
      <c r="AA19" s="149"/>
      <c r="AB19" s="149"/>
      <c r="AC19" s="150"/>
      <c r="AD19" s="148">
        <v>665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0.95522388059701491</v>
      </c>
      <c r="Q20" s="520"/>
      <c r="R20" s="520"/>
      <c r="S20" s="520"/>
      <c r="T20" s="520"/>
      <c r="U20" s="520"/>
      <c r="V20" s="520"/>
      <c r="W20" s="520">
        <f t="shared" ref="W20" si="0">IF(W18=0, "-", SUM(W19)/W18)</f>
        <v>0.94089219330855023</v>
      </c>
      <c r="X20" s="520"/>
      <c r="Y20" s="520"/>
      <c r="Z20" s="520"/>
      <c r="AA20" s="520"/>
      <c r="AB20" s="520"/>
      <c r="AC20" s="520"/>
      <c r="AD20" s="520">
        <f t="shared" ref="AD20" si="1">IF(AD18=0, "-", SUM(AD19)/AD18)</f>
        <v>0.51351351351351349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0.74176023180007244</v>
      </c>
      <c r="Q21" s="520"/>
      <c r="R21" s="520"/>
      <c r="S21" s="520"/>
      <c r="T21" s="520"/>
      <c r="U21" s="520"/>
      <c r="V21" s="520"/>
      <c r="W21" s="520">
        <f t="shared" ref="W21" si="2">IF(W19=0, "-", SUM(W19)/SUM(W13,W14))</f>
        <v>0.92439737034331626</v>
      </c>
      <c r="X21" s="520"/>
      <c r="Y21" s="520"/>
      <c r="Z21" s="520"/>
      <c r="AA21" s="520"/>
      <c r="AB21" s="520"/>
      <c r="AC21" s="520"/>
      <c r="AD21" s="520">
        <f t="shared" ref="AD21" si="3">IF(AD19=0, "-", SUM(AD19)/SUM(AD13,AD14))</f>
        <v>1.0555555555555556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1975</v>
      </c>
      <c r="Q23" s="146"/>
      <c r="R23" s="146"/>
      <c r="S23" s="146"/>
      <c r="T23" s="146"/>
      <c r="U23" s="146"/>
      <c r="V23" s="147"/>
      <c r="W23" s="145">
        <v>1473</v>
      </c>
      <c r="X23" s="146"/>
      <c r="Y23" s="146"/>
      <c r="Z23" s="146"/>
      <c r="AA23" s="146"/>
      <c r="AB23" s="146"/>
      <c r="AC23" s="147"/>
      <c r="AD23" s="134" t="s">
        <v>692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1975</v>
      </c>
      <c r="Q29" s="149"/>
      <c r="R29" s="149"/>
      <c r="S29" s="149"/>
      <c r="T29" s="149"/>
      <c r="U29" s="149"/>
      <c r="V29" s="150"/>
      <c r="W29" s="196">
        <f>AR13</f>
        <v>1473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v>61</v>
      </c>
      <c r="AF32" s="349"/>
      <c r="AG32" s="349"/>
      <c r="AH32" s="349"/>
      <c r="AI32" s="348">
        <v>61</v>
      </c>
      <c r="AJ32" s="349"/>
      <c r="AK32" s="349"/>
      <c r="AL32" s="349"/>
      <c r="AM32" s="348">
        <v>64</v>
      </c>
      <c r="AN32" s="349"/>
      <c r="AO32" s="349"/>
      <c r="AP32" s="349"/>
      <c r="AQ32" s="151" t="s">
        <v>685</v>
      </c>
      <c r="AR32" s="152"/>
      <c r="AS32" s="152"/>
      <c r="AT32" s="153"/>
      <c r="AU32" s="349" t="s">
        <v>639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60</v>
      </c>
      <c r="AF33" s="349"/>
      <c r="AG33" s="349"/>
      <c r="AH33" s="349"/>
      <c r="AI33" s="348">
        <v>60</v>
      </c>
      <c r="AJ33" s="349"/>
      <c r="AK33" s="349"/>
      <c r="AL33" s="349"/>
      <c r="AM33" s="348">
        <v>61</v>
      </c>
      <c r="AN33" s="349"/>
      <c r="AO33" s="349"/>
      <c r="AP33" s="349"/>
      <c r="AQ33" s="151">
        <v>65</v>
      </c>
      <c r="AR33" s="152"/>
      <c r="AS33" s="152"/>
      <c r="AT33" s="153"/>
      <c r="AU33" s="349" t="s">
        <v>639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102</v>
      </c>
      <c r="AF34" s="349"/>
      <c r="AG34" s="349"/>
      <c r="AH34" s="349"/>
      <c r="AI34" s="348">
        <v>102</v>
      </c>
      <c r="AJ34" s="349"/>
      <c r="AK34" s="349"/>
      <c r="AL34" s="349"/>
      <c r="AM34" s="348">
        <v>105</v>
      </c>
      <c r="AN34" s="349"/>
      <c r="AO34" s="349"/>
      <c r="AP34" s="349"/>
      <c r="AQ34" s="151" t="s">
        <v>685</v>
      </c>
      <c r="AR34" s="152"/>
      <c r="AS34" s="152"/>
      <c r="AT34" s="153"/>
      <c r="AU34" s="349" t="s">
        <v>639</v>
      </c>
      <c r="AV34" s="349"/>
      <c r="AW34" s="349"/>
      <c r="AX34" s="350"/>
    </row>
    <row r="35" spans="1:51" ht="23.25" customHeight="1" x14ac:dyDescent="0.15">
      <c r="A35" s="876" t="s">
        <v>299</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v>2</v>
      </c>
      <c r="AF101" s="343"/>
      <c r="AG101" s="343"/>
      <c r="AH101" s="343"/>
      <c r="AI101" s="343">
        <v>3</v>
      </c>
      <c r="AJ101" s="343"/>
      <c r="AK101" s="343"/>
      <c r="AL101" s="343"/>
      <c r="AM101" s="343">
        <v>1</v>
      </c>
      <c r="AN101" s="343"/>
      <c r="AO101" s="343"/>
      <c r="AP101" s="343"/>
      <c r="AQ101" s="343" t="s">
        <v>685</v>
      </c>
      <c r="AR101" s="343"/>
      <c r="AS101" s="343"/>
      <c r="AT101" s="343"/>
      <c r="AU101" s="348" t="s">
        <v>685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v>3</v>
      </c>
      <c r="AF102" s="343"/>
      <c r="AG102" s="343"/>
      <c r="AH102" s="343"/>
      <c r="AI102" s="343">
        <v>4</v>
      </c>
      <c r="AJ102" s="343"/>
      <c r="AK102" s="343"/>
      <c r="AL102" s="343"/>
      <c r="AM102" s="343">
        <v>2</v>
      </c>
      <c r="AN102" s="343"/>
      <c r="AO102" s="343"/>
      <c r="AP102" s="343"/>
      <c r="AQ102" s="343">
        <v>2</v>
      </c>
      <c r="AR102" s="343"/>
      <c r="AS102" s="343"/>
      <c r="AT102" s="343"/>
      <c r="AU102" s="356">
        <v>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1024</v>
      </c>
      <c r="AF116" s="343"/>
      <c r="AG116" s="343"/>
      <c r="AH116" s="343"/>
      <c r="AI116" s="343">
        <v>843.7</v>
      </c>
      <c r="AJ116" s="343"/>
      <c r="AK116" s="343"/>
      <c r="AL116" s="343"/>
      <c r="AM116" s="343">
        <v>665.1</v>
      </c>
      <c r="AN116" s="343"/>
      <c r="AO116" s="343"/>
      <c r="AP116" s="343"/>
      <c r="AQ116" s="348">
        <v>987.3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649</v>
      </c>
      <c r="AF117" s="291"/>
      <c r="AG117" s="291"/>
      <c r="AH117" s="291"/>
      <c r="AI117" s="291" t="s">
        <v>650</v>
      </c>
      <c r="AJ117" s="291"/>
      <c r="AK117" s="291"/>
      <c r="AL117" s="291"/>
      <c r="AM117" s="291" t="s">
        <v>664</v>
      </c>
      <c r="AN117" s="291"/>
      <c r="AO117" s="291"/>
      <c r="AP117" s="291"/>
      <c r="AQ117" s="291" t="s">
        <v>682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73"/>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663</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663</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3"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3"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3"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3"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3"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3"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3"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3"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3"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3"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3"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3"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3"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3"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3"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3"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3"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3"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3"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3"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3"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3"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3"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3"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3"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3"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3"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3"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3"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3"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3"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3"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3"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3"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3"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3"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3"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3"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3"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3"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3"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3"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3"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3"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3"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3"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3"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3"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3"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3"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3"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3"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3"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3"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3"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3"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3"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3"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3"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3"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3"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3"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3"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3"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3"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3"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3"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3"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3"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3"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3"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3"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3"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3"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3"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3"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3"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3"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3"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3"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3"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3"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3"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3"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3"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3"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3"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3"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3"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3"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3"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3"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3"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3"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3"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3"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3"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3"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3"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3"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3"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3"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3"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3"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3"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3"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3"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3"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3"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3"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3"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3"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3"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3"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3"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3"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3"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3"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3"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3"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3"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3"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3"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3"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3"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3"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3"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3"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3"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3"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3"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3"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3"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3"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3"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3"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3"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3"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3"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3"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3"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3"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3"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3"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3"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3"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3"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3"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3"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3"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3"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3"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3"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3"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3"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3"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3"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3"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3"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3"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3"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3"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3"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3"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3"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3"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3"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3"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3"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3"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3"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3"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3"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3"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3"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3"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3"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3"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3"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3"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3"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3"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3"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3"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3"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3"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3"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3"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3"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3"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3"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3"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3"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3"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3"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3"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3"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3"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3"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3"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 hidden="1" customHeight="1" x14ac:dyDescent="0.15">
      <c r="A430" s="973"/>
      <c r="B430" s="238"/>
      <c r="C430" s="235" t="s">
        <v>590</v>
      </c>
      <c r="D430" s="236"/>
      <c r="E430" s="224" t="s">
        <v>318</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3"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3"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3" hidden="1" customHeight="1" x14ac:dyDescent="0.15">
      <c r="A433" s="973"/>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2"/>
      <c r="AQ433" s="151" t="s">
        <v>639</v>
      </c>
      <c r="AR433" s="152"/>
      <c r="AS433" s="152"/>
      <c r="AT433" s="153"/>
      <c r="AU433" s="152" t="s">
        <v>639</v>
      </c>
      <c r="AV433" s="152"/>
      <c r="AW433" s="152"/>
      <c r="AX433" s="193"/>
      <c r="AY433">
        <f t="shared" ref="AY433:AY435" si="63">$AY$431</f>
        <v>1</v>
      </c>
    </row>
    <row r="434" spans="1:51" ht="3"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2"/>
      <c r="AQ434" s="151" t="s">
        <v>639</v>
      </c>
      <c r="AR434" s="152"/>
      <c r="AS434" s="152"/>
      <c r="AT434" s="153"/>
      <c r="AU434" s="152" t="s">
        <v>639</v>
      </c>
      <c r="AV434" s="152"/>
      <c r="AW434" s="152"/>
      <c r="AX434" s="193"/>
      <c r="AY434">
        <f t="shared" si="63"/>
        <v>1</v>
      </c>
    </row>
    <row r="435" spans="1:51" ht="3"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2"/>
      <c r="AQ435" s="151" t="s">
        <v>639</v>
      </c>
      <c r="AR435" s="152"/>
      <c r="AS435" s="152"/>
      <c r="AT435" s="153"/>
      <c r="AU435" s="152" t="s">
        <v>639</v>
      </c>
      <c r="AV435" s="152"/>
      <c r="AW435" s="152"/>
      <c r="AX435" s="193"/>
      <c r="AY435">
        <f t="shared" si="63"/>
        <v>1</v>
      </c>
    </row>
    <row r="436" spans="1:51" ht="3"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3"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3"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3"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3"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3"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3"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3"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3"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3"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3"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3"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3"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3"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3"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3"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3"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3"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3"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3"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3"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3"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3" hidden="1" customHeight="1" x14ac:dyDescent="0.15">
      <c r="A458" s="973"/>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2"/>
      <c r="AQ458" s="151" t="s">
        <v>639</v>
      </c>
      <c r="AR458" s="152"/>
      <c r="AS458" s="152"/>
      <c r="AT458" s="153"/>
      <c r="AU458" s="152" t="s">
        <v>639</v>
      </c>
      <c r="AV458" s="152"/>
      <c r="AW458" s="152"/>
      <c r="AX458" s="193"/>
      <c r="AY458">
        <f t="shared" ref="AY458:AY460" si="68">$AY$456</f>
        <v>1</v>
      </c>
    </row>
    <row r="459" spans="1:51" ht="3"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639</v>
      </c>
      <c r="AN459" s="152"/>
      <c r="AO459" s="152"/>
      <c r="AP459" s="152"/>
      <c r="AQ459" s="151" t="s">
        <v>639</v>
      </c>
      <c r="AR459" s="152"/>
      <c r="AS459" s="152"/>
      <c r="AT459" s="153"/>
      <c r="AU459" s="152" t="s">
        <v>639</v>
      </c>
      <c r="AV459" s="152"/>
      <c r="AW459" s="152"/>
      <c r="AX459" s="193"/>
      <c r="AY459">
        <f t="shared" si="68"/>
        <v>1</v>
      </c>
    </row>
    <row r="460" spans="1:51" ht="3"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2"/>
      <c r="AQ460" s="151" t="s">
        <v>639</v>
      </c>
      <c r="AR460" s="152"/>
      <c r="AS460" s="152"/>
      <c r="AT460" s="153"/>
      <c r="AU460" s="152" t="s">
        <v>639</v>
      </c>
      <c r="AV460" s="152"/>
      <c r="AW460" s="152"/>
      <c r="AX460" s="193"/>
      <c r="AY460">
        <f t="shared" si="68"/>
        <v>1</v>
      </c>
    </row>
    <row r="461" spans="1:51" ht="3"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3"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3"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3"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3"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3"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3"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3"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3"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3"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3"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3"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3"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3"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3"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3"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3"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3"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3"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3"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3"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3"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3"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3"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3"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3"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3"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3"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3"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3"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3"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3"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3"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3"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3"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3"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3"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3"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3"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3"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3"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3"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3"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3"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3"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3"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3"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3"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3"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3"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3"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3"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3"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3"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3"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3"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3"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3"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3"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3"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3"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3"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3"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3"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3"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3"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3"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3"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3"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3"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3"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3"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3"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3"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3"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3"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3"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3"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3"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3"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3"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3"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3"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3"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3"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3"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3"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3"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3"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3"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3"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3"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3"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3"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3"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3"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3"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3"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3"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3"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3"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3"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3"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3"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3"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3"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3"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3"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3"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3"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3"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3"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3"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3"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3"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3"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3"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3"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3"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3"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3"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3"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3"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3"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3"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3"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3"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3"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3"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3"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3"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3"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3"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3"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3"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3"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3"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3"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3"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3"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3"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3"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3"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3"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3"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3"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3"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3"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3"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3"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3"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3"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3"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3"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3"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3"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3"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3"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3"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3"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3"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3"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3"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3"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3"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3"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3"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3"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3"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3"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3"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3"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3"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3"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3"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3"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3"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3"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3"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3"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3"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3"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3"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3"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3"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3"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3"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3"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3"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3"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3"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3"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3"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3"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3"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3"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3"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3"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3"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3"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3"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3"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3"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3"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3"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3"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3"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3"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3"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3"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3"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3"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3"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3"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3"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3"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3"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3"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3"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3"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3"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3"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3"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3"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3"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3"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3"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3"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3"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3"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3"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3"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3"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3"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3"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3" hidden="1"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666</v>
      </c>
      <c r="AH702" s="865"/>
      <c r="AI702" s="865"/>
      <c r="AJ702" s="865"/>
      <c r="AK702" s="865"/>
      <c r="AL702" s="865"/>
      <c r="AM702" s="865"/>
      <c r="AN702" s="865"/>
      <c r="AO702" s="865"/>
      <c r="AP702" s="865"/>
      <c r="AQ702" s="865"/>
      <c r="AR702" s="865"/>
      <c r="AS702" s="865"/>
      <c r="AT702" s="865"/>
      <c r="AU702" s="865"/>
      <c r="AV702" s="865"/>
      <c r="AW702" s="865"/>
      <c r="AX702" s="866"/>
    </row>
    <row r="703" spans="1:51" ht="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667</v>
      </c>
      <c r="AH703" s="649"/>
      <c r="AI703" s="649"/>
      <c r="AJ703" s="649"/>
      <c r="AK703" s="649"/>
      <c r="AL703" s="649"/>
      <c r="AM703" s="649"/>
      <c r="AN703" s="649"/>
      <c r="AO703" s="649"/>
      <c r="AP703" s="649"/>
      <c r="AQ703" s="649"/>
      <c r="AR703" s="649"/>
      <c r="AS703" s="649"/>
      <c r="AT703" s="649"/>
      <c r="AU703" s="649"/>
      <c r="AV703" s="649"/>
      <c r="AW703" s="649"/>
      <c r="AX703" s="650"/>
    </row>
    <row r="704" spans="1:51" ht="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674</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661</v>
      </c>
      <c r="AE708" s="652"/>
      <c r="AF708" s="652"/>
      <c r="AG708" s="507" t="s">
        <v>669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674</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661</v>
      </c>
      <c r="AE712" s="567"/>
      <c r="AF712" s="567"/>
      <c r="AG712" s="575" t="s">
        <v>683</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671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674</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42"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48" t="s">
        <v>672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58.5" customHeight="1" x14ac:dyDescent="0.15">
      <c r="A726" s="602" t="s">
        <v>47</v>
      </c>
      <c r="B726" s="603"/>
      <c r="C726" s="424" t="s">
        <v>52</v>
      </c>
      <c r="D726" s="562"/>
      <c r="E726" s="562"/>
      <c r="F726" s="563"/>
      <c r="G726" s="778" t="s">
        <v>676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58.5" customHeight="1" thickBot="1" x14ac:dyDescent="0.2">
      <c r="A727" s="604"/>
      <c r="B727" s="605"/>
      <c r="C727" s="679" t="s">
        <v>56</v>
      </c>
      <c r="D727" s="680"/>
      <c r="E727" s="680"/>
      <c r="F727" s="681"/>
      <c r="G727" s="776" t="s">
        <v>677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1.5" customHeight="1" thickBot="1" x14ac:dyDescent="0.2">
      <c r="A729" s="746" t="s">
        <v>686</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59.25" customHeight="1" thickBot="1" x14ac:dyDescent="0.2">
      <c r="A731" s="599" t="s">
        <v>136</v>
      </c>
      <c r="B731" s="600"/>
      <c r="C731" s="600"/>
      <c r="D731" s="600"/>
      <c r="E731" s="601"/>
      <c r="F731" s="664" t="s">
        <v>689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57.75" customHeight="1" thickBot="1" x14ac:dyDescent="0.2">
      <c r="A733" s="599" t="s">
        <v>690</v>
      </c>
      <c r="B733" s="600"/>
      <c r="C733" s="600"/>
      <c r="D733" s="600"/>
      <c r="E733" s="601"/>
      <c r="F733" s="747" t="s">
        <v>691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639</v>
      </c>
      <c r="F737" s="91"/>
      <c r="G737" s="91"/>
      <c r="H737" s="91"/>
      <c r="I737" s="91"/>
      <c r="J737" s="91"/>
      <c r="K737" s="91"/>
      <c r="L737" s="91"/>
      <c r="M737" s="91"/>
      <c r="N737" s="91"/>
      <c r="O737" s="91"/>
      <c r="P737" s="92"/>
      <c r="Q737" s="90" t="s">
        <v>687</v>
      </c>
      <c r="R737" s="91"/>
      <c r="S737" s="91"/>
      <c r="T737" s="91"/>
      <c r="U737" s="91"/>
      <c r="V737" s="91"/>
      <c r="W737" s="91"/>
      <c r="X737" s="91"/>
      <c r="Y737" s="91"/>
      <c r="Z737" s="91"/>
      <c r="AA737" s="91"/>
      <c r="AB737" s="92"/>
      <c r="AC737" s="90" t="s">
        <v>687</v>
      </c>
      <c r="AD737" s="91"/>
      <c r="AE737" s="91"/>
      <c r="AF737" s="91"/>
      <c r="AG737" s="91"/>
      <c r="AH737" s="91"/>
      <c r="AI737" s="91"/>
      <c r="AJ737" s="91"/>
      <c r="AK737" s="91"/>
      <c r="AL737" s="91"/>
      <c r="AM737" s="91"/>
      <c r="AN737" s="92"/>
      <c r="AO737" s="90" t="s">
        <v>687</v>
      </c>
      <c r="AP737" s="91"/>
      <c r="AQ737" s="91"/>
      <c r="AR737" s="91"/>
      <c r="AS737" s="91"/>
      <c r="AT737" s="91"/>
      <c r="AU737" s="91"/>
      <c r="AV737" s="91"/>
      <c r="AW737" s="91"/>
      <c r="AX737" s="93"/>
      <c r="AY737" s="82"/>
    </row>
    <row r="738" spans="1:51" ht="24.75" customHeight="1" x14ac:dyDescent="0.15">
      <c r="A738" s="94" t="s">
        <v>316</v>
      </c>
      <c r="B738" s="94"/>
      <c r="C738" s="94"/>
      <c r="D738" s="94"/>
      <c r="E738" s="90" t="s">
        <v>653</v>
      </c>
      <c r="F738" s="91"/>
      <c r="G738" s="91"/>
      <c r="H738" s="91"/>
      <c r="I738" s="91"/>
      <c r="J738" s="91"/>
      <c r="K738" s="91"/>
      <c r="L738" s="91"/>
      <c r="M738" s="91"/>
      <c r="N738" s="91"/>
      <c r="O738" s="91"/>
      <c r="P738" s="92"/>
      <c r="Q738" s="90" t="s">
        <v>687</v>
      </c>
      <c r="R738" s="91"/>
      <c r="S738" s="91"/>
      <c r="T738" s="91"/>
      <c r="U738" s="91"/>
      <c r="V738" s="91"/>
      <c r="W738" s="91"/>
      <c r="X738" s="91"/>
      <c r="Y738" s="91"/>
      <c r="Z738" s="91"/>
      <c r="AA738" s="91"/>
      <c r="AB738" s="92"/>
      <c r="AC738" s="90" t="s">
        <v>687</v>
      </c>
      <c r="AD738" s="91"/>
      <c r="AE738" s="91"/>
      <c r="AF738" s="91"/>
      <c r="AG738" s="91"/>
      <c r="AH738" s="91"/>
      <c r="AI738" s="91"/>
      <c r="AJ738" s="91"/>
      <c r="AK738" s="91"/>
      <c r="AL738" s="91"/>
      <c r="AM738" s="91"/>
      <c r="AN738" s="92"/>
      <c r="AO738" s="90" t="s">
        <v>687</v>
      </c>
      <c r="AP738" s="91"/>
      <c r="AQ738" s="91"/>
      <c r="AR738" s="91"/>
      <c r="AS738" s="91"/>
      <c r="AT738" s="91"/>
      <c r="AU738" s="91"/>
      <c r="AV738" s="91"/>
      <c r="AW738" s="91"/>
      <c r="AX738" s="93"/>
    </row>
    <row r="739" spans="1:51" ht="24.75" customHeight="1" x14ac:dyDescent="0.15">
      <c r="A739" s="94" t="s">
        <v>315</v>
      </c>
      <c r="B739" s="94"/>
      <c r="C739" s="94"/>
      <c r="D739" s="94"/>
      <c r="E739" s="90" t="s">
        <v>654</v>
      </c>
      <c r="F739" s="91"/>
      <c r="G739" s="91"/>
      <c r="H739" s="91"/>
      <c r="I739" s="91"/>
      <c r="J739" s="91"/>
      <c r="K739" s="91"/>
      <c r="L739" s="91"/>
      <c r="M739" s="91"/>
      <c r="N739" s="91"/>
      <c r="O739" s="91"/>
      <c r="P739" s="92"/>
      <c r="Q739" s="90" t="s">
        <v>687</v>
      </c>
      <c r="R739" s="91"/>
      <c r="S739" s="91"/>
      <c r="T739" s="91"/>
      <c r="U739" s="91"/>
      <c r="V739" s="91"/>
      <c r="W739" s="91"/>
      <c r="X739" s="91"/>
      <c r="Y739" s="91"/>
      <c r="Z739" s="91"/>
      <c r="AA739" s="91"/>
      <c r="AB739" s="92"/>
      <c r="AC739" s="90" t="s">
        <v>687</v>
      </c>
      <c r="AD739" s="91"/>
      <c r="AE739" s="91"/>
      <c r="AF739" s="91"/>
      <c r="AG739" s="91"/>
      <c r="AH739" s="91"/>
      <c r="AI739" s="91"/>
      <c r="AJ739" s="91"/>
      <c r="AK739" s="91"/>
      <c r="AL739" s="91"/>
      <c r="AM739" s="91"/>
      <c r="AN739" s="92"/>
      <c r="AO739" s="90" t="s">
        <v>687</v>
      </c>
      <c r="AP739" s="91"/>
      <c r="AQ739" s="91"/>
      <c r="AR739" s="91"/>
      <c r="AS739" s="91"/>
      <c r="AT739" s="91"/>
      <c r="AU739" s="91"/>
      <c r="AV739" s="91"/>
      <c r="AW739" s="91"/>
      <c r="AX739" s="93"/>
    </row>
    <row r="740" spans="1:51" ht="24.75" customHeight="1" x14ac:dyDescent="0.15">
      <c r="A740" s="94" t="s">
        <v>314</v>
      </c>
      <c r="B740" s="94"/>
      <c r="C740" s="94"/>
      <c r="D740" s="94"/>
      <c r="E740" s="90" t="s">
        <v>655</v>
      </c>
      <c r="F740" s="91"/>
      <c r="G740" s="91"/>
      <c r="H740" s="91"/>
      <c r="I740" s="91"/>
      <c r="J740" s="91"/>
      <c r="K740" s="91"/>
      <c r="L740" s="91"/>
      <c r="M740" s="91"/>
      <c r="N740" s="91"/>
      <c r="O740" s="91"/>
      <c r="P740" s="92"/>
      <c r="Q740" s="90" t="s">
        <v>687</v>
      </c>
      <c r="R740" s="91"/>
      <c r="S740" s="91"/>
      <c r="T740" s="91"/>
      <c r="U740" s="91"/>
      <c r="V740" s="91"/>
      <c r="W740" s="91"/>
      <c r="X740" s="91"/>
      <c r="Y740" s="91"/>
      <c r="Z740" s="91"/>
      <c r="AA740" s="91"/>
      <c r="AB740" s="92"/>
      <c r="AC740" s="90" t="s">
        <v>687</v>
      </c>
      <c r="AD740" s="91"/>
      <c r="AE740" s="91"/>
      <c r="AF740" s="91"/>
      <c r="AG740" s="91"/>
      <c r="AH740" s="91"/>
      <c r="AI740" s="91"/>
      <c r="AJ740" s="91"/>
      <c r="AK740" s="91"/>
      <c r="AL740" s="91"/>
      <c r="AM740" s="91"/>
      <c r="AN740" s="92"/>
      <c r="AO740" s="90" t="s">
        <v>687</v>
      </c>
      <c r="AP740" s="91"/>
      <c r="AQ740" s="91"/>
      <c r="AR740" s="91"/>
      <c r="AS740" s="91"/>
      <c r="AT740" s="91"/>
      <c r="AU740" s="91"/>
      <c r="AV740" s="91"/>
      <c r="AW740" s="91"/>
      <c r="AX740" s="93"/>
    </row>
    <row r="741" spans="1:51" ht="24.75" customHeight="1" x14ac:dyDescent="0.15">
      <c r="A741" s="94" t="s">
        <v>313</v>
      </c>
      <c r="B741" s="94"/>
      <c r="C741" s="94"/>
      <c r="D741" s="94"/>
      <c r="E741" s="90" t="s">
        <v>656</v>
      </c>
      <c r="F741" s="91"/>
      <c r="G741" s="91"/>
      <c r="H741" s="91"/>
      <c r="I741" s="91"/>
      <c r="J741" s="91"/>
      <c r="K741" s="91"/>
      <c r="L741" s="91"/>
      <c r="M741" s="91"/>
      <c r="N741" s="91"/>
      <c r="O741" s="91"/>
      <c r="P741" s="92"/>
      <c r="Q741" s="90" t="s">
        <v>687</v>
      </c>
      <c r="R741" s="91"/>
      <c r="S741" s="91"/>
      <c r="T741" s="91"/>
      <c r="U741" s="91"/>
      <c r="V741" s="91"/>
      <c r="W741" s="91"/>
      <c r="X741" s="91"/>
      <c r="Y741" s="91"/>
      <c r="Z741" s="91"/>
      <c r="AA741" s="91"/>
      <c r="AB741" s="92"/>
      <c r="AC741" s="90" t="s">
        <v>687</v>
      </c>
      <c r="AD741" s="91"/>
      <c r="AE741" s="91"/>
      <c r="AF741" s="91"/>
      <c r="AG741" s="91"/>
      <c r="AH741" s="91"/>
      <c r="AI741" s="91"/>
      <c r="AJ741" s="91"/>
      <c r="AK741" s="91"/>
      <c r="AL741" s="91"/>
      <c r="AM741" s="91"/>
      <c r="AN741" s="92"/>
      <c r="AO741" s="90" t="s">
        <v>687</v>
      </c>
      <c r="AP741" s="91"/>
      <c r="AQ741" s="91"/>
      <c r="AR741" s="91"/>
      <c r="AS741" s="91"/>
      <c r="AT741" s="91"/>
      <c r="AU741" s="91"/>
      <c r="AV741" s="91"/>
      <c r="AW741" s="91"/>
      <c r="AX741" s="93"/>
    </row>
    <row r="742" spans="1:51" ht="24.75" customHeight="1" x14ac:dyDescent="0.15">
      <c r="A742" s="94" t="s">
        <v>312</v>
      </c>
      <c r="B742" s="94"/>
      <c r="C742" s="94"/>
      <c r="D742" s="94"/>
      <c r="E742" s="90" t="s">
        <v>657</v>
      </c>
      <c r="F742" s="91"/>
      <c r="G742" s="91"/>
      <c r="H742" s="91"/>
      <c r="I742" s="91"/>
      <c r="J742" s="91"/>
      <c r="K742" s="91"/>
      <c r="L742" s="91"/>
      <c r="M742" s="91"/>
      <c r="N742" s="91"/>
      <c r="O742" s="91"/>
      <c r="P742" s="92"/>
      <c r="Q742" s="90" t="s">
        <v>687</v>
      </c>
      <c r="R742" s="91"/>
      <c r="S742" s="91"/>
      <c r="T742" s="91"/>
      <c r="U742" s="91"/>
      <c r="V742" s="91"/>
      <c r="W742" s="91"/>
      <c r="X742" s="91"/>
      <c r="Y742" s="91"/>
      <c r="Z742" s="91"/>
      <c r="AA742" s="91"/>
      <c r="AB742" s="92"/>
      <c r="AC742" s="90" t="s">
        <v>687</v>
      </c>
      <c r="AD742" s="91"/>
      <c r="AE742" s="91"/>
      <c r="AF742" s="91"/>
      <c r="AG742" s="91"/>
      <c r="AH742" s="91"/>
      <c r="AI742" s="91"/>
      <c r="AJ742" s="91"/>
      <c r="AK742" s="91"/>
      <c r="AL742" s="91"/>
      <c r="AM742" s="91"/>
      <c r="AN742" s="92"/>
      <c r="AO742" s="90" t="s">
        <v>687</v>
      </c>
      <c r="AP742" s="91"/>
      <c r="AQ742" s="91"/>
      <c r="AR742" s="91"/>
      <c r="AS742" s="91"/>
      <c r="AT742" s="91"/>
      <c r="AU742" s="91"/>
      <c r="AV742" s="91"/>
      <c r="AW742" s="91"/>
      <c r="AX742" s="93"/>
    </row>
    <row r="743" spans="1:51" ht="24.75" customHeight="1" x14ac:dyDescent="0.15">
      <c r="A743" s="94" t="s">
        <v>311</v>
      </c>
      <c r="B743" s="94"/>
      <c r="C743" s="94"/>
      <c r="D743" s="94"/>
      <c r="E743" s="90" t="s">
        <v>658</v>
      </c>
      <c r="F743" s="91"/>
      <c r="G743" s="91"/>
      <c r="H743" s="91"/>
      <c r="I743" s="91"/>
      <c r="J743" s="91"/>
      <c r="K743" s="91"/>
      <c r="L743" s="91"/>
      <c r="M743" s="91"/>
      <c r="N743" s="91"/>
      <c r="O743" s="91"/>
      <c r="P743" s="92"/>
      <c r="Q743" s="90" t="s">
        <v>687</v>
      </c>
      <c r="R743" s="91"/>
      <c r="S743" s="91"/>
      <c r="T743" s="91"/>
      <c r="U743" s="91"/>
      <c r="V743" s="91"/>
      <c r="W743" s="91"/>
      <c r="X743" s="91"/>
      <c r="Y743" s="91"/>
      <c r="Z743" s="91"/>
      <c r="AA743" s="91"/>
      <c r="AB743" s="92"/>
      <c r="AC743" s="90" t="s">
        <v>687</v>
      </c>
      <c r="AD743" s="91"/>
      <c r="AE743" s="91"/>
      <c r="AF743" s="91"/>
      <c r="AG743" s="91"/>
      <c r="AH743" s="91"/>
      <c r="AI743" s="91"/>
      <c r="AJ743" s="91"/>
      <c r="AK743" s="91"/>
      <c r="AL743" s="91"/>
      <c r="AM743" s="91"/>
      <c r="AN743" s="92"/>
      <c r="AO743" s="90" t="s">
        <v>687</v>
      </c>
      <c r="AP743" s="91"/>
      <c r="AQ743" s="91"/>
      <c r="AR743" s="91"/>
      <c r="AS743" s="91"/>
      <c r="AT743" s="91"/>
      <c r="AU743" s="91"/>
      <c r="AV743" s="91"/>
      <c r="AW743" s="91"/>
      <c r="AX743" s="93"/>
    </row>
    <row r="744" spans="1:51" ht="24.75" customHeight="1" x14ac:dyDescent="0.15">
      <c r="A744" s="94" t="s">
        <v>310</v>
      </c>
      <c r="B744" s="94"/>
      <c r="C744" s="94"/>
      <c r="D744" s="94"/>
      <c r="E744" s="90" t="s">
        <v>659</v>
      </c>
      <c r="F744" s="91"/>
      <c r="G744" s="91"/>
      <c r="H744" s="91"/>
      <c r="I744" s="91"/>
      <c r="J744" s="91"/>
      <c r="K744" s="91"/>
      <c r="L744" s="91"/>
      <c r="M744" s="91"/>
      <c r="N744" s="91"/>
      <c r="O744" s="91"/>
      <c r="P744" s="92"/>
      <c r="Q744" s="90" t="s">
        <v>687</v>
      </c>
      <c r="R744" s="91"/>
      <c r="S744" s="91"/>
      <c r="T744" s="91"/>
      <c r="U744" s="91"/>
      <c r="V744" s="91"/>
      <c r="W744" s="91"/>
      <c r="X744" s="91"/>
      <c r="Y744" s="91"/>
      <c r="Z744" s="91"/>
      <c r="AA744" s="91"/>
      <c r="AB744" s="92"/>
      <c r="AC744" s="90" t="s">
        <v>687</v>
      </c>
      <c r="AD744" s="91"/>
      <c r="AE744" s="91"/>
      <c r="AF744" s="91"/>
      <c r="AG744" s="91"/>
      <c r="AH744" s="91"/>
      <c r="AI744" s="91"/>
      <c r="AJ744" s="91"/>
      <c r="AK744" s="91"/>
      <c r="AL744" s="91"/>
      <c r="AM744" s="91"/>
      <c r="AN744" s="92"/>
      <c r="AO744" s="90" t="s">
        <v>687</v>
      </c>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t="s">
        <v>687</v>
      </c>
      <c r="R745" s="100"/>
      <c r="S745" s="100"/>
      <c r="T745" s="100"/>
      <c r="U745" s="100"/>
      <c r="V745" s="100"/>
      <c r="W745" s="100"/>
      <c r="X745" s="100"/>
      <c r="Y745" s="100"/>
      <c r="Z745" s="100"/>
      <c r="AA745" s="100"/>
      <c r="AB745" s="101"/>
      <c r="AC745" s="99" t="s">
        <v>687</v>
      </c>
      <c r="AD745" s="100"/>
      <c r="AE745" s="100"/>
      <c r="AF745" s="100"/>
      <c r="AG745" s="100"/>
      <c r="AH745" s="100"/>
      <c r="AI745" s="100"/>
      <c r="AJ745" s="100"/>
      <c r="AK745" s="100"/>
      <c r="AL745" s="100"/>
      <c r="AM745" s="100"/>
      <c r="AN745" s="101"/>
      <c r="AO745" s="90" t="s">
        <v>687</v>
      </c>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296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8"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8"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8"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8"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8"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8.25" customHeight="1" x14ac:dyDescent="0.15">
      <c r="A789" s="537"/>
      <c r="B789" s="744"/>
      <c r="C789" s="744"/>
      <c r="D789" s="744"/>
      <c r="E789" s="744"/>
      <c r="F789" s="745"/>
      <c r="G789" s="430" t="s">
        <v>681</v>
      </c>
      <c r="H789" s="431"/>
      <c r="I789" s="431"/>
      <c r="J789" s="431"/>
      <c r="K789" s="432"/>
      <c r="L789" s="433" t="s">
        <v>679</v>
      </c>
      <c r="M789" s="434"/>
      <c r="N789" s="434"/>
      <c r="O789" s="434"/>
      <c r="P789" s="434"/>
      <c r="Q789" s="434"/>
      <c r="R789" s="434"/>
      <c r="S789" s="434"/>
      <c r="T789" s="434"/>
      <c r="U789" s="434"/>
      <c r="V789" s="434"/>
      <c r="W789" s="434"/>
      <c r="X789" s="435"/>
      <c r="Y789" s="436">
        <v>665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665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678</v>
      </c>
      <c r="D845" s="400"/>
      <c r="E845" s="400"/>
      <c r="F845" s="400"/>
      <c r="G845" s="400"/>
      <c r="H845" s="400"/>
      <c r="I845" s="400"/>
      <c r="J845" s="401">
        <v>9310001008713</v>
      </c>
      <c r="K845" s="402"/>
      <c r="L845" s="402"/>
      <c r="M845" s="402"/>
      <c r="N845" s="402"/>
      <c r="O845" s="402"/>
      <c r="P845" s="406" t="s">
        <v>679</v>
      </c>
      <c r="Q845" s="302"/>
      <c r="R845" s="302"/>
      <c r="S845" s="302"/>
      <c r="T845" s="302"/>
      <c r="U845" s="302"/>
      <c r="V845" s="302"/>
      <c r="W845" s="302"/>
      <c r="X845" s="302"/>
      <c r="Y845" s="303">
        <v>665</v>
      </c>
      <c r="Z845" s="304"/>
      <c r="AA845" s="304"/>
      <c r="AB845" s="305"/>
      <c r="AC845" s="307" t="s">
        <v>680</v>
      </c>
      <c r="AD845" s="308"/>
      <c r="AE845" s="308"/>
      <c r="AF845" s="308"/>
      <c r="AG845" s="308"/>
      <c r="AH845" s="403" t="s">
        <v>663</v>
      </c>
      <c r="AI845" s="404"/>
      <c r="AJ845" s="404"/>
      <c r="AK845" s="404"/>
      <c r="AL845" s="311" t="s">
        <v>663</v>
      </c>
      <c r="AM845" s="312"/>
      <c r="AN845" s="312"/>
      <c r="AO845" s="313"/>
      <c r="AP845" s="306"/>
      <c r="AQ845" s="306"/>
      <c r="AR845" s="306"/>
      <c r="AS845" s="306"/>
      <c r="AT845" s="306"/>
      <c r="AU845" s="306"/>
      <c r="AV845" s="306"/>
      <c r="AW845" s="306"/>
      <c r="AX845" s="306"/>
    </row>
    <row r="846" spans="1:51" ht="8.25"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8.25"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8.25"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8.25"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8.25"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8.25"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8.25"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8.25"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8.25"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8.25"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8.25"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8.25"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8.25"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8.25"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8.25"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8.25"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8.25"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8.25"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8.25"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8.25"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8.25"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8.25"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8.25"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8.25"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8.25"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8.25"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8.25"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8.25"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8.25"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Y789">
    <cfRule type="expression" dxfId="2079" priority="13689">
      <formula>IF(RIGHT(TEXT(Y789,"0.#"),1)=".",FALSE,TRUE)</formula>
    </cfRule>
    <cfRule type="expression" dxfId="2078" priority="13690">
      <formula>IF(RIGHT(TEXT(Y789,"0.#"),1)=".",TRUE,FALSE)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E434">
    <cfRule type="expression" dxfId="1825" priority="13035">
      <formula>IF(RIGHT(TEXT(AE434,"0.#"),1)=".",FALSE,TRUE)</formula>
    </cfRule>
    <cfRule type="expression" dxfId="1824" priority="13036">
      <formula>IF(RIGHT(TEXT(AE434,"0.#"),1)=".",TRUE,FALSE)</formula>
    </cfRule>
  </conditionalFormatting>
  <conditionalFormatting sqref="AE435">
    <cfRule type="expression" dxfId="1823" priority="13033">
      <formula>IF(RIGHT(TEXT(AE435,"0.#"),1)=".",FALSE,TRUE)</formula>
    </cfRule>
    <cfRule type="expression" dxfId="1822" priority="13034">
      <formula>IF(RIGHT(TEXT(AE435,"0.#"),1)=".",TRUE,FALSE)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 RIGHT(TEXT(AL847,"0.#"),1)&lt;&gt;"."),TRUE,FALSE)</formula>
    </cfRule>
    <cfRule type="expression" dxfId="1802" priority="6638">
      <formula>IF(AND(AL847&gt;=0, RIGHT(TEXT(AL847,"0.#"),1)="."),TRUE,FALSE)</formula>
    </cfRule>
    <cfRule type="expression" dxfId="1801" priority="6639">
      <formula>IF(AND(AL847&lt;0, RIGHT(TEXT(AL847,"0.#"),1)&lt;&gt;"."),TRUE,FALSE)</formula>
    </cfRule>
    <cfRule type="expression" dxfId="1800" priority="6640">
      <formula>IF(AND(AL847&lt;0, 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6" sqref="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661</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661</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v>
      </c>
      <c r="F9" s="18" t="s">
        <v>225</v>
      </c>
      <c r="G9" s="17"/>
      <c r="H9" s="13" t="str">
        <f t="shared" si="1"/>
        <v/>
      </c>
      <c r="I9" s="13" t="str">
        <f t="shared" si="5"/>
        <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
      </c>
      <c r="K11" s="14" t="s">
        <v>110</v>
      </c>
      <c r="L11" s="15" t="s">
        <v>661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v>
      </c>
      <c r="F24" s="18" t="s">
        <v>328</v>
      </c>
      <c r="G24" s="17"/>
      <c r="H24" s="13" t="str">
        <f t="shared" si="1"/>
        <v/>
      </c>
      <c r="I24" s="13" t="str">
        <f t="shared" si="5"/>
        <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t="s">
        <v>661</v>
      </c>
      <c r="H35" s="13" t="str">
        <f t="shared" si="1"/>
        <v>自動車安全特別会計空港整備勘定</v>
      </c>
      <c r="I35" s="13" t="str">
        <f t="shared" si="5"/>
        <v>自動車安全特別会計空港整備勘定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自動車安全特別会計空港整備勘定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自動車安全特別会計空港整備勘定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2021-08-25T04:54:49Z</cp:lastPrinted>
  <dcterms:created xsi:type="dcterms:W3CDTF">2012-03-13T00:50:25Z</dcterms:created>
  <dcterms:modified xsi:type="dcterms:W3CDTF">2021-09-02T13:25:01Z</dcterms:modified>
</cp:coreProperties>
</file>