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<sst xmlns="http://schemas.openxmlformats.org/spreadsheetml/2006/main" count="2305" uniqueCount="714">
  <si>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</si>
  <si>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</si>
  <si>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</si>
  <si>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</si>
  <si>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</si>
  <si>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</si>
  <si>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</si>
  <si>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</si>
  <si>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</si>
  <si>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</si>
  <si>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</si>
  <si>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</si>
  <si>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</si>
  <si>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</si>
  <si>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</si>
  <si>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</si>
  <si>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</si>
  <si>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</si>
  <si>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</si>
  <si>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</si>
  <si>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</si>
  <si>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</si>
  <si>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</si>
  <si>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</si>
  <si>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</si>
  <si>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</si>
  <si>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</si>
  <si>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</si>
  <si>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</si>
  <si>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</si>
  <si>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</si>
  <si>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</si>
  <si>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</si>
  <si>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</si>
  <si>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</si>
  <si>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</si>
  <si>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</si>
  <si>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</si>
  <si>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</si>
  <si>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</si>
  <si>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</si>
  <si>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</si>
  <si>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</si>
  <si>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</si>
  <si>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</si>
  <si>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</si>
  <si>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</si>
  <si>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</si>
  <si>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</si>
  <si>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</si>
  <si>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</si>
  <si>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</si>
  <si>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</si>
  <si>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</si>
  <si>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</si>
  <si>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</si>
  <si>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</si>
  <si>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</si>
  <si>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</si>
  <si>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</si>
  <si>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</si>
  <si>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</si>
  <si>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</si>
  <si>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</si>
  <si>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</si>
  <si>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</si>
  <si>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</si>
  <si>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</si>
  <si>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</si>
  <si>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</si>
  <si>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</si>
  <si>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</si>
  <si>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</si>
  <si>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</si>
  <si>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</si>
  <si>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</si>
  <si>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</si>
  <si>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</si>
  <si>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</si>
  <si>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</si>
  <si>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</si>
  <si>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</si>
  <si>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</si>
  <si>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</si>
  <si>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</si>
  <si>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</si>
  <si>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</si>
  <si>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</si>
  <si>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</si>
  <si>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</si>
  <si>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</si>
  <si>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</si>
  <si>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</si>
  <si>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</si>
  <si>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</si>
  <si>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</si>
  <si>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</si>
  <si>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</si>
  <si>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</si>
  <si>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</si>
  <si>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</si>
  <si>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</si>
  <si>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</si>
  <si>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</si>
  <si>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</si>
  <si>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</si>
  <si>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</si>
  <si>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</si>
  <si>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</si>
  <si>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</si>
  <si>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</si>
  <si>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</si>
  <si>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</si>
  <si>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</si>
  <si>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</si>
  <si>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</si>
  <si>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</si>
  <si>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</si>
  <si>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</si>
  <si>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</si>
  <si>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</si>
  <si>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</si>
  <si>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</si>
  <si>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</si>
  <si>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</si>
  <si>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</si>
  <si>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</si>
  <si>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</si>
  <si>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</si>
  <si>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</si>
  <si>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</si>
  <si>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</si>
  <si>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</si>
  <si>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</si>
  <si>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</si>
  <si>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</si>
  <si>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</si>
  <si>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</si>
  <si>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</si>
  <si>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</si>
  <si>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</si>
  <si>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</si>
  <si>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</si>
  <si>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</si>
  <si>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</si>
  <si>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</si>
  <si>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</si>
  <si>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</si>
  <si>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</si>
  <si>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</si>
  <si>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</si>
  <si>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</si>
  <si>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</si>
  <si>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</si>
  <si>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</si>
  <si>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</si>
  <si>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</si>
  <si>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</si>
  <si>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</si>
  <si>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</si>
  <si>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</si>
  <si>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</si>
  <si>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</si>
  <si>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</si>
  <si>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</si>
  <si>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</si>
  <si>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</si>
  <si>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</si>
  <si>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</si>
  <si>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</si>
  <si>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</si>
  <si>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</si>
  <si>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</si>
  <si>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</si>
  <si>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</si>
  <si>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</si>
  <si>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</si>
  <si>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</si>
  <si>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</si>
  <si>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</si>
  <si>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</si>
  <si>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</si>
  <si>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</si>
  <si>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</si>
  <si>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</si>
  <si>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</si>
  <si>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</si>
  <si>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</si>
  <si>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</si>
  <si>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</si>
  <si>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</si>
  <si>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</si>
  <si>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</si>
  <si>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</si>
  <si>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</si>
  <si>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</si>
  <si>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</si>
  <si>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</si>
  <si>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</si>
  <si>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</si>
  <si>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</si>
  <si>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</si>
  <si>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</si>
  <si>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</si>
  <si>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</si>
  <si>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</si>
  <si>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</si>
  <si>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</si>
  <si>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</si>
  <si>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</si>
  <si>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</si>
  <si>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</si>
  <si>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</si>
  <si>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</si>
  <si>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</si>
  <si>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</si>
  <si>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</si>
  <si>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</si>
  <si>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</si>
  <si>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</si>
  <si>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</si>
  <si>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</si>
  <si>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</si>
  <si>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</si>
  <si>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</si>
  <si>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</si>
  <si>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</si>
  <si>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</si>
  <si>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</si>
  <si>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</si>
  <si>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</si>
  <si>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</si>
  <si>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</si>
  <si>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</si>
  <si>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</si>
  <si>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</si>
  <si>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</si>
  <si>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</si>
  <si>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</si>
  <si>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</si>
  <si>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</si>
  <si>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</si>
  <si>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</si>
  <si>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</si>
  <si>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</si>
  <si>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</si>
  <si>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</si>
  <si>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</si>
  <si>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</si>
  <si>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</si>
  <si>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</si>
  <si>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</si>
  <si>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</si>
  <si>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</si>
  <si>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</si>
  <si>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</si>
  <si>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</si>
  <si>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</si>
  <si>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</si>
  <si>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</si>
  <si>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</si>
  <si>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</si>
  <si>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</si>
  <si>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</si>
  <si>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</si>
  <si>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</si>
  <si>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</si>
  <si>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</si>
  <si>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</si>
  <si>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</si>
  <si>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</si>
  <si>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</si>
  <si>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</si>
  <si>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</si>
  <si>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</si>
  <si>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</si>
  <si>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</si>
  <si>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</si>
  <si>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</si>
  <si>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</si>
  <si>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</si>
  <si>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</si>
  <si>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</si>
  <si>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</si>
  <si>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</si>
  <si>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</si>
  <si>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</si>
  <si>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</si>
  <si>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</si>
  <si>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</si>
  <si>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</si>
  <si>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</si>
  <si>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</si>
  <si>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</si>
  <si>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</si>
  <si>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</si>
  <si>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</si>
  <si>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</si>
  <si>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</si>
  <si>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</si>
  <si>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</si>
  <si>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</si>
  <si>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</si>
  <si>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</si>
  <si>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</si>
  <si>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</si>
  <si>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</si>
  <si>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</si>
  <si>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</si>
  <si>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</si>
  <si>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</si>
  <si>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</si>
  <si>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</si>
  <si>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</si>
  <si>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</si>
  <si>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</si>
  <si>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</si>
  <si>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</si>
  <si>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</si>
  <si>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</si>
  <si>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</si>
  <si>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</si>
  <si>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</si>
  <si>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</si>
  <si>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</si>
  <si>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</si>
  <si>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</si>
  <si>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</si>
  <si>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</si>
  <si>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</si>
  <si>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</si>
  <si>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</si>
  <si>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</si>
  <si>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</si>
  <si>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</si>
  <si>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</si>
  <si>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</si>
  <si>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</si>
  <si>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</si>
  <si>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</si>
  <si>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</si>
  <si>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</si>
  <si>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</si>
  <si>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</si>
  <si>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</si>
  <si>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</si>
  <si>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</si>
  <si>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</si>
  <si>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</si>
  <si>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</si>
  <si>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</si>
  <si>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</si>
  <si>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</si>
  <si>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</si>
  <si>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</si>
  <si>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</si>
  <si>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</si>
  <si>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</si>
  <si>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</si>
  <si>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</si>
  <si>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</si>
  <si>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</si>
  <si>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</si>
  <si>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</si>
  <si>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</si>
  <si>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</si>
  <si>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</si>
  <si>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</si>
  <si>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</si>
  <si>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</si>
  <si>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</si>
  <si>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</si>
  <si>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</si>
  <si>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</si>
  <si>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</si>
  <si>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</si>
  <si>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</si>
  <si>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</si>
  <si>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</si>
  <si>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</si>
  <si>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</si>
  <si>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</si>
  <si>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</si>
  <si>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</si>
  <si>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</si>
  <si>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</si>
  <si>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</si>
  <si>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</si>
  <si>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</si>
  <si>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</si>
  <si>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</si>
  <si>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</si>
  <si>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</si>
  <si>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</si>
  <si>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</si>
  <si>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</si>
  <si>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</si>
  <si>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</si>
  <si>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</si>
  <si>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</si>
  <si>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</si>
  <si>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</si>
  <si>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</si>
  <si>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</si>
  <si>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</si>
  <si>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</si>
  <si>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</si>
  <si>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</si>
  <si>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</si>
  <si>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</si>
  <si>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</si>
  <si>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</si>
  <si>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</si>
  <si>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</si>
  <si>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</si>
  <si>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</si>
  <si>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</si>
  <si>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</si>
  <si>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</si>
  <si>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</si>
  <si>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</si>
  <si>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</si>
  <si>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</si>
  <si>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</si>
  <si>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</si>
  <si>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</si>
  <si>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</si>
  <si>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</si>
  <si>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</si>
  <si>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</si>
  <si>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</si>
  <si>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</si>
  <si>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</si>
  <si>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</si>
  <si>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</si>
  <si>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</si>
  <si>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</si>
  <si>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</si>
  <si>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</si>
  <si>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</si>
  <si>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</si>
  <si>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</si>
  <si>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</si>
  <si>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</si>
  <si>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</si>
  <si>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</si>
  <si>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</si>
  <si>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</si>
  <si>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</si>
  <si>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</si>
  <si>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</si>
  <si>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</si>
  <si>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</si>
  <si>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</si>
  <si>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</si>
  <si>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</si>
  <si>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</si>
  <si>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</si>
  <si>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</si>
  <si>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</si>
  <si>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</si>
  <si>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</si>
  <si>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</si>
  <si>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</si>
  <si>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</si>
  <si>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</si>
  <si>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</si>
  <si>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</si>
  <si>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</si>
  <si>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</si>
  <si>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</si>
  <si>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</si>
  <si>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</si>
  <si>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</si>
  <si>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</si>
  <si>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</si>
  <si>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</si>
  <si>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</si>
  <si>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</si>
  <si>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</si>
  <si>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</si>
  <si>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</si>
  <si>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</si>
  <si>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</si>
  <si>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</si>
  <si>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</si>
  <si>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</si>
  <si>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</si>
  <si>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</si>
  <si>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</si>
  <si>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</si>
  <si>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</si>
  <si>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</si>
  <si>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</si>
  <si>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</si>
  <si>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</si>
  <si>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</si>
  <si>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</si>
  <si>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</si>
  <si>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</si>
  <si>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</si>
  <si>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</si>
  <si>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</si>
  <si>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</si>
  <si>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</si>
  <si>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</si>
  <si>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</si>
  <si>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</si>
  <si>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</si>
  <si>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</si>
  <si>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</si>
  <si>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</si>
  <si>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</si>
  <si>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</si>
  <si>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</si>
  <si>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</si>
  <si>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</si>
  <si>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</si>
  <si>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</si>
  <si>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</si>
  <si>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</si>
  <si>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</si>
  <si>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</si>
  <si>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</si>
  <si>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</si>
  <si>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</si>
  <si>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</si>
  <si>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</si>
  <si>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</si>
  <si>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</si>
  <si>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</si>
  <si>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</si>
  <si>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</si>
  <si>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</si>
  <si>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</si>
  <si>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</si>
  <si>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</si>
  <si>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</si>
  <si>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</si>
  <si>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</si>
  <si>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</si>
  <si>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</si>
  <si>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</si>
  <si>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</si>
  <si>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</si>
  <si>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</si>
  <si>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</si>
  <si>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</si>
  <si>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</si>
  <si>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</si>
  <si>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</si>
  <si>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</si>
  <si>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</si>
  <si>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</si>
  <si>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</si>
  <si>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</si>
  <si>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</si>
  <si>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</si>
  <si>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</si>
  <si>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</si>
  <si>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</si>
  <si>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</si>
  <si>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</si>
  <si>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</si>
  <si>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</si>
  <si>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</si>
  <si>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</si>
  <si>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</si>
  <si>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</si>
  <si>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</si>
  <si>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</si>
  <si>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</si>
  <si>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</si>
  <si>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</si>
  <si>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</si>
  <si>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</si>
  <si>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</si>
  <si>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</si>
  <si>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</si>
  <si>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</si>
  <si>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</si>
  <si>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</si>
  <si>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</si>
  <si>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</si>
  <si>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</si>
  <si>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</si>
  <si>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</si>
  <si>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</si>
  <si>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</si>
  <si>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</si>
  <si>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</si>
  <si>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</si>
  <si>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</si>
  <si>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</si>
  <si>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</si>
  <si>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</si>
  <si>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</si>
  <si>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</si>
  <si>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</si>
  <si>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</si>
  <si>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</si>
  <si>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</si>
  <si>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</si>
  <si>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</si>
  <si>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</si>
  <si>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</si>
  <si>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</si>
  <si>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</si>
  <si>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</si>
  <si>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</si>
  <si>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</si>
  <si>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</si>
  <si>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</si>
  <si>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</si>
  <si>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</si>
  <si>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</si>
  <si>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</si>
  <si>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</si>
  <si>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</si>
  <si>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</si>
  <si>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</si>
  <si>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</si>
  <si>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</si>
  <si>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</si>
  <si>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</si>
  <si>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</si>
  <si>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</si>
  <si>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</si>
  <si>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</si>
  <si>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</si>
  <si>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鉄道防災事業</t>
    <rPh sb="0" eb="2">
      <t>テツドウ</t>
    </rPh>
    <rPh sb="2" eb="4">
      <t>ボウサイ</t>
    </rPh>
    <rPh sb="4" eb="6">
      <t>ジギョウ</t>
    </rPh>
    <phoneticPr fontId="5"/>
  </si>
  <si>
    <t>鉄道局</t>
    <rPh sb="0" eb="3">
      <t>テツドウキョク</t>
    </rPh>
    <phoneticPr fontId="5"/>
  </si>
  <si>
    <t>施設課</t>
    <rPh sb="0" eb="3">
      <t>シセツカ</t>
    </rPh>
    <phoneticPr fontId="5"/>
  </si>
  <si>
    <t>○</t>
  </si>
  <si>
    <t>－</t>
    <phoneticPr fontId="5"/>
  </si>
  <si>
    <t>国土強靱化基本計画</t>
    <rPh sb="0" eb="2">
      <t>コクド</t>
    </rPh>
    <rPh sb="2" eb="5">
      <t>キョウジンカ</t>
    </rPh>
    <rPh sb="5" eb="7">
      <t>キホン</t>
    </rPh>
    <rPh sb="7" eb="9">
      <t>ケイカク</t>
    </rPh>
    <phoneticPr fontId="5"/>
  </si>
  <si>
    <t>国土の保全に資するとともに鉄道施設の防災に資することを目的とする。</t>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</si>
  <si>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</si>
  <si>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t>
    <phoneticPr fontId="5"/>
  </si>
  <si>
    <t>鉄道防災事業費補助</t>
    <rPh sb="0" eb="2">
      <t>テツドウ</t>
    </rPh>
    <rPh sb="2" eb="4">
      <t>ボウサイ</t>
    </rPh>
    <rPh sb="4" eb="7">
      <t>ジギョウヒ</t>
    </rPh>
    <rPh sb="7" eb="9">
      <t>ホジョ</t>
    </rPh>
    <phoneticPr fontId="5"/>
  </si>
  <si>
    <t>鉄道事故等報告規則に基づく運転事故等の報告（各年度）</t>
    <rPh sb="0" eb="2">
      <t>テツドウ</t>
    </rPh>
    <rPh sb="2" eb="4">
      <t>ジコ</t>
    </rPh>
    <rPh sb="4" eb="5">
      <t>トウ</t>
    </rPh>
    <rPh sb="5" eb="7">
      <t>ホウコク</t>
    </rPh>
    <rPh sb="7" eb="9">
      <t>キソク</t>
    </rPh>
    <rPh sb="10" eb="11">
      <t>モト</t>
    </rPh>
    <rPh sb="13" eb="15">
      <t>ウンテン</t>
    </rPh>
    <rPh sb="15" eb="17">
      <t>ジコ</t>
    </rPh>
    <rPh sb="17" eb="18">
      <t>トウ</t>
    </rPh>
    <rPh sb="19" eb="21">
      <t>ホウコク</t>
    </rPh>
    <rPh sb="22" eb="25">
      <t>カクネンド</t>
    </rPh>
    <phoneticPr fontId="5"/>
  </si>
  <si>
    <t>落石・なだれ等の災害による鉄道施設及び住民への被害を軽減するために防災工事を実施し、施設等が被災することによる鉄道の輸送障害を０件とする。</t>
    <phoneticPr fontId="5"/>
  </si>
  <si>
    <t>防災対策を実施した施設等が被災したことによる輸送障害件数（対策内容に起因するものに限る。）</t>
    <phoneticPr fontId="5"/>
  </si>
  <si>
    <t>件</t>
    <rPh sb="0" eb="1">
      <t>ケン</t>
    </rPh>
    <phoneticPr fontId="5"/>
  </si>
  <si>
    <t>青函トンネル機能保全のために必要な設備の改修工事を実施し、当該設備を起因とした輸送障害又は鉄道運転事故を0件とする。</t>
    <phoneticPr fontId="5"/>
  </si>
  <si>
    <t>改修工事を実施した設備等の劣化による輸送障害件数（対策内容に起因するものに限る。）</t>
    <phoneticPr fontId="5"/>
  </si>
  <si>
    <t>件</t>
    <rPh sb="0" eb="1">
      <t>ケン</t>
    </rPh>
    <phoneticPr fontId="5"/>
  </si>
  <si>
    <t>-</t>
    <phoneticPr fontId="5"/>
  </si>
  <si>
    <t>鉄道事故等報告規則に基づく運転事故等の報告（各年度）</t>
    <phoneticPr fontId="5"/>
  </si>
  <si>
    <t>落石・なだれ等の災害による鉄道施設及び住民への被害を軽減するために防災工事を施工する箇所数</t>
    <phoneticPr fontId="5"/>
  </si>
  <si>
    <t>箇所</t>
    <rPh sb="0" eb="2">
      <t>カショ</t>
    </rPh>
    <phoneticPr fontId="5"/>
  </si>
  <si>
    <t>青函トンネル機能保全のための改修事業を行う箇所数</t>
    <phoneticPr fontId="5"/>
  </si>
  <si>
    <t>一般防災工事の執行額／一般防災工事の施工箇所数</t>
    <phoneticPr fontId="5"/>
  </si>
  <si>
    <t>青函トンネル機能保全事業の執行額／青函トンネル機能保全事業の実施箇所数</t>
    <phoneticPr fontId="5"/>
  </si>
  <si>
    <t>百万円</t>
    <rPh sb="0" eb="2">
      <t>ヒャクマン</t>
    </rPh>
    <rPh sb="2" eb="3">
      <t>エン</t>
    </rPh>
    <phoneticPr fontId="5"/>
  </si>
  <si>
    <t>執行額/箇所数</t>
    <rPh sb="0" eb="2">
      <t>シッコウ</t>
    </rPh>
    <rPh sb="2" eb="3">
      <t>ガク</t>
    </rPh>
    <rPh sb="4" eb="6">
      <t>カショ</t>
    </rPh>
    <rPh sb="6" eb="7">
      <t>スウ</t>
    </rPh>
    <phoneticPr fontId="5"/>
  </si>
  <si>
    <t>百万円</t>
    <rPh sb="0" eb="3">
      <t>ヒャクマンエン</t>
    </rPh>
    <phoneticPr fontId="5"/>
  </si>
  <si>
    <t>執行額/箇所数</t>
    <rPh sb="0" eb="3">
      <t>シッコウガク</t>
    </rPh>
    <rPh sb="4" eb="6">
      <t>カショ</t>
    </rPh>
    <rPh sb="6" eb="7">
      <t>スウ</t>
    </rPh>
    <phoneticPr fontId="5"/>
  </si>
  <si>
    <t>５　安全で安心できる交通の確保、治安・生活安全の確保</t>
    <phoneticPr fontId="5"/>
  </si>
  <si>
    <t>１４　公共交通の安全確保・鉄道の安全性向上、ハイジャック・航空機テロ防止を推進する</t>
    <phoneticPr fontId="5"/>
  </si>
  <si>
    <t>落石・なだれ等による鉄道施設及び住民への被害を軽減するために防災工事を行い、鉄道の安全性向上を図る。</t>
    <phoneticPr fontId="5"/>
  </si>
  <si>
    <t>‐</t>
  </si>
  <si>
    <t>鉄道防災事業は、鉄道の安定輸送を支えるとともに、国土の保全に資するものとなっている。また、青函トンネルについては北海道と本州を結ぶ人流・物流の大動脈となっており、その保全には大きな意義がある。</t>
    <phoneticPr fontId="5"/>
  </si>
  <si>
    <t>規模の大きいものについては事業者や地方公共団体のみでは抜本的な対策を実施することは困難である。</t>
    <phoneticPr fontId="5"/>
  </si>
  <si>
    <t>国土強靱化基本計画に位置づけられており、優先度が高い。</t>
    <phoneticPr fontId="5"/>
  </si>
  <si>
    <t>事業の性質に応じ補助率に差異を設けており、妥当である。</t>
    <phoneticPr fontId="5"/>
  </si>
  <si>
    <t>複数の工法について費用や効果を比較検討し、最も効率的な工法を選択することにより、コストの縮減に努めている。</t>
    <phoneticPr fontId="5"/>
  </si>
  <si>
    <t>費目・使途について、交付要綱に従い審査を行っている。</t>
    <phoneticPr fontId="5"/>
  </si>
  <si>
    <t>更新基準評価表に基づき評価を行い、真に必要な項目について事業を実施している</t>
    <rPh sb="0" eb="7">
      <t>コウシンキジュンヒョウカヒョウ</t>
    </rPh>
    <rPh sb="8" eb="9">
      <t>モト</t>
    </rPh>
    <rPh sb="11" eb="13">
      <t>ヒョウカ</t>
    </rPh>
    <rPh sb="14" eb="15">
      <t>オコナ</t>
    </rPh>
    <rPh sb="17" eb="18">
      <t>シン</t>
    </rPh>
    <rPh sb="19" eb="21">
      <t>ヒツヨウ</t>
    </rPh>
    <rPh sb="22" eb="24">
      <t>コウモク</t>
    </rPh>
    <rPh sb="28" eb="30">
      <t>ジギョウ</t>
    </rPh>
    <rPh sb="31" eb="33">
      <t>ジッシ</t>
    </rPh>
    <phoneticPr fontId="5"/>
  </si>
  <si>
    <t>必要となる施工箇所数として設定した目標値の達成に向け、事業を実施している。</t>
    <phoneticPr fontId="5"/>
  </si>
  <si>
    <t>当初見込みにあった実績となっている。</t>
    <phoneticPr fontId="5"/>
  </si>
  <si>
    <t>鉄道の安定輸送を支えるとともに、一般防災工事については国土の保全にも資するものとなっている。</t>
    <phoneticPr fontId="5"/>
  </si>
  <si>
    <t>本補助事業においては、鉄道防災事業として落石・なだれ等対策や青函トンネル機能保全のための改修に費目・使途を限定し、防災対策が必要な箇所に対して適切に事業を実施した。</t>
    <phoneticPr fontId="5"/>
  </si>
  <si>
    <t>限られた予算の中、事業の目的を効率的かつ効果的に達成するため、関係各所と連携し必要な事業箇所の把握・精査に努め、事業を実施する。</t>
    <phoneticPr fontId="5"/>
  </si>
  <si>
    <t>280</t>
    <phoneticPr fontId="5"/>
  </si>
  <si>
    <t>257</t>
    <phoneticPr fontId="5"/>
  </si>
  <si>
    <t>265</t>
    <phoneticPr fontId="5"/>
  </si>
  <si>
    <t>139</t>
    <phoneticPr fontId="5"/>
  </si>
  <si>
    <t>135</t>
    <phoneticPr fontId="5"/>
  </si>
  <si>
    <t>144</t>
    <phoneticPr fontId="5"/>
  </si>
  <si>
    <t>156</t>
    <phoneticPr fontId="5"/>
  </si>
  <si>
    <t>150</t>
    <phoneticPr fontId="5"/>
  </si>
  <si>
    <t>本工事費</t>
    <rPh sb="0" eb="3">
      <t>ホンコウジ</t>
    </rPh>
    <phoneticPr fontId="5"/>
  </si>
  <si>
    <t>一般防災工事及び青函トンネル機能保全工事施工費</t>
    <phoneticPr fontId="5"/>
  </si>
  <si>
    <t>A.（独）鉄道建設・運輸施設整備支援機構</t>
    <phoneticPr fontId="5"/>
  </si>
  <si>
    <t>B.四国旅客鉄道株式会社</t>
    <rPh sb="2" eb="12">
      <t>シコクリョカクテツドウカブシキガイシャ</t>
    </rPh>
    <phoneticPr fontId="5"/>
  </si>
  <si>
    <t>本工事費</t>
    <rPh sb="0" eb="3">
      <t>ホンコウジ</t>
    </rPh>
    <rPh sb="3" eb="4">
      <t>ヒ</t>
    </rPh>
    <phoneticPr fontId="5"/>
  </si>
  <si>
    <t>一般防災工事施工費</t>
    <phoneticPr fontId="5"/>
  </si>
  <si>
    <t>C.（独）鉄道建設・運輸施設整備支援機構</t>
    <phoneticPr fontId="5"/>
  </si>
  <si>
    <t>D.北海道旅客鉄道株式会社</t>
    <rPh sb="2" eb="5">
      <t>ホッカイドウ</t>
    </rPh>
    <rPh sb="5" eb="7">
      <t>リョカク</t>
    </rPh>
    <rPh sb="7" eb="9">
      <t>テツドウ</t>
    </rPh>
    <rPh sb="9" eb="13">
      <t>カブシキガイシャ</t>
    </rPh>
    <phoneticPr fontId="5"/>
  </si>
  <si>
    <t>本工事費</t>
    <rPh sb="0" eb="4">
      <t>ホンコウジヒ</t>
    </rPh>
    <phoneticPr fontId="5"/>
  </si>
  <si>
    <t>青函トンネル機能保全工事施工費</t>
    <phoneticPr fontId="5"/>
  </si>
  <si>
    <t>（独）鉄道建設・運輸施設整備支援機構（助成勘定）</t>
    <phoneticPr fontId="5"/>
  </si>
  <si>
    <t>一般防災工事及び青函トンネル機能保全工事</t>
    <phoneticPr fontId="5"/>
  </si>
  <si>
    <t>補助金等交付</t>
  </si>
  <si>
    <t>四国旅客鉄道株式会社</t>
    <rPh sb="0" eb="10">
      <t>シコクリョカクテツドウカブシキガイシャ</t>
    </rPh>
    <phoneticPr fontId="5"/>
  </si>
  <si>
    <t>一般防災工事</t>
    <rPh sb="0" eb="2">
      <t>イッパン</t>
    </rPh>
    <rPh sb="2" eb="4">
      <t>ボウサイ</t>
    </rPh>
    <rPh sb="4" eb="6">
      <t>コウジ</t>
    </rPh>
    <phoneticPr fontId="5"/>
  </si>
  <si>
    <t>鉄道建設・運輸施設整備支援機構（建設勘定）</t>
    <phoneticPr fontId="5"/>
  </si>
  <si>
    <t>青函トンネル機能保全工事</t>
    <rPh sb="0" eb="2">
      <t>セイカン</t>
    </rPh>
    <rPh sb="6" eb="8">
      <t>キノウ</t>
    </rPh>
    <rPh sb="8" eb="10">
      <t>ホゼン</t>
    </rPh>
    <rPh sb="10" eb="12">
      <t>コウジ</t>
    </rPh>
    <phoneticPr fontId="5"/>
  </si>
  <si>
    <t>青函トンネル機能保全工事</t>
    <phoneticPr fontId="5"/>
  </si>
  <si>
    <t>北海道旅客鉄道株式会社</t>
    <rPh sb="0" eb="11">
      <t>ホッカイドウリョカクテツドウカブシキガイシャ</t>
    </rPh>
    <phoneticPr fontId="5"/>
  </si>
  <si>
    <t>265/11</t>
    <phoneticPr fontId="5"/>
  </si>
  <si>
    <t>171/17</t>
    <phoneticPr fontId="5"/>
  </si>
  <si>
    <t>1824/1</t>
    <phoneticPr fontId="5"/>
  </si>
  <si>
    <t>1144/1</t>
    <phoneticPr fontId="5"/>
  </si>
  <si>
    <t>1515/1</t>
    <phoneticPr fontId="5"/>
  </si>
  <si>
    <t>69/9</t>
    <phoneticPr fontId="5"/>
  </si>
  <si>
    <t>施設課長　森　信哉</t>
    <rPh sb="0" eb="2">
      <t>シセツ</t>
    </rPh>
    <rPh sb="2" eb="4">
      <t>カチョウ</t>
    </rPh>
    <phoneticPr fontId="5"/>
  </si>
  <si>
    <t>繰越が生じていることについては、新型コロナウイルス感染症の影響で工事が遅れたことによる。</t>
    <phoneticPr fontId="5"/>
  </si>
  <si>
    <t>令和2年度については、前年度と比べて繰越額は減少したものの、繰越額を引き下げるべく、引き続き適正な予算の執行に努めるべきである。</t>
    <rPh sb="42" eb="43">
      <t>ヒ</t>
    </rPh>
    <rPh sb="44" eb="45">
      <t>ツヅ</t>
    </rPh>
    <phoneticPr fontId="5"/>
  </si>
  <si>
    <t>執行等改善</t>
  </si>
  <si>
    <t>引き続き、事業者へのヒアリング等により事業内容の把握に努め、効率的・効果的に事業を実施できるよう適正な予算の執行に努める。</t>
    <rPh sb="0" eb="1">
      <t>ヒ</t>
    </rPh>
    <rPh sb="2" eb="3">
      <t>ツヅ</t>
    </rPh>
    <rPh sb="19" eb="21">
      <t>ジギョウ</t>
    </rPh>
    <rPh sb="21" eb="23">
      <t>ナイヨウ</t>
    </rPh>
    <phoneticPr fontId="5"/>
  </si>
  <si>
    <t>令和4年度の実施内容を踏まえた増額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</si>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</sst>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80223</xdr:colOff>
      <xdr:row>748</xdr:row>
      <xdr:rowOff>0</xdr:rowOff>
    </xdr:from>
    <xdr:to>
      <xdr:col>34</xdr:col>
      <xdr:colOff>68993</xdr:colOff>
      <xdr:row>750</xdr:row>
      <xdr:rowOff>228425</xdr:rowOff>
    </xdr:to>
    <xdr:sp macro="" textlink="">
      <xdr:nvSpPr>
        <xdr:cNvPr id="2" name="テキスト ボックス 1"/>
        <xdr:cNvSpPr txBox="1"/>
      </xdr:nvSpPr>
      <xdr:spPr>
        <a:xfrm>
          <a:off x="4860041" y="48395659"/>
          <a:ext cx="1980361" cy="938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１，５８４百万円</a:t>
          </a:r>
        </a:p>
      </xdr:txBody>
    </xdr:sp>
    <xdr:clientData/>
  </xdr:twoCellAnchor>
  <xdr:twoCellAnchor>
    <xdr:from>
      <xdr:col>24</xdr:col>
      <xdr:colOff>4621</xdr:colOff>
      <xdr:row>755</xdr:row>
      <xdr:rowOff>95658</xdr:rowOff>
    </xdr:from>
    <xdr:to>
      <xdr:col>34</xdr:col>
      <xdr:colOff>115899</xdr:colOff>
      <xdr:row>758</xdr:row>
      <xdr:rowOff>145080</xdr:rowOff>
    </xdr:to>
    <xdr:sp macro="" textlink="">
      <xdr:nvSpPr>
        <xdr:cNvPr id="3" name="テキスト ボックス 2"/>
        <xdr:cNvSpPr txBox="1"/>
      </xdr:nvSpPr>
      <xdr:spPr>
        <a:xfrm>
          <a:off x="4784439" y="50976476"/>
          <a:ext cx="2102869" cy="11144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（独）鉄道建設・運輸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１，５８４</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xdr:txBody>
    </xdr:sp>
    <xdr:clientData/>
  </xdr:twoCellAnchor>
  <xdr:twoCellAnchor>
    <xdr:from>
      <xdr:col>34</xdr:col>
      <xdr:colOff>104693</xdr:colOff>
      <xdr:row>765</xdr:row>
      <xdr:rowOff>210715</xdr:rowOff>
    </xdr:from>
    <xdr:to>
      <xdr:col>43</xdr:col>
      <xdr:colOff>124472</xdr:colOff>
      <xdr:row>766</xdr:row>
      <xdr:rowOff>646470</xdr:rowOff>
    </xdr:to>
    <xdr:sp macro="" textlink="">
      <xdr:nvSpPr>
        <xdr:cNvPr id="4" name="テキスト ボックス 3"/>
        <xdr:cNvSpPr txBox="1"/>
      </xdr:nvSpPr>
      <xdr:spPr>
        <a:xfrm>
          <a:off x="6876102" y="54953488"/>
          <a:ext cx="1812211" cy="1102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１，５１５百万円</a:t>
          </a:r>
        </a:p>
      </xdr:txBody>
    </xdr:sp>
    <xdr:clientData/>
  </xdr:twoCellAnchor>
  <xdr:oneCellAnchor>
    <xdr:from>
      <xdr:col>21</xdr:col>
      <xdr:colOff>8766</xdr:colOff>
      <xdr:row>751</xdr:row>
      <xdr:rowOff>62778</xdr:rowOff>
    </xdr:from>
    <xdr:ext cx="3004893" cy="689533"/>
    <xdr:sp macro="" textlink="">
      <xdr:nvSpPr>
        <xdr:cNvPr id="5" name="テキスト ボックス 4"/>
        <xdr:cNvSpPr txBox="1"/>
      </xdr:nvSpPr>
      <xdr:spPr>
        <a:xfrm>
          <a:off x="4191107" y="49523505"/>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27</xdr:col>
      <xdr:colOff>85586</xdr:colOff>
      <xdr:row>754</xdr:row>
      <xdr:rowOff>76181</xdr:rowOff>
    </xdr:from>
    <xdr:ext cx="607859" cy="275717"/>
    <xdr:sp macro="" textlink="">
      <xdr:nvSpPr>
        <xdr:cNvPr id="6" name="テキスト ボックス 5"/>
        <xdr:cNvSpPr txBox="1"/>
      </xdr:nvSpPr>
      <xdr:spPr>
        <a:xfrm>
          <a:off x="5462881" y="5060197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37</xdr:col>
      <xdr:colOff>96833</xdr:colOff>
      <xdr:row>764</xdr:row>
      <xdr:rowOff>635373</xdr:rowOff>
    </xdr:from>
    <xdr:ext cx="607859" cy="275717"/>
    <xdr:sp macro="" textlink="">
      <xdr:nvSpPr>
        <xdr:cNvPr id="7" name="テキスト ボックス 6"/>
        <xdr:cNvSpPr txBox="1"/>
      </xdr:nvSpPr>
      <xdr:spPr>
        <a:xfrm>
          <a:off x="7465719" y="5471139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29</xdr:col>
      <xdr:colOff>70921</xdr:colOff>
      <xdr:row>752</xdr:row>
      <xdr:rowOff>273007</xdr:rowOff>
    </xdr:from>
    <xdr:to>
      <xdr:col>29</xdr:col>
      <xdr:colOff>70921</xdr:colOff>
      <xdr:row>753</xdr:row>
      <xdr:rowOff>286374</xdr:rowOff>
    </xdr:to>
    <xdr:cxnSp macro="">
      <xdr:nvCxnSpPr>
        <xdr:cNvPr id="8" name="直線矢印コネクタ 7"/>
        <xdr:cNvCxnSpPr/>
      </xdr:nvCxnSpPr>
      <xdr:spPr>
        <a:xfrm>
          <a:off x="5846535" y="50088757"/>
          <a:ext cx="0" cy="3683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95699</xdr:colOff>
      <xdr:row>764</xdr:row>
      <xdr:rowOff>152761</xdr:rowOff>
    </xdr:from>
    <xdr:to>
      <xdr:col>19</xdr:col>
      <xdr:colOff>95699</xdr:colOff>
      <xdr:row>764</xdr:row>
      <xdr:rowOff>635422</xdr:rowOff>
    </xdr:to>
    <xdr:cxnSp macro="">
      <xdr:nvCxnSpPr>
        <xdr:cNvPr id="9" name="直線矢印コネクタ 8"/>
        <xdr:cNvCxnSpPr/>
      </xdr:nvCxnSpPr>
      <xdr:spPr>
        <a:xfrm>
          <a:off x="3879722" y="54228784"/>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118110</xdr:colOff>
      <xdr:row>764</xdr:row>
      <xdr:rowOff>157890</xdr:rowOff>
    </xdr:from>
    <xdr:to>
      <xdr:col>38</xdr:col>
      <xdr:colOff>118110</xdr:colOff>
      <xdr:row>764</xdr:row>
      <xdr:rowOff>640622</xdr:rowOff>
    </xdr:to>
    <xdr:cxnSp macro="">
      <xdr:nvCxnSpPr>
        <xdr:cNvPr id="10" name="直線矢印コネクタ 9"/>
        <xdr:cNvCxnSpPr/>
      </xdr:nvCxnSpPr>
      <xdr:spPr>
        <a:xfrm>
          <a:off x="7686155" y="54233913"/>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182454</xdr:colOff>
      <xdr:row>762</xdr:row>
      <xdr:rowOff>353024</xdr:rowOff>
    </xdr:from>
    <xdr:to>
      <xdr:col>28</xdr:col>
      <xdr:colOff>182454</xdr:colOff>
      <xdr:row>764</xdr:row>
      <xdr:rowOff>144823</xdr:rowOff>
    </xdr:to>
    <xdr:cxnSp macro="">
      <xdr:nvCxnSpPr>
        <xdr:cNvPr id="11" name="直線矢印コネクタ 10"/>
        <xdr:cNvCxnSpPr/>
      </xdr:nvCxnSpPr>
      <xdr:spPr>
        <a:xfrm>
          <a:off x="5758909" y="53719001"/>
          <a:ext cx="0" cy="501845"/>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90850</xdr:colOff>
      <xdr:row>764</xdr:row>
      <xdr:rowOff>150321</xdr:rowOff>
    </xdr:from>
    <xdr:to>
      <xdr:col>38</xdr:col>
      <xdr:colOff>122828</xdr:colOff>
      <xdr:row>764</xdr:row>
      <xdr:rowOff>150321</xdr:rowOff>
    </xdr:to>
    <xdr:cxnSp macro="">
      <xdr:nvCxnSpPr>
        <xdr:cNvPr id="12" name="直線コネクタ 11"/>
        <xdr:cNvCxnSpPr/>
      </xdr:nvCxnSpPr>
      <xdr:spPr>
        <a:xfrm flipV="1">
          <a:off x="3874873" y="54226344"/>
          <a:ext cx="3816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68953</xdr:colOff>
      <xdr:row>765</xdr:row>
      <xdr:rowOff>211731</xdr:rowOff>
    </xdr:from>
    <xdr:to>
      <xdr:col>24</xdr:col>
      <xdr:colOff>78729</xdr:colOff>
      <xdr:row>766</xdr:row>
      <xdr:rowOff>561446</xdr:rowOff>
    </xdr:to>
    <xdr:sp macro="" textlink="">
      <xdr:nvSpPr>
        <xdr:cNvPr id="13" name="テキスト ボックス 12"/>
        <xdr:cNvSpPr txBox="1"/>
      </xdr:nvSpPr>
      <xdr:spPr>
        <a:xfrm>
          <a:off x="2857180" y="54954504"/>
          <a:ext cx="2001367" cy="1016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Ｂ：四国旅客鉄道株式会社</a:t>
          </a:r>
          <a:endParaRPr kumimoji="1" lang="en-US" altLang="ja-JP" sz="1100">
            <a:solidFill>
              <a:sysClr val="windowText" lastClr="000000"/>
            </a:solidFill>
          </a:endParaRPr>
        </a:p>
        <a:p>
          <a:pPr algn="ctr"/>
          <a:r>
            <a:rPr kumimoji="1" lang="ja-JP" altLang="en-US" sz="1100">
              <a:solidFill>
                <a:sysClr val="windowText" lastClr="000000"/>
              </a:solidFill>
            </a:rPr>
            <a:t>６９百万円</a:t>
          </a:r>
        </a:p>
      </xdr:txBody>
    </xdr:sp>
    <xdr:clientData/>
  </xdr:twoCellAnchor>
  <xdr:oneCellAnchor>
    <xdr:from>
      <xdr:col>17</xdr:col>
      <xdr:colOff>191987</xdr:colOff>
      <xdr:row>764</xdr:row>
      <xdr:rowOff>625101</xdr:rowOff>
    </xdr:from>
    <xdr:ext cx="607859" cy="275717"/>
    <xdr:sp macro="" textlink="">
      <xdr:nvSpPr>
        <xdr:cNvPr id="14" name="テキスト ボックス 13"/>
        <xdr:cNvSpPr txBox="1"/>
      </xdr:nvSpPr>
      <xdr:spPr>
        <a:xfrm>
          <a:off x="3577692" y="5470112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21</xdr:col>
      <xdr:colOff>94304</xdr:colOff>
      <xdr:row>758</xdr:row>
      <xdr:rowOff>202372</xdr:rowOff>
    </xdr:from>
    <xdr:ext cx="2743200" cy="1521804"/>
    <xdr:sp macro="" textlink="">
      <xdr:nvSpPr>
        <xdr:cNvPr id="15" name="テキスト ボックス 14"/>
        <xdr:cNvSpPr txBox="1"/>
      </xdr:nvSpPr>
      <xdr:spPr>
        <a:xfrm>
          <a:off x="4276645" y="52148258"/>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20</xdr:col>
      <xdr:colOff>131202</xdr:colOff>
      <xdr:row>758</xdr:row>
      <xdr:rowOff>212315</xdr:rowOff>
    </xdr:from>
    <xdr:to>
      <xdr:col>37</xdr:col>
      <xdr:colOff>65034</xdr:colOff>
      <xdr:row>762</xdr:row>
      <xdr:rowOff>155333</xdr:rowOff>
    </xdr:to>
    <xdr:sp macro="" textlink="">
      <xdr:nvSpPr>
        <xdr:cNvPr id="16" name="大かっこ 15"/>
        <xdr:cNvSpPr/>
      </xdr:nvSpPr>
      <xdr:spPr>
        <a:xfrm>
          <a:off x="4114384" y="52158201"/>
          <a:ext cx="3319536" cy="1363109"/>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3236</xdr:colOff>
      <xdr:row>775</xdr:row>
      <xdr:rowOff>126164</xdr:rowOff>
    </xdr:from>
    <xdr:ext cx="2257915" cy="1211167"/>
    <xdr:sp macro="" textlink="">
      <xdr:nvSpPr>
        <xdr:cNvPr id="17" name="テキスト ボックス 16"/>
        <xdr:cNvSpPr txBox="1"/>
      </xdr:nvSpPr>
      <xdr:spPr>
        <a:xfrm>
          <a:off x="6774645" y="58878096"/>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35</xdr:col>
      <xdr:colOff>51983</xdr:colOff>
      <xdr:row>772</xdr:row>
      <xdr:rowOff>274774</xdr:rowOff>
    </xdr:from>
    <xdr:to>
      <xdr:col>43</xdr:col>
      <xdr:colOff>45245</xdr:colOff>
      <xdr:row>775</xdr:row>
      <xdr:rowOff>38030</xdr:rowOff>
    </xdr:to>
    <xdr:sp macro="" textlink="">
      <xdr:nvSpPr>
        <xdr:cNvPr id="18" name="テキスト ボックス 17"/>
        <xdr:cNvSpPr txBox="1"/>
      </xdr:nvSpPr>
      <xdr:spPr>
        <a:xfrm>
          <a:off x="7022551" y="58091524"/>
          <a:ext cx="1586535" cy="6984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Ｄ：ＪＲ北海道</a:t>
          </a:r>
          <a:endParaRPr kumimoji="1" lang="en-US" altLang="ja-JP" sz="1100">
            <a:solidFill>
              <a:sysClr val="windowText" lastClr="000000"/>
            </a:solidFill>
          </a:endParaRPr>
        </a:p>
        <a:p>
          <a:pPr algn="ctr"/>
          <a:r>
            <a:rPr kumimoji="1" lang="ja-JP" altLang="en-US" sz="1100">
              <a:solidFill>
                <a:sysClr val="windowText" lastClr="000000"/>
              </a:solidFill>
            </a:rPr>
            <a:t>１，５１５百万円</a:t>
          </a:r>
        </a:p>
      </xdr:txBody>
    </xdr:sp>
    <xdr:clientData/>
  </xdr:twoCellAnchor>
  <xdr:oneCellAnchor>
    <xdr:from>
      <xdr:col>37</xdr:col>
      <xdr:colOff>132951</xdr:colOff>
      <xdr:row>772</xdr:row>
      <xdr:rowOff>37678</xdr:rowOff>
    </xdr:from>
    <xdr:ext cx="607859" cy="275717"/>
    <xdr:sp macro="" textlink="">
      <xdr:nvSpPr>
        <xdr:cNvPr id="19" name="テキスト ボックス 18"/>
        <xdr:cNvSpPr txBox="1"/>
      </xdr:nvSpPr>
      <xdr:spPr>
        <a:xfrm>
          <a:off x="7501837" y="5785442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39</xdr:col>
      <xdr:colOff>89504</xdr:colOff>
      <xdr:row>771</xdr:row>
      <xdr:rowOff>46500</xdr:rowOff>
    </xdr:from>
    <xdr:to>
      <xdr:col>39</xdr:col>
      <xdr:colOff>89504</xdr:colOff>
      <xdr:row>772</xdr:row>
      <xdr:rowOff>41803</xdr:rowOff>
    </xdr:to>
    <xdr:cxnSp macro="">
      <xdr:nvCxnSpPr>
        <xdr:cNvPr id="20" name="直線矢印コネクタ 19"/>
        <xdr:cNvCxnSpPr/>
      </xdr:nvCxnSpPr>
      <xdr:spPr>
        <a:xfrm>
          <a:off x="7856709" y="57551523"/>
          <a:ext cx="0" cy="307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41290</xdr:colOff>
      <xdr:row>767</xdr:row>
      <xdr:rowOff>136828</xdr:rowOff>
    </xdr:from>
    <xdr:to>
      <xdr:col>45</xdr:col>
      <xdr:colOff>125557</xdr:colOff>
      <xdr:row>770</xdr:row>
      <xdr:rowOff>252653</xdr:rowOff>
    </xdr:to>
    <xdr:sp macro="" textlink="">
      <xdr:nvSpPr>
        <xdr:cNvPr id="21" name="大かっこ 20"/>
        <xdr:cNvSpPr/>
      </xdr:nvSpPr>
      <xdr:spPr>
        <a:xfrm>
          <a:off x="6613540" y="56213101"/>
          <a:ext cx="2474176" cy="116357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181841</xdr:colOff>
      <xdr:row>767</xdr:row>
      <xdr:rowOff>138094</xdr:rowOff>
    </xdr:from>
    <xdr:to>
      <xdr:col>26</xdr:col>
      <xdr:colOff>181114</xdr:colOff>
      <xdr:row>769</xdr:row>
      <xdr:rowOff>190843</xdr:rowOff>
    </xdr:to>
    <xdr:sp macro="" textlink="">
      <xdr:nvSpPr>
        <xdr:cNvPr id="22" name="大かっこ 21"/>
        <xdr:cNvSpPr/>
      </xdr:nvSpPr>
      <xdr:spPr>
        <a:xfrm>
          <a:off x="2372591" y="56214367"/>
          <a:ext cx="2986659" cy="65022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161307</xdr:colOff>
      <xdr:row>775</xdr:row>
      <xdr:rowOff>199233</xdr:rowOff>
    </xdr:from>
    <xdr:to>
      <xdr:col>46</xdr:col>
      <xdr:colOff>188335</xdr:colOff>
      <xdr:row>778</xdr:row>
      <xdr:rowOff>198077</xdr:rowOff>
    </xdr:to>
    <xdr:sp macro="" textlink="">
      <xdr:nvSpPr>
        <xdr:cNvPr id="23" name="大かっこ 22"/>
        <xdr:cNvSpPr/>
      </xdr:nvSpPr>
      <xdr:spPr>
        <a:xfrm>
          <a:off x="6534398" y="58951165"/>
          <a:ext cx="2815255" cy="93402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122311</xdr:colOff>
      <xdr:row>767</xdr:row>
      <xdr:rowOff>189417</xdr:rowOff>
    </xdr:from>
    <xdr:ext cx="2232512" cy="1126880"/>
    <xdr:sp macro="" textlink="">
      <xdr:nvSpPr>
        <xdr:cNvPr id="24" name="テキスト ボックス 23"/>
        <xdr:cNvSpPr txBox="1"/>
      </xdr:nvSpPr>
      <xdr:spPr>
        <a:xfrm>
          <a:off x="6694561" y="56265690"/>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oneCellAnchor>
    <xdr:from>
      <xdr:col>13</xdr:col>
      <xdr:colOff>25978</xdr:colOff>
      <xdr:row>767</xdr:row>
      <xdr:rowOff>199159</xdr:rowOff>
    </xdr:from>
    <xdr:ext cx="2421546" cy="798388"/>
    <xdr:sp macro="" textlink="">
      <xdr:nvSpPr>
        <xdr:cNvPr id="25" name="テキスト ボックス 24"/>
        <xdr:cNvSpPr txBox="1"/>
      </xdr:nvSpPr>
      <xdr:spPr>
        <a:xfrm>
          <a:off x="2615046" y="56275432"/>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628</v>
      </c>
      <c r="AK2" s="191"/>
      <c r="AL2" s="191"/>
      <c r="AM2" s="191"/>
      <c r="AN2" s="83" t="s">
        <v>322</v>
      </c>
      <c r="AO2" s="191">
        <v>20</v>
      </c>
      <c r="AP2" s="191"/>
      <c r="AQ2" s="191"/>
      <c r="AR2" s="84" t="s">
        <v>627</v>
      </c>
      <c r="AS2" s="192">
        <v>149</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385</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707</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305</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公共事業</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306</v>
      </c>
      <c r="Q12" s="283"/>
      <c r="R12" s="283"/>
      <c r="S12" s="283"/>
      <c r="T12" s="283"/>
      <c r="U12" s="283"/>
      <c r="V12" s="284"/>
      <c r="W12" s="288" t="s">
        <v>328</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1030</v>
      </c>
      <c r="Q13" s="149"/>
      <c r="R13" s="149"/>
      <c r="S13" s="149"/>
      <c r="T13" s="149"/>
      <c r="U13" s="149"/>
      <c r="V13" s="150"/>
      <c r="W13" s="148">
        <v>1259</v>
      </c>
      <c r="X13" s="149"/>
      <c r="Y13" s="149"/>
      <c r="Z13" s="149"/>
      <c r="AA13" s="149"/>
      <c r="AB13" s="149"/>
      <c r="AC13" s="150"/>
      <c r="AD13" s="148">
        <v>936</v>
      </c>
      <c r="AE13" s="149"/>
      <c r="AF13" s="149"/>
      <c r="AG13" s="149"/>
      <c r="AH13" s="149"/>
      <c r="AI13" s="149"/>
      <c r="AJ13" s="150"/>
      <c r="AK13" s="148">
        <v>923</v>
      </c>
      <c r="AL13" s="149"/>
      <c r="AM13" s="149"/>
      <c r="AN13" s="149"/>
      <c r="AO13" s="149"/>
      <c r="AP13" s="149"/>
      <c r="AQ13" s="150"/>
      <c r="AR13" s="145">
        <v>1526</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v>200</v>
      </c>
      <c r="Q14" s="149"/>
      <c r="R14" s="149"/>
      <c r="S14" s="149"/>
      <c r="T14" s="149"/>
      <c r="U14" s="149"/>
      <c r="V14" s="150"/>
      <c r="W14" s="148">
        <v>323</v>
      </c>
      <c r="X14" s="149"/>
      <c r="Y14" s="149"/>
      <c r="Z14" s="149"/>
      <c r="AA14" s="149"/>
      <c r="AB14" s="149"/>
      <c r="AC14" s="150"/>
      <c r="AD14" s="148">
        <v>323</v>
      </c>
      <c r="AE14" s="149"/>
      <c r="AF14" s="149"/>
      <c r="AG14" s="149"/>
      <c r="AH14" s="149"/>
      <c r="AI14" s="149"/>
      <c r="AJ14" s="150"/>
      <c r="AK14" s="148" t="s">
        <v>638</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v>1790</v>
      </c>
      <c r="Q15" s="149"/>
      <c r="R15" s="149"/>
      <c r="S15" s="149"/>
      <c r="T15" s="149"/>
      <c r="U15" s="149"/>
      <c r="V15" s="150"/>
      <c r="W15" s="148">
        <v>925</v>
      </c>
      <c r="X15" s="149"/>
      <c r="Y15" s="149"/>
      <c r="Z15" s="149"/>
      <c r="AA15" s="149"/>
      <c r="AB15" s="149"/>
      <c r="AC15" s="150"/>
      <c r="AD15" s="148">
        <v>1186</v>
      </c>
      <c r="AE15" s="149"/>
      <c r="AF15" s="149"/>
      <c r="AG15" s="149"/>
      <c r="AH15" s="149"/>
      <c r="AI15" s="149"/>
      <c r="AJ15" s="150"/>
      <c r="AK15" s="148">
        <v>859</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-925</v>
      </c>
      <c r="Q16" s="149"/>
      <c r="R16" s="149"/>
      <c r="S16" s="149"/>
      <c r="T16" s="149"/>
      <c r="U16" s="149"/>
      <c r="V16" s="150"/>
      <c r="W16" s="148">
        <v>-1186</v>
      </c>
      <c r="X16" s="149"/>
      <c r="Y16" s="149"/>
      <c r="Z16" s="149"/>
      <c r="AA16" s="149"/>
      <c r="AB16" s="149"/>
      <c r="AC16" s="150"/>
      <c r="AD16" s="148">
        <v>-859</v>
      </c>
      <c r="AE16" s="149"/>
      <c r="AF16" s="149"/>
      <c r="AG16" s="149"/>
      <c r="AH16" s="149"/>
      <c r="AI16" s="149"/>
      <c r="AJ16" s="150"/>
      <c r="AK16" s="148" t="s">
        <v>638</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638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2095</v>
      </c>
      <c r="Q18" s="155"/>
      <c r="R18" s="155"/>
      <c r="S18" s="155"/>
      <c r="T18" s="155"/>
      <c r="U18" s="155"/>
      <c r="V18" s="156"/>
      <c r="W18" s="154">
        <f>SUM(W13:AC17)</f>
        <v>1321</v>
      </c>
      <c r="X18" s="155"/>
      <c r="Y18" s="155"/>
      <c r="Z18" s="155"/>
      <c r="AA18" s="155"/>
      <c r="AB18" s="155"/>
      <c r="AC18" s="156"/>
      <c r="AD18" s="154">
        <f>SUM(AD13:AJ17)</f>
        <v>1586</v>
      </c>
      <c r="AE18" s="155"/>
      <c r="AF18" s="155"/>
      <c r="AG18" s="155"/>
      <c r="AH18" s="155"/>
      <c r="AI18" s="155"/>
      <c r="AJ18" s="156"/>
      <c r="AK18" s="154">
        <f>SUM(AK13:AQ17)</f>
        <v>1782</v>
      </c>
      <c r="AL18" s="155"/>
      <c r="AM18" s="155"/>
      <c r="AN18" s="155"/>
      <c r="AO18" s="155"/>
      <c r="AP18" s="155"/>
      <c r="AQ18" s="156"/>
      <c r="AR18" s="154">
        <f>SUM(AR13:AX17)</f>
        <v>1526</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2090</v>
      </c>
      <c r="Q19" s="149"/>
      <c r="R19" s="149"/>
      <c r="S19" s="149"/>
      <c r="T19" s="149"/>
      <c r="U19" s="149"/>
      <c r="V19" s="150"/>
      <c r="W19" s="148">
        <v>1315</v>
      </c>
      <c r="X19" s="149"/>
      <c r="Y19" s="149"/>
      <c r="Z19" s="149"/>
      <c r="AA19" s="149"/>
      <c r="AB19" s="149"/>
      <c r="AC19" s="150"/>
      <c r="AD19" s="148">
        <v>1584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0.99761336515513122</v>
      </c>
      <c r="Q20" s="520"/>
      <c r="R20" s="520"/>
      <c r="S20" s="520"/>
      <c r="T20" s="520"/>
      <c r="U20" s="520"/>
      <c r="V20" s="520"/>
      <c r="W20" s="520">
        <f t="shared" ref="W20" si="0">IF(W18=0, "-", SUM(W19)/W18)</f>
        <v>0.9954579863739591</v>
      </c>
      <c r="X20" s="520"/>
      <c r="Y20" s="520"/>
      <c r="Z20" s="520"/>
      <c r="AA20" s="520"/>
      <c r="AB20" s="520"/>
      <c r="AC20" s="520"/>
      <c r="AD20" s="520">
        <f t="shared" ref="AD20" si="1">IF(AD18=0, "-", SUM(AD19)/AD18)</f>
        <v>0.99873896595208067</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272</v>
      </c>
      <c r="H21" s="904"/>
      <c r="I21" s="904"/>
      <c r="J21" s="904"/>
      <c r="K21" s="904"/>
      <c r="L21" s="904"/>
      <c r="M21" s="904"/>
      <c r="N21" s="904"/>
      <c r="O21" s="904"/>
      <c r="P21" s="520">
        <f>IF(P19=0, "-", SUM(P19)/SUM(P13,P14))</f>
        <v>1.6991869918699187</v>
      </c>
      <c r="Q21" s="520"/>
      <c r="R21" s="520"/>
      <c r="S21" s="520"/>
      <c r="T21" s="520"/>
      <c r="U21" s="520"/>
      <c r="V21" s="520"/>
      <c r="W21" s="520">
        <f t="shared" ref="W21" si="2">IF(W19=0, "-", SUM(W19)/SUM(W13,W14))</f>
        <v>0.83122629582806573</v>
      </c>
      <c r="X21" s="520"/>
      <c r="Y21" s="520"/>
      <c r="Z21" s="520"/>
      <c r="AA21" s="520"/>
      <c r="AB21" s="520"/>
      <c r="AC21" s="520"/>
      <c r="AD21" s="520">
        <f t="shared" ref="AD21" si="3">IF(AD19=0, "-", SUM(AD19)/SUM(AD13,AD14))</f>
        <v>1.2581413820492455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252</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923</v>
      </c>
      <c r="Q23" s="146"/>
      <c r="R23" s="146"/>
      <c r="S23" s="146"/>
      <c r="T23" s="146"/>
      <c r="U23" s="146"/>
      <c r="V23" s="147"/>
      <c r="W23" s="145">
        <v>1526</v>
      </c>
      <c r="X23" s="146"/>
      <c r="Y23" s="146"/>
      <c r="Z23" s="146"/>
      <c r="AA23" s="146"/>
      <c r="AB23" s="146"/>
      <c r="AC23" s="147"/>
      <c r="AD23" s="134" t="s">
        <v>712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923</v>
      </c>
      <c r="Q29" s="149"/>
      <c r="R29" s="149"/>
      <c r="S29" s="149"/>
      <c r="T29" s="149"/>
      <c r="U29" s="149"/>
      <c r="V29" s="150"/>
      <c r="W29" s="196">
        <f>AR13</f>
        <v>1526</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268</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306</v>
      </c>
      <c r="AF30" s="368"/>
      <c r="AG30" s="368"/>
      <c r="AH30" s="369"/>
      <c r="AI30" s="370" t="s">
        <v>328</v>
      </c>
      <c r="AJ30" s="370"/>
      <c r="AK30" s="370"/>
      <c r="AL30" s="367"/>
      <c r="AM30" s="370" t="s">
        <v>425</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c r="AV31" s="256"/>
      <c r="AW31" s="360" t="s">
        <v>175</v>
      </c>
      <c r="AX31" s="361"/>
    </row>
    <row r="32" spans="1:50" ht="30"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v>0</v>
      </c>
      <c r="AF32" s="349"/>
      <c r="AG32" s="349"/>
      <c r="AH32" s="349"/>
      <c r="AI32" s="348">
        <v>0</v>
      </c>
      <c r="AJ32" s="349"/>
      <c r="AK32" s="349"/>
      <c r="AL32" s="349"/>
      <c r="AM32" s="348"/>
      <c r="AN32" s="349"/>
      <c r="AO32" s="349"/>
      <c r="AP32" s="349"/>
      <c r="AQ32" s="151" t="s">
        <v>638</v>
      </c>
      <c r="AR32" s="152"/>
      <c r="AS32" s="152"/>
      <c r="AT32" s="153"/>
      <c r="AU32" s="349" t="s">
        <v>638</v>
      </c>
      <c r="AV32" s="349"/>
      <c r="AW32" s="349"/>
      <c r="AX32" s="350"/>
    </row>
    <row r="33" spans="1:51" ht="30"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v>0</v>
      </c>
      <c r="AF33" s="349"/>
      <c r="AG33" s="349"/>
      <c r="AH33" s="349"/>
      <c r="AI33" s="348">
        <v>0</v>
      </c>
      <c r="AJ33" s="349"/>
      <c r="AK33" s="349"/>
      <c r="AL33" s="349"/>
      <c r="AM33" s="348">
        <v>0</v>
      </c>
      <c r="AN33" s="349"/>
      <c r="AO33" s="349"/>
      <c r="AP33" s="349"/>
      <c r="AQ33" s="151" t="s">
        <v>638</v>
      </c>
      <c r="AR33" s="152"/>
      <c r="AS33" s="152"/>
      <c r="AT33" s="153"/>
      <c r="AU33" s="349" t="s">
        <v>638</v>
      </c>
      <c r="AV33" s="349"/>
      <c r="AW33" s="349"/>
      <c r="AX33" s="350"/>
    </row>
    <row r="34" spans="1:51" ht="48"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c r="AN34" s="349"/>
      <c r="AO34" s="349"/>
      <c r="AP34" s="349"/>
      <c r="AQ34" s="151" t="s">
        <v>638</v>
      </c>
      <c r="AR34" s="152"/>
      <c r="AS34" s="152"/>
      <c r="AT34" s="153"/>
      <c r="AU34" s="349" t="s">
        <v>638</v>
      </c>
      <c r="AV34" s="349"/>
      <c r="AW34" s="349"/>
      <c r="AX34" s="350"/>
    </row>
    <row r="35" spans="1:51" ht="23.25" customHeight="1" x14ac:dyDescent="0.15">
      <c r="A35" s="876" t="s">
        <v>296</v>
      </c>
      <c r="B35" s="877"/>
      <c r="C35" s="877"/>
      <c r="D35" s="877"/>
      <c r="E35" s="877"/>
      <c r="F35" s="878"/>
      <c r="G35" s="882" t="s">
        <v>640</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268</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306</v>
      </c>
      <c r="AF37" s="320"/>
      <c r="AG37" s="320"/>
      <c r="AH37" s="320"/>
      <c r="AI37" s="320" t="s">
        <v>328</v>
      </c>
      <c r="AJ37" s="320"/>
      <c r="AK37" s="320"/>
      <c r="AL37" s="320"/>
      <c r="AM37" s="320" t="s">
        <v>425</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1</v>
      </c>
    </row>
    <row r="39" spans="1:51" ht="23.25" customHeight="1" x14ac:dyDescent="0.15">
      <c r="A39" s="496"/>
      <c r="B39" s="494"/>
      <c r="C39" s="494"/>
      <c r="D39" s="494"/>
      <c r="E39" s="494"/>
      <c r="F39" s="495"/>
      <c r="G39" s="521" t="s">
        <v>644</v>
      </c>
      <c r="H39" s="522"/>
      <c r="I39" s="522"/>
      <c r="J39" s="522"/>
      <c r="K39" s="522"/>
      <c r="L39" s="522"/>
      <c r="M39" s="522"/>
      <c r="N39" s="522"/>
      <c r="O39" s="523"/>
      <c r="P39" s="176" t="s">
        <v>645</v>
      </c>
      <c r="Q39" s="176"/>
      <c r="R39" s="176"/>
      <c r="S39" s="176"/>
      <c r="T39" s="176"/>
      <c r="U39" s="176"/>
      <c r="V39" s="176"/>
      <c r="W39" s="176"/>
      <c r="X39" s="218"/>
      <c r="Y39" s="324" t="s">
        <v>12</v>
      </c>
      <c r="Z39" s="530"/>
      <c r="AA39" s="531"/>
      <c r="AB39" s="532" t="s">
        <v>646</v>
      </c>
      <c r="AC39" s="532"/>
      <c r="AD39" s="532"/>
      <c r="AE39" s="348">
        <v>0</v>
      </c>
      <c r="AF39" s="349"/>
      <c r="AG39" s="349"/>
      <c r="AH39" s="349"/>
      <c r="AI39" s="348">
        <v>0</v>
      </c>
      <c r="AJ39" s="349"/>
      <c r="AK39" s="349"/>
      <c r="AL39" s="349"/>
      <c r="AM39" s="348"/>
      <c r="AN39" s="349"/>
      <c r="AO39" s="349"/>
      <c r="AP39" s="349"/>
      <c r="AQ39" s="151" t="s">
        <v>647</v>
      </c>
      <c r="AR39" s="152"/>
      <c r="AS39" s="152"/>
      <c r="AT39" s="153"/>
      <c r="AU39" s="349" t="s">
        <v>647</v>
      </c>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646</v>
      </c>
      <c r="AC40" s="503"/>
      <c r="AD40" s="503"/>
      <c r="AE40" s="348">
        <v>0</v>
      </c>
      <c r="AF40" s="349"/>
      <c r="AG40" s="349"/>
      <c r="AH40" s="349"/>
      <c r="AI40" s="348">
        <v>0</v>
      </c>
      <c r="AJ40" s="349"/>
      <c r="AK40" s="349"/>
      <c r="AL40" s="349"/>
      <c r="AM40" s="348">
        <v>0</v>
      </c>
      <c r="AN40" s="349"/>
      <c r="AO40" s="349"/>
      <c r="AP40" s="349"/>
      <c r="AQ40" s="151" t="s">
        <v>647</v>
      </c>
      <c r="AR40" s="152"/>
      <c r="AS40" s="152"/>
      <c r="AT40" s="153"/>
      <c r="AU40" s="349" t="s">
        <v>647</v>
      </c>
      <c r="AV40" s="349"/>
      <c r="AW40" s="349"/>
      <c r="AX40" s="350"/>
      <c r="AY40">
        <f t="shared" si="4"/>
        <v>1</v>
      </c>
    </row>
    <row r="41" spans="1:51" ht="36"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100</v>
      </c>
      <c r="AF41" s="349"/>
      <c r="AG41" s="349"/>
      <c r="AH41" s="349"/>
      <c r="AI41" s="348">
        <v>100</v>
      </c>
      <c r="AJ41" s="349"/>
      <c r="AK41" s="349"/>
      <c r="AL41" s="349"/>
      <c r="AM41" s="348"/>
      <c r="AN41" s="349"/>
      <c r="AO41" s="349"/>
      <c r="AP41" s="349"/>
      <c r="AQ41" s="151" t="s">
        <v>647</v>
      </c>
      <c r="AR41" s="152"/>
      <c r="AS41" s="152"/>
      <c r="AT41" s="153"/>
      <c r="AU41" s="349" t="s">
        <v>647</v>
      </c>
      <c r="AV41" s="349"/>
      <c r="AW41" s="349"/>
      <c r="AX41" s="350"/>
      <c r="AY41">
        <f t="shared" si="4"/>
        <v>1</v>
      </c>
    </row>
    <row r="42" spans="1:51" ht="23.25" customHeight="1" x14ac:dyDescent="0.15">
      <c r="A42" s="876" t="s">
        <v>296</v>
      </c>
      <c r="B42" s="877"/>
      <c r="C42" s="877"/>
      <c r="D42" s="877"/>
      <c r="E42" s="877"/>
      <c r="F42" s="878"/>
      <c r="G42" s="882" t="s">
        <v>648</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268</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306</v>
      </c>
      <c r="AF44" s="320"/>
      <c r="AG44" s="320"/>
      <c r="AH44" s="320"/>
      <c r="AI44" s="320" t="s">
        <v>328</v>
      </c>
      <c r="AJ44" s="320"/>
      <c r="AK44" s="320"/>
      <c r="AL44" s="320"/>
      <c r="AM44" s="320" t="s">
        <v>425</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268</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306</v>
      </c>
      <c r="AF51" s="320"/>
      <c r="AG51" s="320"/>
      <c r="AH51" s="320"/>
      <c r="AI51" s="320" t="s">
        <v>328</v>
      </c>
      <c r="AJ51" s="320"/>
      <c r="AK51" s="320"/>
      <c r="AL51" s="320"/>
      <c r="AM51" s="320" t="s">
        <v>425</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268</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306</v>
      </c>
      <c r="AF58" s="320"/>
      <c r="AG58" s="320"/>
      <c r="AH58" s="320"/>
      <c r="AI58" s="320" t="s">
        <v>328</v>
      </c>
      <c r="AJ58" s="320"/>
      <c r="AK58" s="320"/>
      <c r="AL58" s="320"/>
      <c r="AM58" s="320" t="s">
        <v>425</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269</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264</v>
      </c>
      <c r="X65" s="849"/>
      <c r="Y65" s="852"/>
      <c r="Z65" s="852"/>
      <c r="AA65" s="853"/>
      <c r="AB65" s="846" t="s">
        <v>11</v>
      </c>
      <c r="AC65" s="842"/>
      <c r="AD65" s="843"/>
      <c r="AE65" s="320" t="s">
        <v>306</v>
      </c>
      <c r="AF65" s="320"/>
      <c r="AG65" s="320"/>
      <c r="AH65" s="320"/>
      <c r="AI65" s="320" t="s">
        <v>328</v>
      </c>
      <c r="AJ65" s="320"/>
      <c r="AK65" s="320"/>
      <c r="AL65" s="320"/>
      <c r="AM65" s="320" t="s">
        <v>425</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267</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286</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286</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287</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273</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285</v>
      </c>
      <c r="X70" s="923"/>
      <c r="Y70" s="928" t="s">
        <v>12</v>
      </c>
      <c r="Z70" s="928"/>
      <c r="AA70" s="929"/>
      <c r="AB70" s="930" t="s">
        <v>286</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286</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287</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269</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306</v>
      </c>
      <c r="AF73" s="320"/>
      <c r="AG73" s="320"/>
      <c r="AH73" s="320"/>
      <c r="AI73" s="320" t="s">
        <v>328</v>
      </c>
      <c r="AJ73" s="320"/>
      <c r="AK73" s="320"/>
      <c r="AL73" s="320"/>
      <c r="AM73" s="320" t="s">
        <v>425</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299</v>
      </c>
      <c r="B78" s="892"/>
      <c r="C78" s="892"/>
      <c r="D78" s="892"/>
      <c r="E78" s="889" t="s">
        <v>247</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263</v>
      </c>
      <c r="AP79" s="112"/>
      <c r="AQ79" s="112"/>
      <c r="AR79" s="62"/>
      <c r="AS79" s="111"/>
      <c r="AT79" s="112"/>
      <c r="AU79" s="112"/>
      <c r="AV79" s="112"/>
      <c r="AW79" s="112"/>
      <c r="AX79" s="113"/>
      <c r="AY79">
        <f>COUNTIF($AR$79,"☑")</f>
        <v>0</v>
      </c>
    </row>
    <row r="80" spans="1:51" ht="18.75" hidden="1" customHeight="1" x14ac:dyDescent="0.15">
      <c r="A80" s="500" t="s">
        <v>146</v>
      </c>
      <c r="B80" s="825" t="s">
        <v>260</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306</v>
      </c>
      <c r="AF85" s="320"/>
      <c r="AG85" s="320"/>
      <c r="AH85" s="320"/>
      <c r="AI85" s="320" t="s">
        <v>328</v>
      </c>
      <c r="AJ85" s="320"/>
      <c r="AK85" s="320"/>
      <c r="AL85" s="320"/>
      <c r="AM85" s="320" t="s">
        <v>425</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306</v>
      </c>
      <c r="AF90" s="320"/>
      <c r="AG90" s="320"/>
      <c r="AH90" s="320"/>
      <c r="AI90" s="320" t="s">
        <v>328</v>
      </c>
      <c r="AJ90" s="320"/>
      <c r="AK90" s="320"/>
      <c r="AL90" s="320"/>
      <c r="AM90" s="320" t="s">
        <v>425</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306</v>
      </c>
      <c r="AF95" s="320"/>
      <c r="AG95" s="320"/>
      <c r="AH95" s="320"/>
      <c r="AI95" s="320" t="s">
        <v>328</v>
      </c>
      <c r="AJ95" s="320"/>
      <c r="AK95" s="320"/>
      <c r="AL95" s="320"/>
      <c r="AM95" s="320" t="s">
        <v>425</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270</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306</v>
      </c>
      <c r="AF100" s="803"/>
      <c r="AG100" s="803"/>
      <c r="AH100" s="804"/>
      <c r="AI100" s="802" t="s">
        <v>328</v>
      </c>
      <c r="AJ100" s="803"/>
      <c r="AK100" s="803"/>
      <c r="AL100" s="804"/>
      <c r="AM100" s="802" t="s">
        <v>425</v>
      </c>
      <c r="AN100" s="803"/>
      <c r="AO100" s="803"/>
      <c r="AP100" s="804"/>
      <c r="AQ100" s="905" t="s">
        <v>333</v>
      </c>
      <c r="AR100" s="906"/>
      <c r="AS100" s="906"/>
      <c r="AT100" s="907"/>
      <c r="AU100" s="905" t="s">
        <v>459</v>
      </c>
      <c r="AV100" s="906"/>
      <c r="AW100" s="906"/>
      <c r="AX100" s="908"/>
    </row>
    <row r="101" spans="1:60" ht="23.25" customHeight="1" x14ac:dyDescent="0.15">
      <c r="A101" s="472"/>
      <c r="B101" s="473"/>
      <c r="C101" s="473"/>
      <c r="D101" s="473"/>
      <c r="E101" s="473"/>
      <c r="F101" s="474"/>
      <c r="G101" s="176" t="s">
        <v>649</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650</v>
      </c>
      <c r="AC101" s="532"/>
      <c r="AD101" s="532"/>
      <c r="AE101" s="343">
        <v>11</v>
      </c>
      <c r="AF101" s="343"/>
      <c r="AG101" s="343"/>
      <c r="AH101" s="343"/>
      <c r="AI101" s="343">
        <v>17</v>
      </c>
      <c r="AJ101" s="343"/>
      <c r="AK101" s="343"/>
      <c r="AL101" s="343"/>
      <c r="AM101" s="343">
        <v>9</v>
      </c>
      <c r="AN101" s="343"/>
      <c r="AO101" s="343"/>
      <c r="AP101" s="343"/>
      <c r="AQ101" s="343" t="s">
        <v>647</v>
      </c>
      <c r="AR101" s="343"/>
      <c r="AS101" s="343"/>
      <c r="AT101" s="343"/>
      <c r="AU101" s="348" t="s">
        <v>647</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650</v>
      </c>
      <c r="AC102" s="532"/>
      <c r="AD102" s="532"/>
      <c r="AE102" s="343">
        <v>11</v>
      </c>
      <c r="AF102" s="343"/>
      <c r="AG102" s="343"/>
      <c r="AH102" s="343"/>
      <c r="AI102" s="343">
        <v>16</v>
      </c>
      <c r="AJ102" s="343"/>
      <c r="AK102" s="343"/>
      <c r="AL102" s="343"/>
      <c r="AM102" s="343">
        <v>11</v>
      </c>
      <c r="AN102" s="343"/>
      <c r="AO102" s="343"/>
      <c r="AP102" s="343"/>
      <c r="AQ102" s="343">
        <v>9</v>
      </c>
      <c r="AR102" s="343"/>
      <c r="AS102" s="343"/>
      <c r="AT102" s="343"/>
      <c r="AU102" s="356" t="s">
        <v>647</v>
      </c>
      <c r="AV102" s="357"/>
      <c r="AW102" s="357"/>
      <c r="AX102" s="909"/>
    </row>
    <row r="103" spans="1:60" ht="31.5" customHeight="1" x14ac:dyDescent="0.15">
      <c r="A103" s="469" t="s">
        <v>270</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306</v>
      </c>
      <c r="AF103" s="320"/>
      <c r="AG103" s="320"/>
      <c r="AH103" s="320"/>
      <c r="AI103" s="320" t="s">
        <v>328</v>
      </c>
      <c r="AJ103" s="320"/>
      <c r="AK103" s="320"/>
      <c r="AL103" s="320"/>
      <c r="AM103" s="320" t="s">
        <v>425</v>
      </c>
      <c r="AN103" s="320"/>
      <c r="AO103" s="320"/>
      <c r="AP103" s="320"/>
      <c r="AQ103" s="345" t="s">
        <v>333</v>
      </c>
      <c r="AR103" s="346"/>
      <c r="AS103" s="346"/>
      <c r="AT103" s="346"/>
      <c r="AU103" s="345" t="s">
        <v>459</v>
      </c>
      <c r="AV103" s="346"/>
      <c r="AW103" s="346"/>
      <c r="AX103" s="347"/>
      <c r="AY103">
        <f>COUNTA($G$104)</f>
        <v>1</v>
      </c>
    </row>
    <row r="104" spans="1:60" ht="23.25" customHeight="1" x14ac:dyDescent="0.15">
      <c r="A104" s="472"/>
      <c r="B104" s="473"/>
      <c r="C104" s="473"/>
      <c r="D104" s="473"/>
      <c r="E104" s="473"/>
      <c r="F104" s="474"/>
      <c r="G104" s="176" t="s">
        <v>651</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650</v>
      </c>
      <c r="AC104" s="453"/>
      <c r="AD104" s="454"/>
      <c r="AE104" s="343">
        <v>1</v>
      </c>
      <c r="AF104" s="343"/>
      <c r="AG104" s="343"/>
      <c r="AH104" s="343"/>
      <c r="AI104" s="343">
        <v>1</v>
      </c>
      <c r="AJ104" s="343"/>
      <c r="AK104" s="343"/>
      <c r="AL104" s="343"/>
      <c r="AM104" s="343">
        <v>1</v>
      </c>
      <c r="AN104" s="343"/>
      <c r="AO104" s="343"/>
      <c r="AP104" s="343"/>
      <c r="AQ104" s="343" t="s">
        <v>647</v>
      </c>
      <c r="AR104" s="343"/>
      <c r="AS104" s="343"/>
      <c r="AT104" s="343"/>
      <c r="AU104" s="343" t="s">
        <v>647</v>
      </c>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650</v>
      </c>
      <c r="AC105" s="389"/>
      <c r="AD105" s="390"/>
      <c r="AE105" s="343">
        <v>1</v>
      </c>
      <c r="AF105" s="343"/>
      <c r="AG105" s="343"/>
      <c r="AH105" s="343"/>
      <c r="AI105" s="343">
        <v>1</v>
      </c>
      <c r="AJ105" s="343"/>
      <c r="AK105" s="343"/>
      <c r="AL105" s="343"/>
      <c r="AM105" s="343">
        <v>1</v>
      </c>
      <c r="AN105" s="343"/>
      <c r="AO105" s="343"/>
      <c r="AP105" s="343"/>
      <c r="AQ105" s="343">
        <v>1</v>
      </c>
      <c r="AR105" s="343"/>
      <c r="AS105" s="343"/>
      <c r="AT105" s="343"/>
      <c r="AU105" s="343" t="s">
        <v>647</v>
      </c>
      <c r="AV105" s="343"/>
      <c r="AW105" s="343"/>
      <c r="AX105" s="344"/>
      <c r="AY105">
        <f>$AY$103</f>
        <v>1</v>
      </c>
    </row>
    <row r="106" spans="1:60" ht="31.5" hidden="1" customHeight="1" x14ac:dyDescent="0.15">
      <c r="A106" s="469" t="s">
        <v>270</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306</v>
      </c>
      <c r="AF106" s="320"/>
      <c r="AG106" s="320"/>
      <c r="AH106" s="320"/>
      <c r="AI106" s="320" t="s">
        <v>328</v>
      </c>
      <c r="AJ106" s="320"/>
      <c r="AK106" s="320"/>
      <c r="AL106" s="320"/>
      <c r="AM106" s="320" t="s">
        <v>425</v>
      </c>
      <c r="AN106" s="320"/>
      <c r="AO106" s="320"/>
      <c r="AP106" s="320"/>
      <c r="AQ106" s="345" t="s">
        <v>333</v>
      </c>
      <c r="AR106" s="346"/>
      <c r="AS106" s="346"/>
      <c r="AT106" s="346"/>
      <c r="AU106" s="345" t="s">
        <v>459</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270</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306</v>
      </c>
      <c r="AF109" s="320"/>
      <c r="AG109" s="320"/>
      <c r="AH109" s="320"/>
      <c r="AI109" s="320" t="s">
        <v>328</v>
      </c>
      <c r="AJ109" s="320"/>
      <c r="AK109" s="320"/>
      <c r="AL109" s="320"/>
      <c r="AM109" s="320" t="s">
        <v>425</v>
      </c>
      <c r="AN109" s="320"/>
      <c r="AO109" s="320"/>
      <c r="AP109" s="320"/>
      <c r="AQ109" s="345" t="s">
        <v>333</v>
      </c>
      <c r="AR109" s="346"/>
      <c r="AS109" s="346"/>
      <c r="AT109" s="346"/>
      <c r="AU109" s="345" t="s">
        <v>459</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270</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306</v>
      </c>
      <c r="AF112" s="320"/>
      <c r="AG112" s="320"/>
      <c r="AH112" s="320"/>
      <c r="AI112" s="320" t="s">
        <v>328</v>
      </c>
      <c r="AJ112" s="320"/>
      <c r="AK112" s="320"/>
      <c r="AL112" s="320"/>
      <c r="AM112" s="320" t="s">
        <v>425</v>
      </c>
      <c r="AN112" s="320"/>
      <c r="AO112" s="320"/>
      <c r="AP112" s="320"/>
      <c r="AQ112" s="345" t="s">
        <v>333</v>
      </c>
      <c r="AR112" s="346"/>
      <c r="AS112" s="346"/>
      <c r="AT112" s="346"/>
      <c r="AU112" s="345" t="s">
        <v>459</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306</v>
      </c>
      <c r="AF115" s="320"/>
      <c r="AG115" s="320"/>
      <c r="AH115" s="320"/>
      <c r="AI115" s="320" t="s">
        <v>328</v>
      </c>
      <c r="AJ115" s="320"/>
      <c r="AK115" s="320"/>
      <c r="AL115" s="320"/>
      <c r="AM115" s="320" t="s">
        <v>425</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652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654</v>
      </c>
      <c r="AC116" s="286"/>
      <c r="AD116" s="287"/>
      <c r="AE116" s="343">
        <v>24</v>
      </c>
      <c r="AF116" s="343"/>
      <c r="AG116" s="343"/>
      <c r="AH116" s="343"/>
      <c r="AI116" s="343">
        <v>10</v>
      </c>
      <c r="AJ116" s="343"/>
      <c r="AK116" s="343"/>
      <c r="AL116" s="343"/>
      <c r="AM116" s="343">
        <v>8</v>
      </c>
      <c r="AN116" s="343"/>
      <c r="AO116" s="343"/>
      <c r="AP116" s="343"/>
      <c r="AQ116" s="348" t="s">
        <v>647</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655</v>
      </c>
      <c r="AC117" s="328"/>
      <c r="AD117" s="329"/>
      <c r="AE117" s="291" t="s">
        <v>701</v>
      </c>
      <c r="AF117" s="291"/>
      <c r="AG117" s="291"/>
      <c r="AH117" s="291"/>
      <c r="AI117" s="291" t="s">
        <v>702</v>
      </c>
      <c r="AJ117" s="291"/>
      <c r="AK117" s="291"/>
      <c r="AL117" s="291"/>
      <c r="AM117" s="291" t="s">
        <v>706</v>
      </c>
      <c r="AN117" s="291"/>
      <c r="AO117" s="291"/>
      <c r="AP117" s="291"/>
      <c r="AQ117" s="291" t="s">
        <v>647</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306</v>
      </c>
      <c r="AF118" s="320"/>
      <c r="AG118" s="320"/>
      <c r="AH118" s="320"/>
      <c r="AI118" s="320" t="s">
        <v>328</v>
      </c>
      <c r="AJ118" s="320"/>
      <c r="AK118" s="320"/>
      <c r="AL118" s="320"/>
      <c r="AM118" s="320" t="s">
        <v>425</v>
      </c>
      <c r="AN118" s="320"/>
      <c r="AO118" s="320"/>
      <c r="AP118" s="320"/>
      <c r="AQ118" s="321" t="s">
        <v>460</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656</v>
      </c>
      <c r="AC119" s="286"/>
      <c r="AD119" s="287"/>
      <c r="AE119" s="343">
        <v>1824</v>
      </c>
      <c r="AF119" s="343"/>
      <c r="AG119" s="343"/>
      <c r="AH119" s="343"/>
      <c r="AI119" s="343">
        <v>1144</v>
      </c>
      <c r="AJ119" s="343"/>
      <c r="AK119" s="343"/>
      <c r="AL119" s="343"/>
      <c r="AM119" s="343">
        <v>1515</v>
      </c>
      <c r="AN119" s="343"/>
      <c r="AO119" s="343"/>
      <c r="AP119" s="343"/>
      <c r="AQ119" s="343" t="s">
        <v>647</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657</v>
      </c>
      <c r="AC120" s="328"/>
      <c r="AD120" s="329"/>
      <c r="AE120" s="291" t="s">
        <v>703</v>
      </c>
      <c r="AF120" s="291"/>
      <c r="AG120" s="291"/>
      <c r="AH120" s="291"/>
      <c r="AI120" s="291" t="s">
        <v>704</v>
      </c>
      <c r="AJ120" s="291"/>
      <c r="AK120" s="291"/>
      <c r="AL120" s="291"/>
      <c r="AM120" s="291" t="s">
        <v>705</v>
      </c>
      <c r="AN120" s="291"/>
      <c r="AO120" s="291"/>
      <c r="AP120" s="291"/>
      <c r="AQ120" s="291" t="s">
        <v>647</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306</v>
      </c>
      <c r="AF121" s="320"/>
      <c r="AG121" s="320"/>
      <c r="AH121" s="320"/>
      <c r="AI121" s="320" t="s">
        <v>328</v>
      </c>
      <c r="AJ121" s="320"/>
      <c r="AK121" s="320"/>
      <c r="AL121" s="320"/>
      <c r="AM121" s="320" t="s">
        <v>425</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306</v>
      </c>
      <c r="AF124" s="320"/>
      <c r="AG124" s="320"/>
      <c r="AH124" s="320"/>
      <c r="AI124" s="320" t="s">
        <v>328</v>
      </c>
      <c r="AJ124" s="320"/>
      <c r="AK124" s="320"/>
      <c r="AL124" s="320"/>
      <c r="AM124" s="320" t="s">
        <v>425</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456</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306</v>
      </c>
      <c r="AF127" s="320"/>
      <c r="AG127" s="320"/>
      <c r="AH127" s="320"/>
      <c r="AI127" s="320" t="s">
        <v>328</v>
      </c>
      <c r="AJ127" s="320"/>
      <c r="AK127" s="320"/>
      <c r="AL127" s="320"/>
      <c r="AM127" s="320" t="s">
        <v>425</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321</v>
      </c>
      <c r="B130" s="970"/>
      <c r="C130" s="969" t="s">
        <v>188</v>
      </c>
      <c r="D130" s="970"/>
      <c r="E130" s="293" t="s">
        <v>217</v>
      </c>
      <c r="F130" s="294"/>
      <c r="G130" s="295" t="s">
        <v>658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617</v>
      </c>
      <c r="AN132" s="184"/>
      <c r="AO132" s="184"/>
      <c r="AP132" s="185"/>
      <c r="AQ132" s="252" t="s">
        <v>184</v>
      </c>
      <c r="AR132" s="253"/>
      <c r="AS132" s="253"/>
      <c r="AT132" s="254"/>
      <c r="AU132" s="264" t="s">
        <v>200</v>
      </c>
      <c r="AV132" s="264"/>
      <c r="AW132" s="264"/>
      <c r="AX132" s="265"/>
      <c r="AY132">
        <f>COUNTA($G$134)</f>
        <v>0</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customHeight="1" x14ac:dyDescent="0.15">
      <c r="A134" s="973"/>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647</v>
      </c>
      <c r="AC134" s="209"/>
      <c r="AD134" s="209"/>
      <c r="AE134" s="251" t="s">
        <v>647</v>
      </c>
      <c r="AF134" s="152"/>
      <c r="AG134" s="152"/>
      <c r="AH134" s="152"/>
      <c r="AI134" s="251" t="s">
        <v>647</v>
      </c>
      <c r="AJ134" s="152"/>
      <c r="AK134" s="152"/>
      <c r="AL134" s="152"/>
      <c r="AM134" s="251" t="s">
        <v>647</v>
      </c>
      <c r="AN134" s="152"/>
      <c r="AO134" s="152"/>
      <c r="AP134" s="152"/>
      <c r="AQ134" s="251" t="s">
        <v>647</v>
      </c>
      <c r="AR134" s="152"/>
      <c r="AS134" s="152"/>
      <c r="AT134" s="152"/>
      <c r="AU134" s="251" t="s">
        <v>647</v>
      </c>
      <c r="AV134" s="152"/>
      <c r="AW134" s="152"/>
      <c r="AX134" s="193"/>
      <c r="AY134">
        <f t="shared" ref="AY134:AY135" si="13">$AY$132</f>
        <v>0</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647</v>
      </c>
      <c r="AC135" s="160"/>
      <c r="AD135" s="160"/>
      <c r="AE135" s="251" t="s">
        <v>647</v>
      </c>
      <c r="AF135" s="152"/>
      <c r="AG135" s="152"/>
      <c r="AH135" s="152"/>
      <c r="AI135" s="251" t="s">
        <v>647</v>
      </c>
      <c r="AJ135" s="152"/>
      <c r="AK135" s="152"/>
      <c r="AL135" s="152"/>
      <c r="AM135" s="251" t="s">
        <v>647</v>
      </c>
      <c r="AN135" s="152"/>
      <c r="AO135" s="152"/>
      <c r="AP135" s="152"/>
      <c r="AQ135" s="251" t="s">
        <v>647</v>
      </c>
      <c r="AR135" s="152"/>
      <c r="AS135" s="152"/>
      <c r="AT135" s="152"/>
      <c r="AU135" s="251" t="s">
        <v>647</v>
      </c>
      <c r="AV135" s="152"/>
      <c r="AW135" s="152"/>
      <c r="AX135" s="193"/>
      <c r="AY135">
        <f t="shared" si="13"/>
        <v>0</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589</v>
      </c>
      <c r="D430" s="236"/>
      <c r="E430" s="224" t="s">
        <v>315</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6"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633</v>
      </c>
      <c r="AE702" s="875"/>
      <c r="AF702" s="875"/>
      <c r="AG702" s="864" t="s">
        <v>662</v>
      </c>
      <c r="AH702" s="865"/>
      <c r="AI702" s="865"/>
      <c r="AJ702" s="865"/>
      <c r="AK702" s="865"/>
      <c r="AL702" s="865"/>
      <c r="AM702" s="865"/>
      <c r="AN702" s="865"/>
      <c r="AO702" s="865"/>
      <c r="AP702" s="865"/>
      <c r="AQ702" s="865"/>
      <c r="AR702" s="865"/>
      <c r="AS702" s="865"/>
      <c r="AT702" s="865"/>
      <c r="AU702" s="865"/>
      <c r="AV702" s="865"/>
      <c r="AW702" s="865"/>
      <c r="AX702" s="866"/>
    </row>
    <row r="703" spans="1:51" ht="3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633</v>
      </c>
      <c r="AE703" s="170"/>
      <c r="AF703" s="170"/>
      <c r="AG703" s="648" t="s">
        <v>663</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633</v>
      </c>
      <c r="AE704" s="567"/>
      <c r="AF704" s="567"/>
      <c r="AG704" s="409" t="s">
        <v>664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661</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633</v>
      </c>
      <c r="AE708" s="652"/>
      <c r="AF708" s="652"/>
      <c r="AG708" s="507" t="s">
        <v>665</v>
      </c>
      <c r="AH708" s="508"/>
      <c r="AI708" s="508"/>
      <c r="AJ708" s="508"/>
      <c r="AK708" s="508"/>
      <c r="AL708" s="508"/>
      <c r="AM708" s="508"/>
      <c r="AN708" s="508"/>
      <c r="AO708" s="508"/>
      <c r="AP708" s="508"/>
      <c r="AQ708" s="508"/>
      <c r="AR708" s="508"/>
      <c r="AS708" s="508"/>
      <c r="AT708" s="508"/>
      <c r="AU708" s="508"/>
      <c r="AV708" s="508"/>
      <c r="AW708" s="508"/>
      <c r="AX708" s="509"/>
    </row>
    <row r="709" spans="1:50" ht="36"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633</v>
      </c>
      <c r="AE709" s="170"/>
      <c r="AF709" s="170"/>
      <c r="AG709" s="648" t="s">
        <v>666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661</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633</v>
      </c>
      <c r="AE711" s="170"/>
      <c r="AF711" s="170"/>
      <c r="AG711" s="648" t="s">
        <v>667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265</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661</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36" customHeight="1" x14ac:dyDescent="0.15">
      <c r="A713" s="639"/>
      <c r="B713" s="640"/>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633</v>
      </c>
      <c r="AE713" s="170"/>
      <c r="AF713" s="171"/>
      <c r="AG713" s="648" t="s">
        <v>708</v>
      </c>
      <c r="AH713" s="649"/>
      <c r="AI713" s="649"/>
      <c r="AJ713" s="649"/>
      <c r="AK713" s="649"/>
      <c r="AL713" s="649"/>
      <c r="AM713" s="649"/>
      <c r="AN713" s="649"/>
      <c r="AO713" s="649"/>
      <c r="AP713" s="649"/>
      <c r="AQ713" s="649"/>
      <c r="AR713" s="649"/>
      <c r="AS713" s="649"/>
      <c r="AT713" s="649"/>
      <c r="AU713" s="649"/>
      <c r="AV713" s="649"/>
      <c r="AW713" s="649"/>
      <c r="AX713" s="650"/>
    </row>
    <row r="714" spans="1:50" ht="36" customHeight="1" x14ac:dyDescent="0.15">
      <c r="A714" s="641"/>
      <c r="B714" s="642"/>
      <c r="C714" s="752" t="s">
        <v>244</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633</v>
      </c>
      <c r="AE714" s="573"/>
      <c r="AF714" s="574"/>
      <c r="AG714" s="673" t="s">
        <v>668</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245</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633</v>
      </c>
      <c r="AE715" s="652"/>
      <c r="AF715" s="758"/>
      <c r="AG715" s="507" t="s">
        <v>669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633</v>
      </c>
      <c r="AE716" s="740"/>
      <c r="AF716" s="740"/>
      <c r="AG716" s="648" t="s">
        <v>666</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633</v>
      </c>
      <c r="AE717" s="170"/>
      <c r="AF717" s="170"/>
      <c r="AG717" s="648" t="s">
        <v>670</v>
      </c>
      <c r="AH717" s="649"/>
      <c r="AI717" s="649"/>
      <c r="AJ717" s="649"/>
      <c r="AK717" s="649"/>
      <c r="AL717" s="649"/>
      <c r="AM717" s="649"/>
      <c r="AN717" s="649"/>
      <c r="AO717" s="649"/>
      <c r="AP717" s="649"/>
      <c r="AQ717" s="649"/>
      <c r="AR717" s="649"/>
      <c r="AS717" s="649"/>
      <c r="AT717" s="649"/>
      <c r="AU717" s="649"/>
      <c r="AV717" s="649"/>
      <c r="AW717" s="649"/>
      <c r="AX717" s="650"/>
    </row>
    <row r="718" spans="1:50" ht="36"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633</v>
      </c>
      <c r="AE718" s="170"/>
      <c r="AF718" s="170"/>
      <c r="AG718" s="178" t="s">
        <v>671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661</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258</v>
      </c>
      <c r="D720" s="911"/>
      <c r="E720" s="911"/>
      <c r="F720" s="914"/>
      <c r="G720" s="910" t="s">
        <v>259</v>
      </c>
      <c r="H720" s="911"/>
      <c r="I720" s="911"/>
      <c r="J720" s="911"/>
      <c r="K720" s="911"/>
      <c r="L720" s="911"/>
      <c r="M720" s="911"/>
      <c r="N720" s="910" t="s">
        <v>262</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713</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709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710</v>
      </c>
      <c r="B733" s="600"/>
      <c r="C733" s="600"/>
      <c r="D733" s="600"/>
      <c r="E733" s="601"/>
      <c r="F733" s="747" t="s">
        <v>711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t="s">
        <v>713</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271</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674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675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676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677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678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679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680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681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681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629</v>
      </c>
      <c r="F746" s="98"/>
      <c r="G746" s="98"/>
      <c r="H746" s="85" t="str">
        <f>IF(E746="","","-")</f>
        <v>-</v>
      </c>
      <c r="I746" s="98"/>
      <c r="J746" s="98"/>
      <c r="K746" s="85" t="str">
        <f>IF(I746="","","-")</f>
        <v/>
      </c>
      <c r="L746" s="89">
        <v>145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629</v>
      </c>
      <c r="F747" s="98"/>
      <c r="G747" s="98"/>
      <c r="H747" s="85" t="str">
        <f>IF(E747="","","-")</f>
        <v>-</v>
      </c>
      <c r="I747" s="98"/>
      <c r="J747" s="98"/>
      <c r="K747" s="85" t="str">
        <f>IF(I747="","","-")</f>
        <v/>
      </c>
      <c r="L747" s="89">
        <v>147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thickBo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302</v>
      </c>
      <c r="B787" s="742"/>
      <c r="C787" s="742"/>
      <c r="D787" s="742"/>
      <c r="E787" s="742"/>
      <c r="F787" s="743"/>
      <c r="G787" s="420" t="s">
        <v>684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682</v>
      </c>
      <c r="H789" s="431"/>
      <c r="I789" s="431"/>
      <c r="J789" s="431"/>
      <c r="K789" s="432"/>
      <c r="L789" s="433" t="s">
        <v>683</v>
      </c>
      <c r="M789" s="434"/>
      <c r="N789" s="434"/>
      <c r="O789" s="434"/>
      <c r="P789" s="434"/>
      <c r="Q789" s="434"/>
      <c r="R789" s="434"/>
      <c r="S789" s="434"/>
      <c r="T789" s="434"/>
      <c r="U789" s="434"/>
      <c r="V789" s="434"/>
      <c r="W789" s="434"/>
      <c r="X789" s="435"/>
      <c r="Y789" s="436">
        <v>1584</v>
      </c>
      <c r="Z789" s="437"/>
      <c r="AA789" s="437"/>
      <c r="AB789" s="538"/>
      <c r="AC789" s="430" t="s">
        <v>686</v>
      </c>
      <c r="AD789" s="431"/>
      <c r="AE789" s="431"/>
      <c r="AF789" s="431"/>
      <c r="AG789" s="432"/>
      <c r="AH789" s="433" t="s">
        <v>687</v>
      </c>
      <c r="AI789" s="434"/>
      <c r="AJ789" s="434"/>
      <c r="AK789" s="434"/>
      <c r="AL789" s="434"/>
      <c r="AM789" s="434"/>
      <c r="AN789" s="434"/>
      <c r="AO789" s="434"/>
      <c r="AP789" s="434"/>
      <c r="AQ789" s="434"/>
      <c r="AR789" s="434"/>
      <c r="AS789" s="434"/>
      <c r="AT789" s="435"/>
      <c r="AU789" s="436">
        <v>69</v>
      </c>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1584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69</v>
      </c>
      <c r="AV799" s="397"/>
      <c r="AW799" s="397"/>
      <c r="AX799" s="399"/>
    </row>
    <row r="800" spans="1:51" ht="24.75" customHeight="1" x14ac:dyDescent="0.15">
      <c r="A800" s="537"/>
      <c r="B800" s="744"/>
      <c r="C800" s="744"/>
      <c r="D800" s="744"/>
      <c r="E800" s="744"/>
      <c r="F800" s="745"/>
      <c r="G800" s="420" t="s">
        <v>688</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689</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37"/>
      <c r="B802" s="744"/>
      <c r="C802" s="744"/>
      <c r="D802" s="744"/>
      <c r="E802" s="744"/>
      <c r="F802" s="745"/>
      <c r="G802" s="430" t="s">
        <v>690</v>
      </c>
      <c r="H802" s="431"/>
      <c r="I802" s="431"/>
      <c r="J802" s="431"/>
      <c r="K802" s="432"/>
      <c r="L802" s="433" t="s">
        <v>691</v>
      </c>
      <c r="M802" s="434"/>
      <c r="N802" s="434"/>
      <c r="O802" s="434"/>
      <c r="P802" s="434"/>
      <c r="Q802" s="434"/>
      <c r="R802" s="434"/>
      <c r="S802" s="434"/>
      <c r="T802" s="434"/>
      <c r="U802" s="434"/>
      <c r="V802" s="434"/>
      <c r="W802" s="434"/>
      <c r="X802" s="435"/>
      <c r="Y802" s="436">
        <v>1515</v>
      </c>
      <c r="Z802" s="437"/>
      <c r="AA802" s="437"/>
      <c r="AB802" s="538"/>
      <c r="AC802" s="430" t="s">
        <v>690</v>
      </c>
      <c r="AD802" s="431"/>
      <c r="AE802" s="431"/>
      <c r="AF802" s="431"/>
      <c r="AG802" s="432"/>
      <c r="AH802" s="433" t="s">
        <v>691</v>
      </c>
      <c r="AI802" s="434"/>
      <c r="AJ802" s="434"/>
      <c r="AK802" s="434"/>
      <c r="AL802" s="434"/>
      <c r="AM802" s="434"/>
      <c r="AN802" s="434"/>
      <c r="AO802" s="434"/>
      <c r="AP802" s="434"/>
      <c r="AQ802" s="434"/>
      <c r="AR802" s="434"/>
      <c r="AS802" s="434"/>
      <c r="AT802" s="435"/>
      <c r="AU802" s="436">
        <v>1515</v>
      </c>
      <c r="AV802" s="437"/>
      <c r="AW802" s="437"/>
      <c r="AX802" s="438"/>
      <c r="AY802">
        <f t="shared" ref="AY802:AY812" si="115">$AY$800</f>
        <v>2</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1515</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1515</v>
      </c>
      <c r="AV812" s="397"/>
      <c r="AW812" s="397"/>
      <c r="AX812" s="399"/>
      <c r="AY812">
        <f t="shared" si="115"/>
        <v>2</v>
      </c>
    </row>
    <row r="813" spans="1:51" ht="24.75" hidden="1" customHeight="1" x14ac:dyDescent="0.15">
      <c r="A813" s="537"/>
      <c r="B813" s="744"/>
      <c r="C813" s="744"/>
      <c r="D813" s="744"/>
      <c r="E813" s="744"/>
      <c r="F813" s="745"/>
      <c r="G813" s="420" t="s">
        <v>241</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242</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263</v>
      </c>
      <c r="AM839" s="935"/>
      <c r="AN839" s="935"/>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54" customHeight="1" x14ac:dyDescent="0.15">
      <c r="A845" s="386">
        <v>1</v>
      </c>
      <c r="B845" s="386">
        <v>1</v>
      </c>
      <c r="C845" s="405" t="s">
        <v>692</v>
      </c>
      <c r="D845" s="400"/>
      <c r="E845" s="400"/>
      <c r="F845" s="400"/>
      <c r="G845" s="400"/>
      <c r="H845" s="400"/>
      <c r="I845" s="400"/>
      <c r="J845" s="401">
        <v>4020005004767</v>
      </c>
      <c r="K845" s="402"/>
      <c r="L845" s="402"/>
      <c r="M845" s="402"/>
      <c r="N845" s="402"/>
      <c r="O845" s="402"/>
      <c r="P845" s="406" t="s">
        <v>693</v>
      </c>
      <c r="Q845" s="302"/>
      <c r="R845" s="302"/>
      <c r="S845" s="302"/>
      <c r="T845" s="302"/>
      <c r="U845" s="302"/>
      <c r="V845" s="302"/>
      <c r="W845" s="302"/>
      <c r="X845" s="302"/>
      <c r="Y845" s="303">
        <v>1584</v>
      </c>
      <c r="Z845" s="304"/>
      <c r="AA845" s="304"/>
      <c r="AB845" s="305"/>
      <c r="AC845" s="307" t="s">
        <v>694</v>
      </c>
      <c r="AD845" s="308"/>
      <c r="AE845" s="308"/>
      <c r="AF845" s="308"/>
      <c r="AG845" s="308"/>
      <c r="AH845" s="403" t="s">
        <v>647</v>
      </c>
      <c r="AI845" s="404"/>
      <c r="AJ845" s="404"/>
      <c r="AK845" s="404"/>
      <c r="AL845" s="311" t="s">
        <v>647</v>
      </c>
      <c r="AM845" s="312"/>
      <c r="AN845" s="312"/>
      <c r="AO845" s="313"/>
      <c r="AP845" s="306" t="s">
        <v>647</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695</v>
      </c>
      <c r="D878" s="400"/>
      <c r="E878" s="400"/>
      <c r="F878" s="400"/>
      <c r="G878" s="400"/>
      <c r="H878" s="400"/>
      <c r="I878" s="400"/>
      <c r="J878" s="401">
        <v>1470001002014</v>
      </c>
      <c r="K878" s="402"/>
      <c r="L878" s="402"/>
      <c r="M878" s="402"/>
      <c r="N878" s="402"/>
      <c r="O878" s="402"/>
      <c r="P878" s="406" t="s">
        <v>696</v>
      </c>
      <c r="Q878" s="302"/>
      <c r="R878" s="302"/>
      <c r="S878" s="302"/>
      <c r="T878" s="302"/>
      <c r="U878" s="302"/>
      <c r="V878" s="302"/>
      <c r="W878" s="302"/>
      <c r="X878" s="302"/>
      <c r="Y878" s="303">
        <v>69</v>
      </c>
      <c r="Z878" s="304"/>
      <c r="AA878" s="304"/>
      <c r="AB878" s="305"/>
      <c r="AC878" s="307" t="s">
        <v>694</v>
      </c>
      <c r="AD878" s="308"/>
      <c r="AE878" s="308"/>
      <c r="AF878" s="308"/>
      <c r="AG878" s="308"/>
      <c r="AH878" s="403" t="s">
        <v>647</v>
      </c>
      <c r="AI878" s="404"/>
      <c r="AJ878" s="404"/>
      <c r="AK878" s="404"/>
      <c r="AL878" s="311" t="s">
        <v>647</v>
      </c>
      <c r="AM878" s="312"/>
      <c r="AN878" s="312"/>
      <c r="AO878" s="313"/>
      <c r="AP878" s="306" t="s">
        <v>647</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54" customHeight="1" x14ac:dyDescent="0.15">
      <c r="A911" s="386">
        <v>1</v>
      </c>
      <c r="B911" s="386">
        <v>1</v>
      </c>
      <c r="C911" s="405" t="s">
        <v>697</v>
      </c>
      <c r="D911" s="400"/>
      <c r="E911" s="400"/>
      <c r="F911" s="400"/>
      <c r="G911" s="400"/>
      <c r="H911" s="400"/>
      <c r="I911" s="400"/>
      <c r="J911" s="401">
        <v>4020005004767</v>
      </c>
      <c r="K911" s="402"/>
      <c r="L911" s="402"/>
      <c r="M911" s="402"/>
      <c r="N911" s="402"/>
      <c r="O911" s="402"/>
      <c r="P911" s="406" t="s">
        <v>698</v>
      </c>
      <c r="Q911" s="302"/>
      <c r="R911" s="302"/>
      <c r="S911" s="302"/>
      <c r="T911" s="302"/>
      <c r="U911" s="302"/>
      <c r="V911" s="302"/>
      <c r="W911" s="302"/>
      <c r="X911" s="302"/>
      <c r="Y911" s="303">
        <v>1515</v>
      </c>
      <c r="Z911" s="304"/>
      <c r="AA911" s="304"/>
      <c r="AB911" s="305"/>
      <c r="AC911" s="307" t="s">
        <v>694</v>
      </c>
      <c r="AD911" s="308"/>
      <c r="AE911" s="308"/>
      <c r="AF911" s="308"/>
      <c r="AG911" s="308"/>
      <c r="AH911" s="403" t="s">
        <v>647</v>
      </c>
      <c r="AI911" s="404"/>
      <c r="AJ911" s="404"/>
      <c r="AK911" s="404"/>
      <c r="AL911" s="311" t="s">
        <v>647</v>
      </c>
      <c r="AM911" s="312"/>
      <c r="AN911" s="312"/>
      <c r="AO911" s="313"/>
      <c r="AP911" s="306" t="s">
        <v>647</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700</v>
      </c>
      <c r="D944" s="400"/>
      <c r="E944" s="400"/>
      <c r="F944" s="400"/>
      <c r="G944" s="400"/>
      <c r="H944" s="400"/>
      <c r="I944" s="400"/>
      <c r="J944" s="401">
        <v>4430001022657</v>
      </c>
      <c r="K944" s="402"/>
      <c r="L944" s="402"/>
      <c r="M944" s="402"/>
      <c r="N944" s="402"/>
      <c r="O944" s="402"/>
      <c r="P944" s="406" t="s">
        <v>699</v>
      </c>
      <c r="Q944" s="302"/>
      <c r="R944" s="302"/>
      <c r="S944" s="302"/>
      <c r="T944" s="302"/>
      <c r="U944" s="302"/>
      <c r="V944" s="302"/>
      <c r="W944" s="302"/>
      <c r="X944" s="302"/>
      <c r="Y944" s="303">
        <v>1515</v>
      </c>
      <c r="Z944" s="304"/>
      <c r="AA944" s="304"/>
      <c r="AB944" s="305"/>
      <c r="AC944" s="307" t="s">
        <v>694</v>
      </c>
      <c r="AD944" s="308"/>
      <c r="AE944" s="308"/>
      <c r="AF944" s="308"/>
      <c r="AG944" s="308"/>
      <c r="AH944" s="403" t="s">
        <v>647</v>
      </c>
      <c r="AI944" s="404"/>
      <c r="AJ944" s="404"/>
      <c r="AK944" s="404"/>
      <c r="AL944" s="311" t="s">
        <v>647</v>
      </c>
      <c r="AM944" s="312"/>
      <c r="AN944" s="312"/>
      <c r="AO944" s="313"/>
      <c r="AP944" s="306" t="s">
        <v>647</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248</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263</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249</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559</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591</v>
      </c>
      <c r="W3" s="32" t="s">
        <v>149</v>
      </c>
      <c r="Y3" s="32" t="s">
        <v>68</v>
      </c>
      <c r="Z3" s="32" t="s">
        <v>466</v>
      </c>
      <c r="AA3" s="79" t="s">
        <v>427</v>
      </c>
      <c r="AB3" s="79" t="s">
        <v>560</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633</v>
      </c>
      <c r="R4" s="13" t="str">
        <f t="shared" si="3"/>
        <v>補助</v>
      </c>
      <c r="S4" s="13" t="str">
        <f t="shared" si="4"/>
        <v>補助</v>
      </c>
      <c r="T4" s="13"/>
      <c r="U4" s="32" t="s">
        <v>592</v>
      </c>
      <c r="W4" s="32" t="s">
        <v>150</v>
      </c>
      <c r="Y4" s="32" t="s">
        <v>334</v>
      </c>
      <c r="Z4" s="32" t="s">
        <v>467</v>
      </c>
      <c r="AA4" s="79" t="s">
        <v>428</v>
      </c>
      <c r="AB4" s="79" t="s">
        <v>561</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616</v>
      </c>
      <c r="Y5" s="32" t="s">
        <v>335</v>
      </c>
      <c r="Z5" s="32" t="s">
        <v>468</v>
      </c>
      <c r="AA5" s="79" t="s">
        <v>429</v>
      </c>
      <c r="AB5" s="79" t="s">
        <v>562</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633</v>
      </c>
      <c r="M6" s="13" t="str">
        <f t="shared" si="2"/>
        <v>公共事業</v>
      </c>
      <c r="N6" s="13" t="str">
        <f t="shared" si="6"/>
        <v>公共事業</v>
      </c>
      <c r="O6" s="13"/>
      <c r="P6" s="12" t="s">
        <v>77</v>
      </c>
      <c r="Q6" s="17"/>
      <c r="R6" s="13" t="str">
        <f t="shared" si="3"/>
        <v/>
      </c>
      <c r="S6" s="13" t="str">
        <f t="shared" si="4"/>
        <v>補助</v>
      </c>
      <c r="T6" s="13"/>
      <c r="U6" s="32" t="s">
        <v>303</v>
      </c>
      <c r="W6" s="32" t="s">
        <v>151</v>
      </c>
      <c r="Y6" s="32" t="s">
        <v>336</v>
      </c>
      <c r="Z6" s="32" t="s">
        <v>469</v>
      </c>
      <c r="AA6" s="79" t="s">
        <v>430</v>
      </c>
      <c r="AB6" s="79" t="s">
        <v>563</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337</v>
      </c>
      <c r="Z7" s="32" t="s">
        <v>470</v>
      </c>
      <c r="AA7" s="79" t="s">
        <v>431</v>
      </c>
      <c r="AB7" s="79" t="s">
        <v>564</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329</v>
      </c>
      <c r="W8" s="32" t="s">
        <v>153</v>
      </c>
      <c r="Y8" s="32" t="s">
        <v>338</v>
      </c>
      <c r="Z8" s="32" t="s">
        <v>471</v>
      </c>
      <c r="AA8" s="79" t="s">
        <v>432</v>
      </c>
      <c r="AB8" s="79" t="s">
        <v>565</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330</v>
      </c>
      <c r="W9" s="32" t="s">
        <v>154</v>
      </c>
      <c r="Y9" s="32" t="s">
        <v>339</v>
      </c>
      <c r="Z9" s="32" t="s">
        <v>472</v>
      </c>
      <c r="AA9" s="79" t="s">
        <v>433</v>
      </c>
      <c r="AB9" s="79" t="s">
        <v>566</v>
      </c>
      <c r="AC9" s="31"/>
      <c r="AD9" s="31"/>
      <c r="AE9" s="31"/>
      <c r="AF9" s="30"/>
      <c r="AG9" s="44" t="s">
        <v>295</v>
      </c>
      <c r="AI9" s="67"/>
      <c r="AK9" s="42" t="str">
        <f t="shared" si="7"/>
        <v>H</v>
      </c>
      <c r="AP9" s="44" t="s">
        <v>295</v>
      </c>
    </row>
    <row r="10" spans="1:42" ht="13.5" customHeight="1" x14ac:dyDescent="0.15">
      <c r="A10" s="14" t="s">
        <v>246</v>
      </c>
      <c r="B10" s="15" t="s">
        <v>633</v>
      </c>
      <c r="C10" s="13" t="str">
        <f t="shared" si="0"/>
        <v>国土強靱化施策</v>
      </c>
      <c r="D10" s="13" t="str">
        <f t="shared" si="8"/>
        <v>国土強靱化施策</v>
      </c>
      <c r="F10" s="18" t="s">
        <v>116</v>
      </c>
      <c r="G10" s="17"/>
      <c r="H10" s="13" t="str">
        <f t="shared" si="1"/>
        <v/>
      </c>
      <c r="I10" s="13" t="str">
        <f t="shared" si="5"/>
        <v>一般会計</v>
      </c>
      <c r="K10" s="14" t="s">
        <v>250</v>
      </c>
      <c r="L10" s="15"/>
      <c r="M10" s="13" t="str">
        <f t="shared" si="2"/>
        <v/>
      </c>
      <c r="N10" s="13" t="str">
        <f t="shared" si="6"/>
        <v>公共事業</v>
      </c>
      <c r="O10" s="13"/>
      <c r="P10" s="13" t="str">
        <f>S8</f>
        <v>補助</v>
      </c>
      <c r="Q10" s="19"/>
      <c r="T10" s="13"/>
      <c r="W10" s="32" t="s">
        <v>155</v>
      </c>
      <c r="Y10" s="32" t="s">
        <v>340</v>
      </c>
      <c r="Z10" s="32" t="s">
        <v>473</v>
      </c>
      <c r="AA10" s="79" t="s">
        <v>434</v>
      </c>
      <c r="AB10" s="79" t="s">
        <v>567</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341</v>
      </c>
      <c r="Z11" s="32" t="s">
        <v>474</v>
      </c>
      <c r="AA11" s="79" t="s">
        <v>435</v>
      </c>
      <c r="AB11" s="79" t="s">
        <v>568</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593</v>
      </c>
      <c r="W12" s="32" t="s">
        <v>157</v>
      </c>
      <c r="Y12" s="32" t="s">
        <v>342</v>
      </c>
      <c r="Z12" s="32" t="s">
        <v>475</v>
      </c>
      <c r="AA12" s="79" t="s">
        <v>436</v>
      </c>
      <c r="AB12" s="79" t="s">
        <v>569</v>
      </c>
      <c r="AC12" s="31"/>
      <c r="AD12" s="31"/>
      <c r="AE12" s="31"/>
      <c r="AF12" s="30"/>
      <c r="AG12" s="42" t="s">
        <v>281</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U13" s="32" t="s">
        <v>174</v>
      </c>
      <c r="W13" s="32" t="s">
        <v>158</v>
      </c>
      <c r="Y13" s="32" t="s">
        <v>343</v>
      </c>
      <c r="Z13" s="32" t="s">
        <v>476</v>
      </c>
      <c r="AA13" s="79" t="s">
        <v>437</v>
      </c>
      <c r="AB13" s="79" t="s">
        <v>570</v>
      </c>
      <c r="AC13" s="31"/>
      <c r="AD13" s="31"/>
      <c r="AE13" s="31"/>
      <c r="AF13" s="30"/>
      <c r="AG13" s="42" t="s">
        <v>282</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594</v>
      </c>
      <c r="W14" s="32" t="s">
        <v>159</v>
      </c>
      <c r="Y14" s="32" t="s">
        <v>344</v>
      </c>
      <c r="Z14" s="32" t="s">
        <v>477</v>
      </c>
      <c r="AA14" s="79" t="s">
        <v>438</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595</v>
      </c>
      <c r="W15" s="32" t="s">
        <v>160</v>
      </c>
      <c r="Y15" s="32" t="s">
        <v>345</v>
      </c>
      <c r="Z15" s="32" t="s">
        <v>478</v>
      </c>
      <c r="AA15" s="79" t="s">
        <v>439</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596</v>
      </c>
      <c r="W16" s="32" t="s">
        <v>161</v>
      </c>
      <c r="Y16" s="32" t="s">
        <v>346</v>
      </c>
      <c r="Z16" s="32" t="s">
        <v>479</v>
      </c>
      <c r="AA16" s="79" t="s">
        <v>440</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597</v>
      </c>
      <c r="W17" s="32" t="s">
        <v>162</v>
      </c>
      <c r="Y17" s="32" t="s">
        <v>347</v>
      </c>
      <c r="Z17" s="32" t="s">
        <v>480</v>
      </c>
      <c r="AA17" s="79" t="s">
        <v>441</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598</v>
      </c>
      <c r="W18" s="32" t="s">
        <v>163</v>
      </c>
      <c r="Y18" s="32" t="s">
        <v>348</v>
      </c>
      <c r="Z18" s="32" t="s">
        <v>481</v>
      </c>
      <c r="AA18" s="79" t="s">
        <v>442</v>
      </c>
      <c r="AB18" s="79" t="s">
        <v>575</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599</v>
      </c>
      <c r="W19" s="32" t="s">
        <v>164</v>
      </c>
      <c r="Y19" s="32" t="s">
        <v>349</v>
      </c>
      <c r="Z19" s="32" t="s">
        <v>482</v>
      </c>
      <c r="AA19" s="79" t="s">
        <v>443</v>
      </c>
      <c r="AB19" s="79" t="s">
        <v>576</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600</v>
      </c>
      <c r="W20" s="32" t="s">
        <v>165</v>
      </c>
      <c r="Y20" s="32" t="s">
        <v>350</v>
      </c>
      <c r="Z20" s="32" t="s">
        <v>483</v>
      </c>
      <c r="AA20" s="79" t="s">
        <v>444</v>
      </c>
      <c r="AB20" s="79" t="s">
        <v>577</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601</v>
      </c>
      <c r="W21" s="32" t="s">
        <v>166</v>
      </c>
      <c r="Y21" s="32" t="s">
        <v>351</v>
      </c>
      <c r="Z21" s="32" t="s">
        <v>484</v>
      </c>
      <c r="AA21" s="79" t="s">
        <v>445</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602</v>
      </c>
      <c r="W22" s="32" t="s">
        <v>167</v>
      </c>
      <c r="Y22" s="32" t="s">
        <v>352</v>
      </c>
      <c r="Z22" s="32" t="s">
        <v>485</v>
      </c>
      <c r="AA22" s="79" t="s">
        <v>446</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603</v>
      </c>
      <c r="W23" s="32" t="s">
        <v>619</v>
      </c>
      <c r="Y23" s="32" t="s">
        <v>353</v>
      </c>
      <c r="Z23" s="32" t="s">
        <v>486</v>
      </c>
      <c r="AA23" s="79" t="s">
        <v>447</v>
      </c>
      <c r="AB23" s="79" t="s">
        <v>580</v>
      </c>
      <c r="AC23" s="31"/>
      <c r="AD23" s="31"/>
      <c r="AE23" s="31"/>
      <c r="AF23" s="30"/>
      <c r="AK23" s="42" t="str">
        <f t="shared" si="7"/>
        <v>V</v>
      </c>
    </row>
    <row r="24" spans="1:37" ht="13.5" customHeight="1" x14ac:dyDescent="0.15">
      <c r="A24" s="74" t="s">
        <v>320</v>
      </c>
      <c r="B24" s="15"/>
      <c r="C24" s="13" t="str">
        <f t="shared" si="9"/>
        <v/>
      </c>
      <c r="D24" s="13" t="str">
        <f>IF(C24="",D23,IF(D23&lt;&gt;"",CONCATENATE(D23,"、",C24),C24))</f>
        <v>国土強靱化施策</v>
      </c>
      <c r="F24" s="18" t="s">
        <v>325</v>
      </c>
      <c r="G24" s="17"/>
      <c r="H24" s="13" t="str">
        <f t="shared" si="1"/>
        <v/>
      </c>
      <c r="I24" s="13" t="str">
        <f t="shared" si="5"/>
        <v>一般会計</v>
      </c>
      <c r="K24" s="13"/>
      <c r="L24" s="13"/>
      <c r="O24" s="13"/>
      <c r="P24" s="13"/>
      <c r="Q24" s="19"/>
      <c r="T24" s="13"/>
      <c r="U24" s="32" t="s">
        <v>604</v>
      </c>
      <c r="Y24" s="32" t="s">
        <v>354</v>
      </c>
      <c r="Z24" s="32" t="s">
        <v>487</v>
      </c>
      <c r="AA24" s="79" t="s">
        <v>448</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355</v>
      </c>
      <c r="Z25" s="32" t="s">
        <v>488</v>
      </c>
      <c r="AA25" s="79" t="s">
        <v>449</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356</v>
      </c>
      <c r="Z26" s="32" t="s">
        <v>489</v>
      </c>
      <c r="AA26" s="79" t="s">
        <v>450</v>
      </c>
      <c r="AB26" s="79" t="s">
        <v>583</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607</v>
      </c>
      <c r="Y27" s="32" t="s">
        <v>357</v>
      </c>
      <c r="Z27" s="32" t="s">
        <v>490</v>
      </c>
      <c r="AA27" s="79" t="s">
        <v>451</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358</v>
      </c>
      <c r="Z28" s="32" t="s">
        <v>491</v>
      </c>
      <c r="AA28" s="79" t="s">
        <v>452</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359</v>
      </c>
      <c r="Z29" s="32" t="s">
        <v>492</v>
      </c>
      <c r="AA29" s="79" t="s">
        <v>453</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360</v>
      </c>
      <c r="Z30" s="32" t="s">
        <v>493</v>
      </c>
      <c r="AA30" s="79" t="s">
        <v>454</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361</v>
      </c>
      <c r="Z31" s="32" t="s">
        <v>494</v>
      </c>
      <c r="AA31" s="79" t="s">
        <v>455</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362</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363</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364</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366</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500</v>
      </c>
      <c r="AF37" s="30"/>
      <c r="AK37" s="42" t="str">
        <f t="shared" si="7"/>
        <v>j</v>
      </c>
    </row>
    <row r="38" spans="1:37" x14ac:dyDescent="0.15">
      <c r="A38" s="13"/>
      <c r="B38" s="13"/>
      <c r="F38" s="13"/>
      <c r="G38" s="19"/>
      <c r="K38" s="13"/>
      <c r="L38" s="13"/>
      <c r="O38" s="13"/>
      <c r="P38" s="13"/>
      <c r="Q38" s="19"/>
      <c r="T38" s="13"/>
      <c r="U38" s="32" t="s">
        <v>304</v>
      </c>
      <c r="Y38" s="32" t="s">
        <v>368</v>
      </c>
      <c r="Z38" s="32" t="s">
        <v>501</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502</v>
      </c>
      <c r="AF39" s="30"/>
      <c r="AK39" s="42" t="str">
        <f t="shared" si="7"/>
        <v>l</v>
      </c>
    </row>
    <row r="40" spans="1:37" x14ac:dyDescent="0.15">
      <c r="A40" s="13"/>
      <c r="B40" s="13"/>
      <c r="F40" s="13"/>
      <c r="G40" s="19"/>
      <c r="K40" s="13"/>
      <c r="L40" s="13"/>
      <c r="O40" s="13"/>
      <c r="P40" s="13"/>
      <c r="Q40" s="19"/>
      <c r="T40" s="13"/>
      <c r="Y40" s="32" t="s">
        <v>370</v>
      </c>
      <c r="Z40" s="32" t="s">
        <v>503</v>
      </c>
      <c r="AF40" s="30"/>
      <c r="AK40" s="42" t="str">
        <f t="shared" si="7"/>
        <v>m</v>
      </c>
    </row>
    <row r="41" spans="1:37" x14ac:dyDescent="0.15">
      <c r="A41" s="13"/>
      <c r="B41" s="13"/>
      <c r="F41" s="13"/>
      <c r="G41" s="19"/>
      <c r="K41" s="13"/>
      <c r="L41" s="13"/>
      <c r="O41" s="13"/>
      <c r="P41" s="13"/>
      <c r="Q41" s="19"/>
      <c r="T41" s="13"/>
      <c r="Y41" s="32" t="s">
        <v>371</v>
      </c>
      <c r="Z41" s="32" t="s">
        <v>504</v>
      </c>
      <c r="AF41" s="30"/>
      <c r="AK41" s="42" t="str">
        <f t="shared" si="7"/>
        <v>n</v>
      </c>
    </row>
    <row r="42" spans="1:37" x14ac:dyDescent="0.15">
      <c r="A42" s="13"/>
      <c r="B42" s="13"/>
      <c r="F42" s="13"/>
      <c r="G42" s="19"/>
      <c r="K42" s="13"/>
      <c r="L42" s="13"/>
      <c r="O42" s="13"/>
      <c r="P42" s="13"/>
      <c r="Q42" s="19"/>
      <c r="T42" s="13"/>
      <c r="Y42" s="32" t="s">
        <v>372</v>
      </c>
      <c r="Z42" s="32" t="s">
        <v>505</v>
      </c>
      <c r="AF42" s="30"/>
      <c r="AK42" s="42" t="str">
        <f t="shared" si="7"/>
        <v>o</v>
      </c>
    </row>
    <row r="43" spans="1:37" x14ac:dyDescent="0.15">
      <c r="A43" s="13"/>
      <c r="B43" s="13"/>
      <c r="F43" s="13"/>
      <c r="G43" s="19"/>
      <c r="K43" s="13"/>
      <c r="L43" s="13"/>
      <c r="O43" s="13"/>
      <c r="P43" s="13"/>
      <c r="Q43" s="19"/>
      <c r="T43" s="13"/>
      <c r="Y43" s="32" t="s">
        <v>373</v>
      </c>
      <c r="Z43" s="32" t="s">
        <v>506</v>
      </c>
      <c r="AF43" s="30"/>
      <c r="AK43" s="42" t="str">
        <f t="shared" si="7"/>
        <v>p</v>
      </c>
    </row>
    <row r="44" spans="1:37" x14ac:dyDescent="0.15">
      <c r="A44" s="13"/>
      <c r="B44" s="13"/>
      <c r="F44" s="13"/>
      <c r="G44" s="19"/>
      <c r="K44" s="13"/>
      <c r="L44" s="13"/>
      <c r="O44" s="13"/>
      <c r="P44" s="13"/>
      <c r="Q44" s="19"/>
      <c r="T44" s="13"/>
      <c r="Y44" s="32" t="s">
        <v>374</v>
      </c>
      <c r="Z44" s="32" t="s">
        <v>507</v>
      </c>
      <c r="AF44" s="30"/>
      <c r="AK44" s="42" t="str">
        <f t="shared" si="7"/>
        <v>q</v>
      </c>
    </row>
    <row r="45" spans="1:37" x14ac:dyDescent="0.15">
      <c r="A45" s="13"/>
      <c r="B45" s="13"/>
      <c r="F45" s="13"/>
      <c r="G45" s="19"/>
      <c r="K45" s="13"/>
      <c r="L45" s="13"/>
      <c r="O45" s="13"/>
      <c r="P45" s="13"/>
      <c r="Q45" s="19"/>
      <c r="T45" s="13"/>
      <c r="Y45" s="32" t="s">
        <v>375</v>
      </c>
      <c r="Z45" s="32" t="s">
        <v>508</v>
      </c>
      <c r="AF45" s="30"/>
      <c r="AK45" s="42" t="str">
        <f t="shared" si="7"/>
        <v>r</v>
      </c>
    </row>
    <row r="46" spans="1:37" x14ac:dyDescent="0.15">
      <c r="A46" s="13"/>
      <c r="B46" s="13"/>
      <c r="F46" s="13"/>
      <c r="G46" s="19"/>
      <c r="K46" s="13"/>
      <c r="L46" s="13"/>
      <c r="O46" s="13"/>
      <c r="P46" s="13"/>
      <c r="Q46" s="19"/>
      <c r="T46" s="13"/>
      <c r="Y46" s="32" t="s">
        <v>376</v>
      </c>
      <c r="Z46" s="32" t="s">
        <v>509</v>
      </c>
      <c r="AF46" s="30"/>
      <c r="AK46" s="42" t="str">
        <f t="shared" si="7"/>
        <v>s</v>
      </c>
    </row>
    <row r="47" spans="1:37" x14ac:dyDescent="0.15">
      <c r="A47" s="13"/>
      <c r="B47" s="13"/>
      <c r="F47" s="13"/>
      <c r="G47" s="19"/>
      <c r="K47" s="13"/>
      <c r="L47" s="13"/>
      <c r="O47" s="13"/>
      <c r="P47" s="13"/>
      <c r="Q47" s="19"/>
      <c r="T47" s="13"/>
      <c r="Y47" s="32" t="s">
        <v>377</v>
      </c>
      <c r="Z47" s="32" t="s">
        <v>510</v>
      </c>
      <c r="AF47" s="30"/>
      <c r="AK47" s="42" t="str">
        <f t="shared" si="7"/>
        <v>t</v>
      </c>
    </row>
    <row r="48" spans="1:37" x14ac:dyDescent="0.15">
      <c r="A48" s="13"/>
      <c r="B48" s="13"/>
      <c r="F48" s="13"/>
      <c r="G48" s="19"/>
      <c r="K48" s="13"/>
      <c r="L48" s="13"/>
      <c r="O48" s="13"/>
      <c r="P48" s="13"/>
      <c r="Q48" s="19"/>
      <c r="T48" s="13"/>
      <c r="Y48" s="32" t="s">
        <v>378</v>
      </c>
      <c r="Z48" s="32" t="s">
        <v>511</v>
      </c>
      <c r="AF48" s="30"/>
      <c r="AK48" s="42" t="str">
        <f t="shared" si="7"/>
        <v>u</v>
      </c>
    </row>
    <row r="49" spans="1:37" x14ac:dyDescent="0.15">
      <c r="A49" s="13"/>
      <c r="B49" s="13"/>
      <c r="F49" s="13"/>
      <c r="G49" s="19"/>
      <c r="K49" s="13"/>
      <c r="L49" s="13"/>
      <c r="O49" s="13"/>
      <c r="P49" s="13"/>
      <c r="Q49" s="19"/>
      <c r="T49" s="13"/>
      <c r="Y49" s="32" t="s">
        <v>379</v>
      </c>
      <c r="Z49" s="32" t="s">
        <v>512</v>
      </c>
      <c r="AF49" s="30"/>
      <c r="AK49" s="42" t="str">
        <f t="shared" si="7"/>
        <v>v</v>
      </c>
    </row>
    <row r="50" spans="1:37" x14ac:dyDescent="0.15">
      <c r="A50" s="13"/>
      <c r="B50" s="13"/>
      <c r="F50" s="13"/>
      <c r="G50" s="19"/>
      <c r="K50" s="13"/>
      <c r="L50" s="13"/>
      <c r="O50" s="13"/>
      <c r="P50" s="13"/>
      <c r="Q50" s="19"/>
      <c r="T50" s="13"/>
      <c r="Y50" s="32" t="s">
        <v>380</v>
      </c>
      <c r="Z50" s="32" t="s">
        <v>513</v>
      </c>
      <c r="AF50" s="30"/>
    </row>
    <row r="51" spans="1:37" x14ac:dyDescent="0.15">
      <c r="A51" s="13"/>
      <c r="B51" s="13"/>
      <c r="F51" s="13"/>
      <c r="G51" s="19"/>
      <c r="K51" s="13"/>
      <c r="L51" s="13"/>
      <c r="O51" s="13"/>
      <c r="P51" s="13"/>
      <c r="Q51" s="19"/>
      <c r="T51" s="13"/>
      <c r="Y51" s="32" t="s">
        <v>381</v>
      </c>
      <c r="Z51" s="32" t="s">
        <v>514</v>
      </c>
      <c r="AF51" s="30"/>
    </row>
    <row r="52" spans="1:37" x14ac:dyDescent="0.15">
      <c r="A52" s="13"/>
      <c r="B52" s="13"/>
      <c r="F52" s="13"/>
      <c r="G52" s="19"/>
      <c r="K52" s="13"/>
      <c r="L52" s="13"/>
      <c r="O52" s="13"/>
      <c r="P52" s="13"/>
      <c r="Q52" s="19"/>
      <c r="T52" s="13"/>
      <c r="Y52" s="32" t="s">
        <v>382</v>
      </c>
      <c r="Z52" s="32" t="s">
        <v>515</v>
      </c>
      <c r="AF52" s="30"/>
    </row>
    <row r="53" spans="1:37" x14ac:dyDescent="0.15">
      <c r="A53" s="13"/>
      <c r="B53" s="13"/>
      <c r="F53" s="13"/>
      <c r="G53" s="19"/>
      <c r="K53" s="13"/>
      <c r="L53" s="13"/>
      <c r="O53" s="13"/>
      <c r="P53" s="13"/>
      <c r="Q53" s="19"/>
      <c r="T53" s="13"/>
      <c r="Y53" s="32" t="s">
        <v>383</v>
      </c>
      <c r="Z53" s="32" t="s">
        <v>516</v>
      </c>
      <c r="AF53" s="30"/>
    </row>
    <row r="54" spans="1:37" x14ac:dyDescent="0.15">
      <c r="A54" s="13"/>
      <c r="B54" s="13"/>
      <c r="F54" s="13"/>
      <c r="G54" s="19"/>
      <c r="K54" s="13"/>
      <c r="L54" s="13"/>
      <c r="O54" s="13"/>
      <c r="P54" s="20"/>
      <c r="Q54" s="19"/>
      <c r="T54" s="13"/>
      <c r="Y54" s="32" t="s">
        <v>384</v>
      </c>
      <c r="Z54" s="32" t="s">
        <v>517</v>
      </c>
      <c r="AF54" s="30"/>
    </row>
    <row r="55" spans="1:37" x14ac:dyDescent="0.15">
      <c r="A55" s="13"/>
      <c r="B55" s="13"/>
      <c r="F55" s="13"/>
      <c r="G55" s="19"/>
      <c r="K55" s="13"/>
      <c r="L55" s="13"/>
      <c r="O55" s="13"/>
      <c r="P55" s="13"/>
      <c r="Q55" s="19"/>
      <c r="T55" s="13"/>
      <c r="Y55" s="32" t="s">
        <v>385</v>
      </c>
      <c r="Z55" s="32" t="s">
        <v>518</v>
      </c>
      <c r="AF55" s="30"/>
    </row>
    <row r="56" spans="1:37" x14ac:dyDescent="0.15">
      <c r="A56" s="13"/>
      <c r="B56" s="13"/>
      <c r="F56" s="13"/>
      <c r="G56" s="19"/>
      <c r="K56" s="13"/>
      <c r="L56" s="13"/>
      <c r="O56" s="13"/>
      <c r="P56" s="13"/>
      <c r="Q56" s="19"/>
      <c r="T56" s="13"/>
      <c r="Y56" s="32" t="s">
        <v>386</v>
      </c>
      <c r="Z56" s="32" t="s">
        <v>519</v>
      </c>
      <c r="AF56" s="30"/>
    </row>
    <row r="57" spans="1:37" x14ac:dyDescent="0.15">
      <c r="A57" s="13"/>
      <c r="B57" s="13"/>
      <c r="F57" s="13"/>
      <c r="G57" s="19"/>
      <c r="K57" s="13"/>
      <c r="L57" s="13"/>
      <c r="O57" s="13"/>
      <c r="P57" s="13"/>
      <c r="Q57" s="19"/>
      <c r="T57" s="13"/>
      <c r="Y57" s="32" t="s">
        <v>387</v>
      </c>
      <c r="Z57" s="32" t="s">
        <v>520</v>
      </c>
      <c r="AF57" s="30"/>
    </row>
    <row r="58" spans="1:37" x14ac:dyDescent="0.15">
      <c r="A58" s="13"/>
      <c r="B58" s="13"/>
      <c r="F58" s="13"/>
      <c r="G58" s="19"/>
      <c r="K58" s="13"/>
      <c r="L58" s="13"/>
      <c r="O58" s="13"/>
      <c r="P58" s="13"/>
      <c r="Q58" s="19"/>
      <c r="T58" s="13"/>
      <c r="Y58" s="32" t="s">
        <v>388</v>
      </c>
      <c r="Z58" s="32" t="s">
        <v>521</v>
      </c>
      <c r="AF58" s="30"/>
    </row>
    <row r="59" spans="1:37" x14ac:dyDescent="0.15">
      <c r="A59" s="13"/>
      <c r="B59" s="13"/>
      <c r="F59" s="13"/>
      <c r="G59" s="19"/>
      <c r="K59" s="13"/>
      <c r="L59" s="13"/>
      <c r="O59" s="13"/>
      <c r="P59" s="13"/>
      <c r="Q59" s="19"/>
      <c r="T59" s="13"/>
      <c r="Y59" s="32" t="s">
        <v>389</v>
      </c>
      <c r="Z59" s="32" t="s">
        <v>522</v>
      </c>
      <c r="AF59" s="30"/>
    </row>
    <row r="60" spans="1:37" x14ac:dyDescent="0.15">
      <c r="A60" s="13"/>
      <c r="B60" s="13"/>
      <c r="F60" s="13"/>
      <c r="G60" s="19"/>
      <c r="K60" s="13"/>
      <c r="L60" s="13"/>
      <c r="O60" s="13"/>
      <c r="P60" s="13"/>
      <c r="Q60" s="19"/>
      <c r="T60" s="13"/>
      <c r="Y60" s="32" t="s">
        <v>390</v>
      </c>
      <c r="Z60" s="32" t="s">
        <v>523</v>
      </c>
      <c r="AF60" s="30"/>
    </row>
    <row r="61" spans="1:37" x14ac:dyDescent="0.15">
      <c r="A61" s="13"/>
      <c r="B61" s="13"/>
      <c r="F61" s="13"/>
      <c r="G61" s="19"/>
      <c r="K61" s="13"/>
      <c r="L61" s="13"/>
      <c r="O61" s="13"/>
      <c r="P61" s="13"/>
      <c r="Q61" s="19"/>
      <c r="T61" s="13"/>
      <c r="Y61" s="32" t="s">
        <v>391</v>
      </c>
      <c r="Z61" s="32" t="s">
        <v>524</v>
      </c>
      <c r="AF61" s="30"/>
    </row>
    <row r="62" spans="1:37" x14ac:dyDescent="0.15">
      <c r="A62" s="13"/>
      <c r="B62" s="13"/>
      <c r="F62" s="13"/>
      <c r="G62" s="19"/>
      <c r="K62" s="13"/>
      <c r="L62" s="13"/>
      <c r="O62" s="13"/>
      <c r="P62" s="13"/>
      <c r="Q62" s="19"/>
      <c r="T62" s="13"/>
      <c r="Y62" s="32" t="s">
        <v>392</v>
      </c>
      <c r="Z62" s="32" t="s">
        <v>525</v>
      </c>
      <c r="AF62" s="30"/>
    </row>
    <row r="63" spans="1:37" x14ac:dyDescent="0.15">
      <c r="A63" s="13"/>
      <c r="B63" s="13"/>
      <c r="F63" s="13"/>
      <c r="G63" s="19"/>
      <c r="K63" s="13"/>
      <c r="L63" s="13"/>
      <c r="O63" s="13"/>
      <c r="P63" s="13"/>
      <c r="Q63" s="19"/>
      <c r="T63" s="13"/>
      <c r="Y63" s="32" t="s">
        <v>393</v>
      </c>
      <c r="Z63" s="32" t="s">
        <v>526</v>
      </c>
      <c r="AF63" s="30"/>
    </row>
    <row r="64" spans="1:37" x14ac:dyDescent="0.15">
      <c r="A64" s="13"/>
      <c r="B64" s="13"/>
      <c r="F64" s="13"/>
      <c r="G64" s="19"/>
      <c r="K64" s="13"/>
      <c r="L64" s="13"/>
      <c r="O64" s="13"/>
      <c r="P64" s="13"/>
      <c r="Q64" s="19"/>
      <c r="T64" s="13"/>
      <c r="Y64" s="32" t="s">
        <v>394</v>
      </c>
      <c r="Z64" s="32" t="s">
        <v>527</v>
      </c>
      <c r="AF64" s="30"/>
    </row>
    <row r="65" spans="1:32" x14ac:dyDescent="0.15">
      <c r="A65" s="13"/>
      <c r="B65" s="13"/>
      <c r="F65" s="13"/>
      <c r="G65" s="19"/>
      <c r="K65" s="13"/>
      <c r="L65" s="13"/>
      <c r="O65" s="13"/>
      <c r="P65" s="13"/>
      <c r="Q65" s="19"/>
      <c r="T65" s="13"/>
      <c r="Y65" s="32" t="s">
        <v>395</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396</v>
      </c>
      <c r="Z67" s="32" t="s">
        <v>530</v>
      </c>
      <c r="AF67" s="30"/>
    </row>
    <row r="68" spans="1:32" x14ac:dyDescent="0.15">
      <c r="A68" s="13"/>
      <c r="B68" s="13"/>
      <c r="F68" s="13"/>
      <c r="G68" s="19"/>
      <c r="K68" s="13"/>
      <c r="L68" s="13"/>
      <c r="O68" s="13"/>
      <c r="P68" s="13"/>
      <c r="Q68" s="19"/>
      <c r="T68" s="13"/>
      <c r="Y68" s="32" t="s">
        <v>397</v>
      </c>
      <c r="Z68" s="32" t="s">
        <v>531</v>
      </c>
      <c r="AF68" s="30"/>
    </row>
    <row r="69" spans="1:32" x14ac:dyDescent="0.15">
      <c r="A69" s="13"/>
      <c r="B69" s="13"/>
      <c r="F69" s="13"/>
      <c r="G69" s="19"/>
      <c r="K69" s="13"/>
      <c r="L69" s="13"/>
      <c r="O69" s="13"/>
      <c r="P69" s="13"/>
      <c r="Q69" s="19"/>
      <c r="T69" s="13"/>
      <c r="Y69" s="32" t="s">
        <v>398</v>
      </c>
      <c r="Z69" s="32" t="s">
        <v>532</v>
      </c>
      <c r="AF69" s="30"/>
    </row>
    <row r="70" spans="1:32" x14ac:dyDescent="0.15">
      <c r="A70" s="13"/>
      <c r="B70" s="13"/>
      <c r="Y70" s="32" t="s">
        <v>399</v>
      </c>
      <c r="Z70" s="32" t="s">
        <v>533</v>
      </c>
    </row>
    <row r="71" spans="1:32" x14ac:dyDescent="0.15">
      <c r="Y71" s="32" t="s">
        <v>400</v>
      </c>
      <c r="Z71" s="32" t="s">
        <v>534</v>
      </c>
    </row>
    <row r="72" spans="1:32" x14ac:dyDescent="0.15">
      <c r="Y72" s="32" t="s">
        <v>401</v>
      </c>
      <c r="Z72" s="32" t="s">
        <v>535</v>
      </c>
    </row>
    <row r="73" spans="1:32" x14ac:dyDescent="0.15">
      <c r="Y73" s="32" t="s">
        <v>402</v>
      </c>
      <c r="Z73" s="32" t="s">
        <v>536</v>
      </c>
    </row>
    <row r="74" spans="1:32" x14ac:dyDescent="0.15">
      <c r="Y74" s="32" t="s">
        <v>403</v>
      </c>
      <c r="Z74" s="32" t="s">
        <v>537</v>
      </c>
    </row>
    <row r="75" spans="1:32" x14ac:dyDescent="0.15">
      <c r="Y75" s="32" t="s">
        <v>404</v>
      </c>
      <c r="Z75" s="32" t="s">
        <v>538</v>
      </c>
    </row>
    <row r="76" spans="1:32" x14ac:dyDescent="0.15">
      <c r="Y76" s="32" t="s">
        <v>405</v>
      </c>
      <c r="Z76" s="32" t="s">
        <v>539</v>
      </c>
    </row>
    <row r="77" spans="1:32" x14ac:dyDescent="0.15">
      <c r="Y77" s="32" t="s">
        <v>406</v>
      </c>
      <c r="Z77" s="32" t="s">
        <v>540</v>
      </c>
    </row>
    <row r="78" spans="1:32" x14ac:dyDescent="0.15">
      <c r="Y78" s="32" t="s">
        <v>407</v>
      </c>
      <c r="Z78" s="32" t="s">
        <v>541</v>
      </c>
    </row>
    <row r="79" spans="1:32" x14ac:dyDescent="0.15">
      <c r="Y79" s="32" t="s">
        <v>408</v>
      </c>
      <c r="Z79" s="32" t="s">
        <v>542</v>
      </c>
    </row>
    <row r="80" spans="1:32" x14ac:dyDescent="0.15">
      <c r="Y80" s="32" t="s">
        <v>409</v>
      </c>
      <c r="Z80" s="32" t="s">
        <v>543</v>
      </c>
    </row>
    <row r="81" spans="25:26" x14ac:dyDescent="0.15">
      <c r="Y81" s="32" t="s">
        <v>410</v>
      </c>
      <c r="Z81" s="32" t="s">
        <v>544</v>
      </c>
    </row>
    <row r="82" spans="25:26" x14ac:dyDescent="0.15">
      <c r="Y82" s="32" t="s">
        <v>411</v>
      </c>
      <c r="Z82" s="32" t="s">
        <v>545</v>
      </c>
    </row>
    <row r="83" spans="25:26" x14ac:dyDescent="0.15">
      <c r="Y83" s="32" t="s">
        <v>412</v>
      </c>
      <c r="Z83" s="32" t="s">
        <v>546</v>
      </c>
    </row>
    <row r="84" spans="25:26" x14ac:dyDescent="0.15">
      <c r="Y84" s="32" t="s">
        <v>413</v>
      </c>
      <c r="Z84" s="32" t="s">
        <v>547</v>
      </c>
    </row>
    <row r="85" spans="25:26" x14ac:dyDescent="0.15">
      <c r="Y85" s="32" t="s">
        <v>414</v>
      </c>
      <c r="Z85" s="32" t="s">
        <v>548</v>
      </c>
    </row>
    <row r="86" spans="25:26" x14ac:dyDescent="0.15">
      <c r="Y86" s="32" t="s">
        <v>415</v>
      </c>
      <c r="Z86" s="32" t="s">
        <v>549</v>
      </c>
    </row>
    <row r="87" spans="25:26" x14ac:dyDescent="0.15">
      <c r="Y87" s="32" t="s">
        <v>416</v>
      </c>
      <c r="Z87" s="32" t="s">
        <v>550</v>
      </c>
    </row>
    <row r="88" spans="25:26" x14ac:dyDescent="0.15">
      <c r="Y88" s="32" t="s">
        <v>417</v>
      </c>
      <c r="Z88" s="32" t="s">
        <v>551</v>
      </c>
    </row>
    <row r="89" spans="25:26" x14ac:dyDescent="0.15">
      <c r="Y89" s="32" t="s">
        <v>418</v>
      </c>
      <c r="Z89" s="32" t="s">
        <v>552</v>
      </c>
    </row>
    <row r="90" spans="25:26" x14ac:dyDescent="0.15">
      <c r="Y90" s="32" t="s">
        <v>419</v>
      </c>
      <c r="Z90" s="32" t="s">
        <v>553</v>
      </c>
    </row>
    <row r="91" spans="25:26" x14ac:dyDescent="0.15">
      <c r="Y91" s="32" t="s">
        <v>420</v>
      </c>
      <c r="Z91" s="32" t="s">
        <v>554</v>
      </c>
    </row>
    <row r="92" spans="25:26" x14ac:dyDescent="0.15">
      <c r="Y92" s="32" t="s">
        <v>421</v>
      </c>
      <c r="Z92" s="32" t="s">
        <v>555</v>
      </c>
    </row>
    <row r="93" spans="25:26" x14ac:dyDescent="0.15">
      <c r="Y93" s="32" t="s">
        <v>422</v>
      </c>
      <c r="Z93" s="32" t="s">
        <v>556</v>
      </c>
    </row>
    <row r="94" spans="25:26" x14ac:dyDescent="0.15">
      <c r="Y94" s="32" t="s">
        <v>423</v>
      </c>
      <c r="Z94" s="32" t="s">
        <v>557</v>
      </c>
    </row>
    <row r="95" spans="25:26" x14ac:dyDescent="0.15">
      <c r="Y95" s="32" t="s">
        <v>424</v>
      </c>
      <c r="Z95" s="32" t="s">
        <v>558</v>
      </c>
    </row>
    <row r="96" spans="25:26" x14ac:dyDescent="0.15">
      <c r="Y96" s="32" t="s">
        <v>326</v>
      </c>
      <c r="Z96" s="32" t="s">
        <v>559</v>
      </c>
    </row>
    <row r="97" spans="25:26" x14ac:dyDescent="0.15">
      <c r="Y97" s="32" t="s">
        <v>425</v>
      </c>
      <c r="Z97" s="32" t="s">
        <v>560</v>
      </c>
    </row>
    <row r="98" spans="25:26" x14ac:dyDescent="0.15">
      <c r="Y98" s="32" t="s">
        <v>426</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2021-04-23T10:45:10Z</cp:lastPrinted>
  <dcterms:created xsi:type="dcterms:W3CDTF">2012-03-13T00:50:25Z</dcterms:created>
  <dcterms:modified xsi:type="dcterms:W3CDTF">2021-09-03T02:19:36Z</dcterms:modified>
</cp:coreProperties>
</file>