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<sst xmlns="http://schemas.openxmlformats.org/spreadsheetml/2006/main" count="2345" uniqueCount="714">
  <si>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</si>
  <si>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</si>
  <si>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</si>
  <si>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</si>
  <si>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</si>
  <si>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</si>
  <si>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</si>
  <si>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</si>
  <si>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</si>
  <si>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</si>
  <si>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</si>
  <si>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</si>
  <si>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</si>
  <si>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</si>
  <si>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</si>
  <si>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</si>
  <si>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</si>
  <si>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</si>
  <si>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</si>
  <si>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</si>
  <si>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</si>
  <si>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</si>
  <si>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</si>
  <si>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</si>
  <si>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</si>
  <si>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</si>
  <si>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</si>
  <si>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</si>
  <si>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</si>
  <si>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</si>
  <si>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</si>
  <si>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</si>
  <si>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</si>
  <si>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</si>
  <si>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</si>
  <si>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</si>
  <si>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</si>
  <si>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</si>
  <si>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</si>
  <si>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</si>
  <si>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</si>
  <si>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</si>
  <si>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</si>
  <si>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</si>
  <si>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</si>
  <si>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</si>
  <si>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</si>
  <si>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</si>
  <si>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</si>
  <si>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</si>
  <si>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</si>
  <si>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</si>
  <si>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</si>
  <si>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</si>
  <si>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</si>
  <si>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</si>
  <si>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</si>
  <si>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</si>
  <si>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</si>
  <si>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</si>
  <si>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</si>
  <si>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</si>
  <si>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</si>
  <si>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</si>
  <si>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</si>
  <si>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</si>
  <si>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</si>
  <si>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</si>
  <si>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</si>
  <si>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</si>
  <si>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</si>
  <si>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</si>
  <si>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</si>
  <si>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</si>
  <si>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</si>
  <si>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</si>
  <si>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</si>
  <si>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</si>
  <si>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</si>
  <si>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</si>
  <si>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</si>
  <si>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</si>
  <si>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</si>
  <si>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</si>
  <si>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</si>
  <si>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</si>
  <si>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</si>
  <si>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</si>
  <si>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</si>
  <si>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</si>
  <si>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</si>
  <si>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</si>
  <si>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</si>
  <si>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</si>
  <si>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</si>
  <si>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</si>
  <si>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</si>
  <si>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</si>
  <si>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</si>
  <si>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</si>
  <si>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</si>
  <si>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</si>
  <si>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</si>
  <si>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</si>
  <si>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</si>
  <si>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</si>
  <si>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</si>
  <si>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</si>
  <si>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</si>
  <si>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</si>
  <si>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</si>
  <si>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</si>
  <si>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</si>
  <si>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</si>
  <si>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</si>
  <si>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</si>
  <si>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</si>
  <si>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</si>
  <si>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</si>
  <si>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</si>
  <si>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</si>
  <si>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</si>
  <si>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</si>
  <si>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</si>
  <si>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</si>
  <si>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</si>
  <si>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</si>
  <si>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</si>
  <si>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</si>
  <si>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</si>
  <si>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</si>
  <si>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</si>
  <si>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</si>
  <si>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</si>
  <si>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</si>
  <si>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</si>
  <si>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</si>
  <si>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</si>
  <si>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</si>
  <si>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</si>
  <si>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</si>
  <si>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</si>
  <si>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</si>
  <si>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</si>
  <si>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</si>
  <si>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</si>
  <si>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</si>
  <si>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</si>
  <si>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</si>
  <si>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</si>
  <si>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</si>
  <si>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</si>
  <si>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</si>
  <si>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</si>
  <si>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</si>
  <si>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</si>
  <si>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</si>
  <si>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</si>
  <si>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</si>
  <si>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</si>
  <si>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</si>
  <si>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</si>
  <si>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</si>
  <si>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</si>
  <si>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</si>
  <si>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</si>
  <si>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</si>
  <si>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</si>
  <si>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</si>
  <si>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</si>
  <si>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</si>
  <si>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</si>
  <si>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</si>
  <si>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</si>
  <si>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</si>
  <si>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</si>
  <si>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</si>
  <si>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</si>
  <si>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</si>
  <si>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</si>
  <si>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</si>
  <si>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</si>
  <si>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</si>
  <si>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</si>
  <si>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</si>
  <si>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</si>
  <si>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</si>
  <si>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</si>
  <si>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</si>
  <si>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</si>
  <si>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</si>
  <si>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</si>
  <si>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</si>
  <si>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</si>
  <si>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</si>
  <si>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</si>
  <si>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</si>
  <si>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</si>
  <si>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</si>
  <si>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</si>
  <si>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</si>
  <si>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</si>
  <si>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</si>
  <si>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</si>
  <si>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</si>
  <si>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</si>
  <si>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</si>
  <si>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</si>
  <si>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</si>
  <si>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</si>
  <si>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</si>
  <si>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</si>
  <si>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</si>
  <si>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</si>
  <si>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</si>
  <si>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</si>
  <si>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</si>
  <si>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</si>
  <si>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</si>
  <si>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</si>
  <si>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</si>
  <si>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</si>
  <si>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</si>
  <si>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</si>
  <si>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</si>
  <si>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</si>
  <si>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</si>
  <si>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</si>
  <si>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</si>
  <si>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</si>
  <si>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</si>
  <si>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</si>
  <si>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</si>
  <si>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</si>
  <si>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</si>
  <si>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</si>
  <si>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</si>
  <si>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</si>
  <si>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</si>
  <si>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</si>
  <si>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</si>
  <si>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</si>
  <si>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</si>
  <si>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</si>
  <si>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</si>
  <si>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</si>
  <si>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</si>
  <si>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</si>
  <si>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</si>
  <si>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</si>
  <si>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</si>
  <si>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</si>
  <si>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</si>
  <si>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</si>
  <si>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</si>
  <si>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</si>
  <si>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</si>
  <si>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</si>
  <si>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</si>
  <si>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</si>
  <si>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</si>
  <si>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</si>
  <si>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</si>
  <si>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</si>
  <si>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</si>
  <si>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</si>
  <si>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</si>
  <si>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</si>
  <si>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</si>
  <si>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</si>
  <si>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</si>
  <si>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</si>
  <si>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</si>
  <si>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</si>
  <si>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</si>
  <si>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</si>
  <si>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</si>
  <si>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</si>
  <si>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</si>
  <si>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</si>
  <si>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</si>
  <si>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</si>
  <si>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</si>
  <si>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</si>
  <si>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</si>
  <si>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</si>
  <si>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</si>
  <si>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</si>
  <si>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</si>
  <si>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</si>
  <si>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</si>
  <si>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</si>
  <si>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</si>
  <si>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</si>
  <si>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</si>
  <si>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</si>
  <si>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</si>
  <si>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</si>
  <si>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</si>
  <si>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</si>
  <si>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</si>
  <si>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</si>
  <si>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</si>
  <si>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</si>
  <si>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</si>
  <si>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</si>
  <si>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</si>
  <si>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</si>
  <si>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</si>
  <si>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</si>
  <si>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</si>
  <si>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</si>
  <si>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</si>
  <si>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</si>
  <si>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</si>
  <si>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</si>
  <si>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</si>
  <si>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</si>
  <si>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</si>
  <si>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</si>
  <si>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</si>
  <si>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</si>
  <si>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</si>
  <si>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</si>
  <si>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</si>
  <si>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</si>
  <si>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</si>
  <si>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</si>
  <si>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</si>
  <si>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</si>
  <si>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</si>
  <si>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</si>
  <si>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</si>
  <si>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</si>
  <si>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</si>
  <si>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</si>
  <si>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</si>
  <si>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</si>
  <si>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</si>
  <si>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</si>
  <si>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</si>
  <si>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</si>
  <si>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</si>
  <si>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</si>
  <si>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</si>
  <si>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</si>
  <si>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</si>
  <si>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</si>
  <si>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</si>
  <si>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</si>
  <si>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</si>
  <si>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</si>
  <si>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</si>
  <si>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</si>
  <si>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</si>
  <si>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</si>
  <si>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</si>
  <si>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</si>
  <si>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</si>
  <si>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</si>
  <si>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</si>
  <si>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</si>
  <si>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</si>
  <si>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</si>
  <si>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</si>
  <si>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</si>
  <si>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</si>
  <si>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</si>
  <si>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</si>
  <si>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</si>
  <si>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</si>
  <si>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</si>
  <si>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</si>
  <si>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</si>
  <si>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</si>
  <si>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</si>
  <si>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</si>
  <si>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</si>
  <si>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</si>
  <si>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</si>
  <si>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</si>
  <si>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</si>
  <si>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</si>
  <si>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</si>
  <si>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</si>
  <si>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</si>
  <si>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</si>
  <si>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</si>
  <si>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</si>
  <si>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</si>
  <si>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</si>
  <si>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</si>
  <si>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</si>
  <si>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</si>
  <si>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</si>
  <si>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</si>
  <si>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</si>
  <si>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</si>
  <si>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</si>
  <si>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</si>
  <si>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</si>
  <si>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</si>
  <si>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</si>
  <si>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</si>
  <si>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</si>
  <si>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</si>
  <si>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</si>
  <si>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</si>
  <si>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</si>
  <si>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</si>
  <si>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</si>
  <si>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</si>
  <si>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</si>
  <si>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</si>
  <si>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</si>
  <si>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</si>
  <si>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</si>
  <si>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</si>
  <si>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</si>
  <si>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</si>
  <si>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</si>
  <si>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</si>
  <si>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</si>
  <si>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</si>
  <si>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</si>
  <si>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</si>
  <si>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</si>
  <si>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</si>
  <si>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</si>
  <si>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</si>
  <si>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</si>
  <si>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</si>
  <si>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</si>
  <si>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</si>
  <si>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</si>
  <si>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</si>
  <si>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</si>
  <si>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</si>
  <si>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</si>
  <si>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</si>
  <si>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</si>
  <si>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</si>
  <si>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</si>
  <si>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</si>
  <si>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</si>
  <si>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</si>
  <si>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</si>
  <si>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</si>
  <si>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</si>
  <si>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</si>
  <si>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</si>
  <si>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</si>
  <si>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</si>
  <si>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</si>
  <si>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</si>
  <si>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</si>
  <si>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</si>
  <si>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</si>
  <si>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</si>
  <si>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</si>
  <si>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</si>
  <si>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</si>
  <si>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</si>
  <si>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</si>
  <si>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</si>
  <si>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</si>
  <si>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</si>
  <si>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</si>
  <si>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</si>
  <si>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</si>
  <si>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</si>
  <si>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</si>
  <si>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</si>
  <si>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</si>
  <si>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</si>
  <si>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</si>
  <si>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</si>
  <si>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</si>
  <si>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</si>
  <si>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</si>
  <si>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</si>
  <si>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</si>
  <si>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</si>
  <si>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</si>
  <si>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</si>
  <si>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</si>
  <si>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</si>
  <si>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</si>
  <si>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</si>
  <si>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</si>
  <si>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</si>
  <si>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</si>
  <si>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</si>
  <si>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</si>
  <si>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</si>
  <si>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</si>
  <si>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</si>
  <si>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</si>
  <si>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</si>
  <si>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</si>
  <si>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</si>
  <si>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</si>
  <si>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</si>
  <si>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</si>
  <si>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</si>
  <si>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</si>
  <si>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</si>
  <si>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</si>
  <si>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</si>
  <si>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</si>
  <si>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</si>
  <si>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</si>
  <si>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</si>
  <si>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</si>
  <si>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</si>
  <si>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</si>
  <si>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</si>
  <si>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</si>
  <si>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</si>
  <si>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</si>
  <si>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</si>
  <si>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</si>
  <si>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</si>
  <si>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</si>
  <si>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</si>
  <si>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</si>
  <si>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</si>
  <si>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</si>
  <si>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</si>
  <si>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</si>
  <si>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</si>
  <si>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</si>
  <si>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</si>
  <si>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</si>
  <si>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</si>
  <si>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</si>
  <si>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</si>
  <si>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</si>
  <si>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</si>
  <si>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</si>
  <si>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</si>
  <si>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</si>
  <si>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</si>
  <si>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</si>
  <si>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</si>
  <si>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</si>
  <si>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</si>
  <si>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</si>
  <si>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</si>
  <si>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</si>
  <si>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</si>
  <si>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</si>
  <si>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</si>
  <si>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</si>
  <si>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</si>
  <si>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</si>
  <si>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</si>
  <si>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</si>
  <si>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</si>
  <si>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</si>
  <si>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</si>
  <si>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</si>
  <si>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</si>
  <si>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</si>
  <si>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</si>
  <si>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</si>
  <si>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</si>
  <si>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</si>
  <si>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</si>
  <si>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</si>
  <si>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</si>
  <si>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</si>
  <si>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</si>
  <si>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</si>
  <si>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</si>
  <si>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</si>
  <si>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</si>
  <si>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</si>
  <si>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</si>
  <si>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</si>
  <si>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</si>
  <si>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</si>
  <si>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</si>
  <si>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</si>
  <si>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</si>
  <si>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</si>
  <si>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</si>
  <si>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</si>
  <si>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</si>
  <si>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</si>
  <si>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</si>
  <si>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</si>
  <si>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</si>
  <si>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</si>
  <si>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</si>
  <si>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</si>
  <si>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</si>
  <si>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</si>
  <si>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</si>
  <si>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</si>
  <si>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</si>
  <si>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</si>
  <si>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</si>
  <si>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</si>
  <si>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</si>
  <si>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</si>
  <si>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</si>
  <si>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</si>
  <si>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</si>
  <si>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</si>
  <si>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</si>
  <si>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</si>
  <si>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</si>
  <si>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</si>
  <si>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</si>
  <si>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</si>
  <si>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</si>
  <si>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</si>
  <si>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</si>
  <si>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</si>
  <si>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</si>
  <si>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</si>
  <si>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</si>
  <si>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</si>
  <si>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</si>
  <si>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</si>
  <si>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</si>
  <si>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</si>
  <si>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</si>
  <si>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</si>
  <si>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</si>
  <si>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</si>
  <si>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</si>
  <si>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鉄道施設総合安全対策事業（耐震補強等）</t>
    <rPh sb="0" eb="2">
      <t>テツドウ</t>
    </rPh>
    <rPh sb="2" eb="4">
      <t>シセツ</t>
    </rPh>
    <rPh sb="4" eb="6">
      <t>ソウゴウ</t>
    </rPh>
    <rPh sb="6" eb="8">
      <t>アンゼン</t>
    </rPh>
    <rPh sb="8" eb="10">
      <t>タイサク</t>
    </rPh>
    <rPh sb="10" eb="12">
      <t>ジギョウ</t>
    </rPh>
    <rPh sb="13" eb="15">
      <t>タイシン</t>
    </rPh>
    <rPh sb="15" eb="17">
      <t>ホキョウ</t>
    </rPh>
    <rPh sb="17" eb="18">
      <t>トウ</t>
    </rPh>
    <phoneticPr fontId="5"/>
  </si>
  <si>
    <t>鉄道局</t>
    <rPh sb="0" eb="3">
      <t>テツドウキョク</t>
    </rPh>
    <phoneticPr fontId="5"/>
  </si>
  <si>
    <t>施設課</t>
    <rPh sb="0" eb="3">
      <t>シセツカ</t>
    </rPh>
    <phoneticPr fontId="5"/>
  </si>
  <si>
    <t>○</t>
  </si>
  <si>
    <t>-</t>
    <phoneticPr fontId="5"/>
  </si>
  <si>
    <t>国土強靱化基本計画、社会資本整備重点計画、防災基本計画、交通安全基本計画</t>
    <phoneticPr fontId="5"/>
  </si>
  <si>
    <t>　首都直下地震や南海トラフ地震等の大規模地震に備え、主要駅や高架橋等の耐震補強を推進することで、地震時において、鉄道利用者の安全確保や一時避難場所としての機能の確保等を図る。
　また、近年、頻発化・激甚化する豪雨災害に適切に対応するため、河川に架かる鉄道橋りょうの流失・傾斜対策や鉄道に隣接する斜面からの土砂流入防止対策を推進する。</t>
    <phoneticPr fontId="5"/>
  </si>
  <si>
    <t>　中央防災会議において耐震補強の必要性が喫緊の課題であると指摘されている首都直下地震や南海トラフ地震等の大規模地震に備え、鉄道利用者の安全確保や一時避難場所としての機能の確保等を図るため、片道断面輸送量が１日１万人以上であって、ピーク１時間あたりの片道列車本数１０本以上等一定の要件を満たす路線の高架橋等や駅の耐震対策を行う事業を対象に、補助対象経費の１／３以内で補助する。
　また、近年、頻発化・激甚化する豪雨災害に適切に対応するため、片道断面輸送量1日1万人以上15万人未満の路線又は優等列車若しくは貨物列車が運行する路線における、河川に架かる鉄道橋りょうの流失・傾斜対策や鉄道に隣接する斜面からの土砂流入防止対策を行う事業を対象に、補助対象経費の１／３以内で補助する。</t>
    <phoneticPr fontId="5"/>
  </si>
  <si>
    <t>鉄道施設総合安全対策事業費補助（耐震補強等）</t>
    <rPh sb="0" eb="15">
      <t>テツドウシセツソウゴウアンゼンタイサクジギョウヒホジョ</t>
    </rPh>
    <rPh sb="16" eb="18">
      <t>タイシン</t>
    </rPh>
    <rPh sb="18" eb="20">
      <t>ホキョウ</t>
    </rPh>
    <rPh sb="20" eb="21">
      <t>トウ</t>
    </rPh>
    <phoneticPr fontId="5"/>
  </si>
  <si>
    <t>令和４年度までに首都直下地震・南海トラフ地震で震度６強以上が想定される地域等の耐震化率を概ね１００％にすることを目指す</t>
    <phoneticPr fontId="5"/>
  </si>
  <si>
    <t>首都直下地震・南海トラフ地震で震度６強以上が想定される地域等に存在する主要鉄道路線の耐震化率
（耐震補強済本数/片道断面輸送量が1日1万人以上の路線における高架橋等の柱本数）</t>
    <phoneticPr fontId="5"/>
  </si>
  <si>
    <t>％</t>
    <phoneticPr fontId="5"/>
  </si>
  <si>
    <t>各鉄道事業者が策定する耐震補強実施計画に基づいて国土交通省で算出</t>
    <phoneticPr fontId="5"/>
  </si>
  <si>
    <t>首都直下地震・南海トラフ地震で震度６強以上が想定される地域等に存在する主要駅の耐震化率
（耐震化駅数/乗降客1日1万人以上の駅数）</t>
    <phoneticPr fontId="5"/>
  </si>
  <si>
    <t>鉄道事故等報告規則及び軌道事故等報告規則に基づく災害の報告（各年度）</t>
    <phoneticPr fontId="5"/>
  </si>
  <si>
    <t>豪雨災害における河川にかかる鉄道橋りょうの流失・傾斜や鉄道に隣接する斜面からの土砂流入被害を０件とする。</t>
    <phoneticPr fontId="5"/>
  </si>
  <si>
    <t>豪雨対策を実施した箇所に起因する鉄道施設の豪雨被害件数</t>
    <phoneticPr fontId="5"/>
  </si>
  <si>
    <t>件</t>
    <rPh sb="0" eb="1">
      <t>ケン</t>
    </rPh>
    <phoneticPr fontId="5"/>
  </si>
  <si>
    <t>当該補助金を活用し耐震対策事業を実施した箇所数</t>
    <phoneticPr fontId="5"/>
  </si>
  <si>
    <t>当該補助金を活用し豪雨対策事業を実施した箇所数</t>
    <phoneticPr fontId="5"/>
  </si>
  <si>
    <t>箇所</t>
    <rPh sb="0" eb="2">
      <t>カショ</t>
    </rPh>
    <phoneticPr fontId="5"/>
  </si>
  <si>
    <t>執行額　／　当該補助金を活用し耐震対策事業を実施した箇所数　　　　　</t>
    <phoneticPr fontId="5"/>
  </si>
  <si>
    <t>執行額　／　当該補助金を活用し豪雨対策事業を実施した箇所数　　　　　</t>
    <phoneticPr fontId="5"/>
  </si>
  <si>
    <t>百万円</t>
    <rPh sb="0" eb="2">
      <t>ヒャクマン</t>
    </rPh>
    <rPh sb="2" eb="3">
      <t>エン</t>
    </rPh>
    <phoneticPr fontId="5"/>
  </si>
  <si>
    <t>執行額/箇所数</t>
    <phoneticPr fontId="5"/>
  </si>
  <si>
    <t>1340/41</t>
    <phoneticPr fontId="5"/>
  </si>
  <si>
    <t>1472/51</t>
    <phoneticPr fontId="5"/>
  </si>
  <si>
    <t>316/26</t>
    <phoneticPr fontId="5"/>
  </si>
  <si>
    <t>５　安全で安心できる交通の確保、治安・生活安全の確保</t>
    <phoneticPr fontId="5"/>
  </si>
  <si>
    <t>１４　公共交通の安全確保・鉄道の安全性向上、ハイジャック・航空機テロ防止を推進する</t>
    <phoneticPr fontId="5"/>
  </si>
  <si>
    <t>首都直下地震又は南海トラフ巨大地震で震度６強以上が想定される地域等に存在する主要鉄道路線の耐震化率</t>
    <phoneticPr fontId="5"/>
  </si>
  <si>
    <t>本事業の成果によって、首都直下地震又は南海トラフ巨大地震で震度６強以上が想定される地域等に存在する主要鉄道路線の安全性の向上を図る。</t>
    <phoneticPr fontId="5"/>
  </si>
  <si>
    <t>‐</t>
  </si>
  <si>
    <t>大規模地震や豪雨災害については、その発生の切迫性から、耐震対策、河川橋りょうの流失・傾斜対策、斜面からの土砂流入対策が喫緊の課題とされており、国民や社会のニーズを反映している。</t>
    <phoneticPr fontId="5"/>
  </si>
  <si>
    <t>耐震対策、豪雨対策は、鉄道事業者の直接の利益には結びつかないため、補助制度によりインセンティブを与える必要がある。</t>
    <phoneticPr fontId="5"/>
  </si>
  <si>
    <t>国土強靱化基本計画等に位置づけられており、優先度が高い。</t>
    <phoneticPr fontId="5"/>
  </si>
  <si>
    <t>国、自治体、事業者で負担しており、妥当である。</t>
    <phoneticPr fontId="5"/>
  </si>
  <si>
    <t>複数の工法について費用や効果を比較検討し、効率的な工法を選択している。</t>
    <phoneticPr fontId="5"/>
  </si>
  <si>
    <t>工事内容が事業目的に必要な項目に限定されている。</t>
    <phoneticPr fontId="5"/>
  </si>
  <si>
    <t>現地調査の結果、対策範囲や工法が変更され、大幅な事業費減となる事業が複数あったため。</t>
    <phoneticPr fontId="5"/>
  </si>
  <si>
    <t>高架下テナントとの協議が難航した等によるもの。</t>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</si>
  <si>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</si>
  <si>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</si>
  <si>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地震時や豪雨時において、耐震対策、豪雨対策を行った鉄道施設への被害の防止・軽減が期待できる。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</si>
  <si>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地方運輸局による現地審査・書類審査を実施することにより、国庫補助金の支出先・使途等について、その適否を含めて明確に把握している。</t>
    <phoneticPr fontId="5"/>
  </si>
  <si>
    <t>限られた予算の中、事業の目的を効率的かつ効果的に達成するため、必要により事業内容の見直しを検討し、より事業者のニーズに合った事業体系を構築する。</t>
    <phoneticPr fontId="5"/>
  </si>
  <si>
    <t>279</t>
    <phoneticPr fontId="5"/>
  </si>
  <si>
    <t>256</t>
    <phoneticPr fontId="5"/>
  </si>
  <si>
    <t>264</t>
    <phoneticPr fontId="5"/>
  </si>
  <si>
    <t>138</t>
    <phoneticPr fontId="5"/>
  </si>
  <si>
    <t>134</t>
    <phoneticPr fontId="5"/>
  </si>
  <si>
    <t>143</t>
    <phoneticPr fontId="5"/>
  </si>
  <si>
    <t>155</t>
    <phoneticPr fontId="5"/>
  </si>
  <si>
    <t>149</t>
    <phoneticPr fontId="5"/>
  </si>
  <si>
    <t>773/46</t>
    <phoneticPr fontId="5"/>
  </si>
  <si>
    <t>1233/87</t>
    <phoneticPr fontId="5"/>
  </si>
  <si>
    <t>A.近畿日本鉄道株式会社</t>
    <rPh sb="2" eb="8">
      <t>キンキニッポンテツドウ</t>
    </rPh>
    <rPh sb="8" eb="12">
      <t>カブシキガイシャ</t>
    </rPh>
    <phoneticPr fontId="5"/>
  </si>
  <si>
    <t>工事費</t>
    <rPh sb="0" eb="3">
      <t>コウジヒ</t>
    </rPh>
    <phoneticPr fontId="5"/>
  </si>
  <si>
    <t>耐震対策工事費及び豪雨対策工事費</t>
    <rPh sb="0" eb="2">
      <t>タイシン</t>
    </rPh>
    <rPh sb="2" eb="4">
      <t>タイサク</t>
    </rPh>
    <rPh sb="4" eb="7">
      <t>コウジヒ</t>
    </rPh>
    <rPh sb="7" eb="8">
      <t>オヨ</t>
    </rPh>
    <rPh sb="9" eb="11">
      <t>ゴウウ</t>
    </rPh>
    <rPh sb="11" eb="13">
      <t>タイサク</t>
    </rPh>
    <rPh sb="13" eb="16">
      <t>コウジヒ</t>
    </rPh>
    <phoneticPr fontId="5"/>
  </si>
  <si>
    <t>近畿日本鉄道株式会社</t>
    <rPh sb="0" eb="10">
      <t>キンキニッポンテツドウカブシキガイシャ</t>
    </rPh>
    <phoneticPr fontId="5"/>
  </si>
  <si>
    <t>九州旅客鉄道株式会社</t>
    <rPh sb="0" eb="2">
      <t>キュウシュウ</t>
    </rPh>
    <rPh sb="2" eb="4">
      <t>リョカク</t>
    </rPh>
    <rPh sb="4" eb="6">
      <t>テツドウ</t>
    </rPh>
    <rPh sb="6" eb="10">
      <t>カブシキガイシャ</t>
    </rPh>
    <phoneticPr fontId="5"/>
  </si>
  <si>
    <t>西武鉄道株式会社</t>
    <rPh sb="0" eb="2">
      <t>セイブ</t>
    </rPh>
    <rPh sb="2" eb="4">
      <t>テツドウ</t>
    </rPh>
    <rPh sb="4" eb="8">
      <t>カブシキガイシャ</t>
    </rPh>
    <phoneticPr fontId="5"/>
  </si>
  <si>
    <t>京浜急行電鉄株式会社</t>
    <rPh sb="0" eb="6">
      <t>ケイヒンキュウコウデンテツ</t>
    </rPh>
    <rPh sb="6" eb="10">
      <t>カブシキガイシャ</t>
    </rPh>
    <phoneticPr fontId="5"/>
  </si>
  <si>
    <t>京成電鉄株式会社</t>
    <rPh sb="0" eb="2">
      <t>ケイセイ</t>
    </rPh>
    <rPh sb="2" eb="4">
      <t>デンテツ</t>
    </rPh>
    <rPh sb="4" eb="8">
      <t>カブシキガイシャ</t>
    </rPh>
    <phoneticPr fontId="5"/>
  </si>
  <si>
    <t>東葉高速鉄道株式会社</t>
    <rPh sb="0" eb="2">
      <t>トウヨウ</t>
    </rPh>
    <rPh sb="2" eb="4">
      <t>コウソク</t>
    </rPh>
    <rPh sb="4" eb="6">
      <t>テツドウ</t>
    </rPh>
    <rPh sb="6" eb="10">
      <t>カブシキガイシャ</t>
    </rPh>
    <phoneticPr fontId="5"/>
  </si>
  <si>
    <t>東武鉄道株式会社</t>
    <rPh sb="0" eb="2">
      <t>トウブ</t>
    </rPh>
    <rPh sb="2" eb="4">
      <t>テツドウ</t>
    </rPh>
    <rPh sb="4" eb="8">
      <t>カブシキガイシャ</t>
    </rPh>
    <phoneticPr fontId="5"/>
  </si>
  <si>
    <t>小田急電鉄株式会社</t>
    <rPh sb="0" eb="5">
      <t>オダキュウデンテツ</t>
    </rPh>
    <rPh sb="5" eb="9">
      <t>カブシキガイシャ</t>
    </rPh>
    <phoneticPr fontId="5"/>
  </si>
  <si>
    <t>南海電気鉄道株式会社</t>
    <rPh sb="0" eb="2">
      <t>ナンカイ</t>
    </rPh>
    <rPh sb="2" eb="4">
      <t>デンキ</t>
    </rPh>
    <rPh sb="4" eb="6">
      <t>テツドウ</t>
    </rPh>
    <rPh sb="6" eb="10">
      <t>カブシキガイシャ</t>
    </rPh>
    <phoneticPr fontId="5"/>
  </si>
  <si>
    <t>阪急電鉄株式会社</t>
    <rPh sb="0" eb="2">
      <t>ハンキュウ</t>
    </rPh>
    <rPh sb="2" eb="4">
      <t>デンテツ</t>
    </rPh>
    <rPh sb="4" eb="8">
      <t>カブシキガイシャ</t>
    </rPh>
    <phoneticPr fontId="5"/>
  </si>
  <si>
    <t>耐震対策工事費及び豪雨対策工事費</t>
    <phoneticPr fontId="5"/>
  </si>
  <si>
    <t>豪雨対策工事費</t>
    <phoneticPr fontId="5"/>
  </si>
  <si>
    <t>耐震対策工事費</t>
    <phoneticPr fontId="5"/>
  </si>
  <si>
    <t>補助金等交付</t>
  </si>
  <si>
    <t>-</t>
    <phoneticPr fontId="5"/>
  </si>
  <si>
    <t>○公開プロセスの実施年：平成29年
○レビューシート番号：149
○事業名：鉄道施設総合安全対策事業（耐震補強）
○公開プロセスの際の結果：事業内容の一部改善
○取りまとめコメント：
・災害対策・交通機能の維持という観点から非常に重要な事業であり、着実な実施が必要。
・現時点で目標達成が困難な状況にあり、テナント立退き交渉のインセンティブを含めた、事業の進展を確保するための手段を考慮する必要がある。
・事業の進行中に事業対象の拡大が検討されると成果検証が難しいため、事業の個別化を通じた検証体制の構築を図るべき。
・「緊急輸送道路と交差・並走する高架橋等」についても、目標を設定して進捗管理すべき。
・残りの駅、高架橋について、個別のアクションプランを作成して進捗管理すべき。
（廃止０名／事業全体の抜本的な改善１名／事業内容の一部改善５名／現状通り０名）
○対応状況の概要：
・テナントとの交渉促進に向け、ベストプラクティスを共有する等ソフト面での取組を実施
・１日１万人以上の路線及び駅のうち、H29年度までに完了しない箇所について、事業が進まない理由と今後の計画を整理させ、定期的に確認を行う等、進捗管理についての取組を実施
・早期復旧性の確保の観点から、従来のせん断破壊対策とは別に、より範囲を限定して曲げ破壊対策について予算要求を実施
・緊急輸送道路等と交差・並走する高架橋等については、新たに目標年次を設定し、予算要求を実施</t>
    <rPh sb="1" eb="3">
      <t>コウカイ</t>
    </rPh>
    <rPh sb="8" eb="10">
      <t>ジッシ</t>
    </rPh>
    <rPh sb="10" eb="11">
      <t>ネン</t>
    </rPh>
    <rPh sb="12" eb="14">
      <t>ヘイセイ</t>
    </rPh>
    <rPh sb="16" eb="17">
      <t>ネン</t>
    </rPh>
    <rPh sb="26" eb="28">
      <t>バンゴウ</t>
    </rPh>
    <rPh sb="34" eb="36">
      <t>ジギョウ</t>
    </rPh>
    <rPh sb="36" eb="37">
      <t>メイ</t>
    </rPh>
    <rPh sb="58" eb="60">
      <t>コウカイ</t>
    </rPh>
    <rPh sb="65" eb="66">
      <t>サイ</t>
    </rPh>
    <rPh sb="67" eb="69">
      <t>ケッカ</t>
    </rPh>
    <rPh sb="81" eb="82">
      <t>ト</t>
    </rPh>
    <rPh sb="382" eb="384">
      <t>タイオウ</t>
    </rPh>
    <rPh sb="384" eb="386">
      <t>ジョウキョウ</t>
    </rPh>
    <rPh sb="387" eb="389">
      <t>ガイヨウ</t>
    </rPh>
    <phoneticPr fontId="5"/>
  </si>
  <si>
    <t>施設課長　森　信哉</t>
    <rPh sb="0" eb="2">
      <t>シセツ</t>
    </rPh>
    <rPh sb="2" eb="4">
      <t>カチョウ</t>
    </rPh>
    <phoneticPr fontId="5"/>
  </si>
  <si>
    <t>令和2年度は前年度に比べ執行率は向上しているが、事業内容を検証し、引き続き適切な予算要求に努めるべきである。</t>
    <rPh sb="33" eb="34">
      <t>ヒ</t>
    </rPh>
    <rPh sb="35" eb="36">
      <t>ツヅ</t>
    </rPh>
    <phoneticPr fontId="5"/>
  </si>
  <si>
    <t>執行等改善</t>
  </si>
  <si>
    <t>引き続き、事業者へのヒアリング等により事業内容の把握に努めるなどして所要額の精査に取組み、適正な予算要求に努める。</t>
    <rPh sb="34" eb="36">
      <t>ショヨウ</t>
    </rPh>
    <rPh sb="36" eb="37">
      <t>ガク</t>
    </rPh>
    <rPh sb="38" eb="40">
      <t>セイサ</t>
    </rPh>
    <rPh sb="41" eb="43">
      <t>トリクミ</t>
    </rPh>
    <rPh sb="50" eb="52">
      <t>ヨウキュウ</t>
    </rPh>
    <phoneticPr fontId="5"/>
  </si>
  <si>
    <t>新たな成長推進枠：4,415
令和4年度の実施内容を踏まえた増額</t>
    <rPh sb="0" eb="1">
      <t>アラ</t>
    </rPh>
    <rPh sb="3" eb="5">
      <t>セイチョウ</t>
    </rPh>
    <rPh sb="5" eb="7">
      <t>スイシン</t>
    </rPh>
    <rPh sb="7" eb="8">
      <t>ワク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</si>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</sst>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195034</xdr:colOff>
      <xdr:row>749</xdr:row>
      <xdr:rowOff>0</xdr:rowOff>
    </xdr:from>
    <xdr:to>
      <xdr:col>31</xdr:col>
      <xdr:colOff>113525</xdr:colOff>
      <xdr:row>750</xdr:row>
      <xdr:rowOff>310419</xdr:rowOff>
    </xdr:to>
    <xdr:sp macro="" textlink="">
      <xdr:nvSpPr>
        <xdr:cNvPr id="2" name="正方形/長方形 1"/>
        <xdr:cNvSpPr/>
      </xdr:nvSpPr>
      <xdr:spPr bwMode="auto">
        <a:xfrm>
          <a:off x="4417784" y="51657250"/>
          <a:ext cx="1929324" cy="6596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２，００６百万円</a:t>
          </a:r>
        </a:p>
      </xdr:txBody>
    </xdr:sp>
    <xdr:clientData/>
  </xdr:twoCellAnchor>
  <xdr:twoCellAnchor>
    <xdr:from>
      <xdr:col>14</xdr:col>
      <xdr:colOff>21164</xdr:colOff>
      <xdr:row>750</xdr:row>
      <xdr:rowOff>263075</xdr:rowOff>
    </xdr:from>
    <xdr:to>
      <xdr:col>39</xdr:col>
      <xdr:colOff>193822</xdr:colOff>
      <xdr:row>753</xdr:row>
      <xdr:rowOff>137587</xdr:rowOff>
    </xdr:to>
    <xdr:sp macro="" textlink="">
      <xdr:nvSpPr>
        <xdr:cNvPr id="3" name="大かっこ 2"/>
        <xdr:cNvSpPr/>
      </xdr:nvSpPr>
      <xdr:spPr bwMode="auto">
        <a:xfrm>
          <a:off x="2836331" y="54513242"/>
          <a:ext cx="5199741" cy="9222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国は、関係地方公共団体と連携して本制度を活用することにより、主要駅や高架橋等の耐震補強、河川に架かる鉄道橋りょうの流失・傾斜対策及び鉄道に隣接する斜面からの土砂流入防止対策を行う。</a:t>
          </a:r>
        </a:p>
      </xdr:txBody>
    </xdr:sp>
    <xdr:clientData/>
  </xdr:twoCellAnchor>
  <xdr:twoCellAnchor>
    <xdr:from>
      <xdr:col>26</xdr:col>
      <xdr:colOff>140604</xdr:colOff>
      <xdr:row>753</xdr:row>
      <xdr:rowOff>4535</xdr:rowOff>
    </xdr:from>
    <xdr:to>
      <xdr:col>26</xdr:col>
      <xdr:colOff>147931</xdr:colOff>
      <xdr:row>756</xdr:row>
      <xdr:rowOff>7412</xdr:rowOff>
    </xdr:to>
    <xdr:cxnSp macro="">
      <xdr:nvCxnSpPr>
        <xdr:cNvPr id="4" name="直線矢印コネクタ 3"/>
        <xdr:cNvCxnSpPr/>
      </xdr:nvCxnSpPr>
      <xdr:spPr bwMode="auto">
        <a:xfrm>
          <a:off x="5368771" y="53058785"/>
          <a:ext cx="7327" cy="10506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154212</xdr:colOff>
      <xdr:row>753</xdr:row>
      <xdr:rowOff>208642</xdr:rowOff>
    </xdr:from>
    <xdr:to>
      <xdr:col>26</xdr:col>
      <xdr:colOff>102002</xdr:colOff>
      <xdr:row>754</xdr:row>
      <xdr:rowOff>98146</xdr:rowOff>
    </xdr:to>
    <xdr:sp macro="" textlink="">
      <xdr:nvSpPr>
        <xdr:cNvPr id="5" name="テキスト ボックス 4"/>
        <xdr:cNvSpPr txBox="1"/>
      </xdr:nvSpPr>
      <xdr:spPr bwMode="auto">
        <a:xfrm>
          <a:off x="4779129" y="53262892"/>
          <a:ext cx="551040" cy="238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26</xdr:col>
      <xdr:colOff>21165</xdr:colOff>
      <xdr:row>756</xdr:row>
      <xdr:rowOff>31749</xdr:rowOff>
    </xdr:from>
    <xdr:to>
      <xdr:col>36</xdr:col>
      <xdr:colOff>114280</xdr:colOff>
      <xdr:row>758</xdr:row>
      <xdr:rowOff>345612</xdr:rowOff>
    </xdr:to>
    <xdr:sp macro="" textlink="">
      <xdr:nvSpPr>
        <xdr:cNvPr id="6" name="正方形/長方形 5"/>
        <xdr:cNvSpPr/>
      </xdr:nvSpPr>
      <xdr:spPr bwMode="auto">
        <a:xfrm>
          <a:off x="5249332" y="54133749"/>
          <a:ext cx="2103948" cy="10123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p>
        <a:p>
          <a:pPr algn="ctr"/>
          <a:r>
            <a:rPr kumimoji="1" lang="ja-JP" altLang="en-US" sz="1100">
              <a:solidFill>
                <a:sysClr val="windowText" lastClr="000000"/>
              </a:solidFill>
            </a:rPr>
            <a:t>鉄道事業者（２６社）</a:t>
          </a:r>
          <a:endParaRPr kumimoji="1" lang="en-US" altLang="ja-JP" sz="1100">
            <a:solidFill>
              <a:sysClr val="windowText" lastClr="000000"/>
            </a:solidFill>
          </a:endParaRPr>
        </a:p>
        <a:p>
          <a:pPr algn="ctr"/>
          <a:r>
            <a:rPr kumimoji="1" lang="ja-JP" altLang="en-US" sz="1100">
              <a:solidFill>
                <a:sysClr val="windowText" lastClr="000000"/>
              </a:solidFill>
            </a:rPr>
            <a:t>２，００６百万円</a:t>
          </a:r>
        </a:p>
      </xdr:txBody>
    </xdr:sp>
    <xdr:clientData/>
  </xdr:twoCellAnchor>
  <xdr:twoCellAnchor>
    <xdr:from>
      <xdr:col>29</xdr:col>
      <xdr:colOff>48379</xdr:colOff>
      <xdr:row>754</xdr:row>
      <xdr:rowOff>31750</xdr:rowOff>
    </xdr:from>
    <xdr:to>
      <xdr:col>38</xdr:col>
      <xdr:colOff>3225</xdr:colOff>
      <xdr:row>754</xdr:row>
      <xdr:rowOff>328894</xdr:rowOff>
    </xdr:to>
    <xdr:sp macro="" textlink="">
      <xdr:nvSpPr>
        <xdr:cNvPr id="7" name="正方形/長方形 6"/>
        <xdr:cNvSpPr/>
      </xdr:nvSpPr>
      <xdr:spPr bwMode="auto">
        <a:xfrm>
          <a:off x="5879796" y="53435250"/>
          <a:ext cx="1764596" cy="29714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34</xdr:col>
      <xdr:colOff>167819</xdr:colOff>
      <xdr:row>755</xdr:row>
      <xdr:rowOff>31749</xdr:rowOff>
    </xdr:from>
    <xdr:to>
      <xdr:col>34</xdr:col>
      <xdr:colOff>168813</xdr:colOff>
      <xdr:row>756</xdr:row>
      <xdr:rowOff>46661</xdr:rowOff>
    </xdr:to>
    <xdr:cxnSp macro="">
      <xdr:nvCxnSpPr>
        <xdr:cNvPr id="8" name="直線矢印コネクタ 7"/>
        <xdr:cNvCxnSpPr/>
      </xdr:nvCxnSpPr>
      <xdr:spPr bwMode="auto">
        <a:xfrm>
          <a:off x="7004652" y="53784499"/>
          <a:ext cx="994" cy="364162"/>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195034</xdr:colOff>
      <xdr:row>755</xdr:row>
      <xdr:rowOff>72571</xdr:rowOff>
    </xdr:from>
    <xdr:to>
      <xdr:col>37</xdr:col>
      <xdr:colOff>168750</xdr:colOff>
      <xdr:row>755</xdr:row>
      <xdr:rowOff>299787</xdr:rowOff>
    </xdr:to>
    <xdr:sp macro="" textlink="">
      <xdr:nvSpPr>
        <xdr:cNvPr id="9" name="テキスト ボックス 8"/>
        <xdr:cNvSpPr txBox="1"/>
      </xdr:nvSpPr>
      <xdr:spPr bwMode="auto">
        <a:xfrm>
          <a:off x="7031867" y="53825321"/>
          <a:ext cx="576966" cy="2272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7557</xdr:colOff>
      <xdr:row>759</xdr:row>
      <xdr:rowOff>58963</xdr:rowOff>
    </xdr:from>
    <xdr:to>
      <xdr:col>38</xdr:col>
      <xdr:colOff>163279</xdr:colOff>
      <xdr:row>761</xdr:row>
      <xdr:rowOff>273956</xdr:rowOff>
    </xdr:to>
    <xdr:sp macro="" textlink="">
      <xdr:nvSpPr>
        <xdr:cNvPr id="10" name="大かっこ 9"/>
        <xdr:cNvSpPr/>
      </xdr:nvSpPr>
      <xdr:spPr bwMode="auto">
        <a:xfrm>
          <a:off x="4833557" y="55208713"/>
          <a:ext cx="2970889" cy="9134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631</v>
      </c>
      <c r="AK2" s="925"/>
      <c r="AL2" s="925"/>
      <c r="AM2" s="925"/>
      <c r="AN2" s="83" t="s">
        <v>325</v>
      </c>
      <c r="AO2" s="925">
        <v>20</v>
      </c>
      <c r="AP2" s="925"/>
      <c r="AQ2" s="925"/>
      <c r="AR2" s="84" t="s">
        <v>630</v>
      </c>
      <c r="AS2" s="931">
        <v>148</v>
      </c>
      <c r="AT2" s="931"/>
      <c r="AU2" s="931"/>
      <c r="AV2" s="83" t="str">
        <f>IF(AW2="","","-")</f>
        <v/>
      </c>
      <c r="AW2" s="891"/>
      <c r="AX2" s="891"/>
    </row>
    <row r="3" spans="1:50" ht="21" customHeight="1" thickBot="1" x14ac:dyDescent="0.2">
      <c r="A3" s="847" t="s">
        <v>623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633</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634</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424</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635</v>
      </c>
      <c r="AF5" s="682"/>
      <c r="AG5" s="682"/>
      <c r="AH5" s="682"/>
      <c r="AI5" s="682"/>
      <c r="AJ5" s="682"/>
      <c r="AK5" s="682"/>
      <c r="AL5" s="682"/>
      <c r="AM5" s="682"/>
      <c r="AN5" s="682"/>
      <c r="AO5" s="682"/>
      <c r="AP5" s="683"/>
      <c r="AQ5" s="684" t="s">
        <v>708</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637</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638</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国土強靱化施策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公共事業</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639</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640</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996</v>
      </c>
      <c r="Q13" s="641"/>
      <c r="R13" s="641"/>
      <c r="S13" s="641"/>
      <c r="T13" s="641"/>
      <c r="U13" s="641"/>
      <c r="V13" s="642"/>
      <c r="W13" s="640">
        <v>2865</v>
      </c>
      <c r="X13" s="641"/>
      <c r="Y13" s="641"/>
      <c r="Z13" s="641"/>
      <c r="AA13" s="641"/>
      <c r="AB13" s="641"/>
      <c r="AC13" s="642"/>
      <c r="AD13" s="640">
        <v>1272</v>
      </c>
      <c r="AE13" s="641"/>
      <c r="AF13" s="641"/>
      <c r="AG13" s="641"/>
      <c r="AH13" s="641"/>
      <c r="AI13" s="641"/>
      <c r="AJ13" s="642"/>
      <c r="AK13" s="640">
        <v>1179</v>
      </c>
      <c r="AL13" s="641"/>
      <c r="AM13" s="641"/>
      <c r="AN13" s="641"/>
      <c r="AO13" s="641"/>
      <c r="AP13" s="641"/>
      <c r="AQ13" s="642"/>
      <c r="AR13" s="900">
        <v>4415</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v>932</v>
      </c>
      <c r="Q14" s="641"/>
      <c r="R14" s="641"/>
      <c r="S14" s="641"/>
      <c r="T14" s="641"/>
      <c r="U14" s="641"/>
      <c r="V14" s="642"/>
      <c r="W14" s="640">
        <v>1129</v>
      </c>
      <c r="X14" s="641"/>
      <c r="Y14" s="641"/>
      <c r="Z14" s="641"/>
      <c r="AA14" s="641"/>
      <c r="AB14" s="641"/>
      <c r="AC14" s="642"/>
      <c r="AD14" s="640">
        <v>2201</v>
      </c>
      <c r="AE14" s="641"/>
      <c r="AF14" s="641"/>
      <c r="AG14" s="641"/>
      <c r="AH14" s="641"/>
      <c r="AI14" s="641"/>
      <c r="AJ14" s="642"/>
      <c r="AK14" s="640" t="s">
        <v>637</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v>676</v>
      </c>
      <c r="Q15" s="641"/>
      <c r="R15" s="641"/>
      <c r="S15" s="641"/>
      <c r="T15" s="641"/>
      <c r="U15" s="641"/>
      <c r="V15" s="642"/>
      <c r="W15" s="640">
        <v>1026</v>
      </c>
      <c r="X15" s="641"/>
      <c r="Y15" s="641"/>
      <c r="Z15" s="641"/>
      <c r="AA15" s="641"/>
      <c r="AB15" s="641"/>
      <c r="AC15" s="642"/>
      <c r="AD15" s="640">
        <v>1743</v>
      </c>
      <c r="AE15" s="641"/>
      <c r="AF15" s="641"/>
      <c r="AG15" s="641"/>
      <c r="AH15" s="641"/>
      <c r="AI15" s="641"/>
      <c r="AJ15" s="642"/>
      <c r="AK15" s="640">
        <v>2527</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v>-1026</v>
      </c>
      <c r="Q16" s="641"/>
      <c r="R16" s="641"/>
      <c r="S16" s="641"/>
      <c r="T16" s="641"/>
      <c r="U16" s="641"/>
      <c r="V16" s="642"/>
      <c r="W16" s="640">
        <v>-1743</v>
      </c>
      <c r="X16" s="641"/>
      <c r="Y16" s="641"/>
      <c r="Z16" s="641"/>
      <c r="AA16" s="641"/>
      <c r="AB16" s="641"/>
      <c r="AC16" s="642"/>
      <c r="AD16" s="640">
        <v>-2527</v>
      </c>
      <c r="AE16" s="641"/>
      <c r="AF16" s="641"/>
      <c r="AG16" s="641"/>
      <c r="AH16" s="641"/>
      <c r="AI16" s="641"/>
      <c r="AJ16" s="642"/>
      <c r="AK16" s="640" t="s">
        <v>637</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637</v>
      </c>
      <c r="Q17" s="641"/>
      <c r="R17" s="641"/>
      <c r="S17" s="641"/>
      <c r="T17" s="641"/>
      <c r="U17" s="641"/>
      <c r="V17" s="642"/>
      <c r="W17" s="640" t="s">
        <v>637</v>
      </c>
      <c r="X17" s="641"/>
      <c r="Y17" s="641"/>
      <c r="Z17" s="641"/>
      <c r="AA17" s="641"/>
      <c r="AB17" s="641"/>
      <c r="AC17" s="642"/>
      <c r="AD17" s="640" t="s">
        <v>637</v>
      </c>
      <c r="AE17" s="641"/>
      <c r="AF17" s="641"/>
      <c r="AG17" s="641"/>
      <c r="AH17" s="641"/>
      <c r="AI17" s="641"/>
      <c r="AJ17" s="642"/>
      <c r="AK17" s="640" t="s">
        <v>637</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1578</v>
      </c>
      <c r="Q18" s="859"/>
      <c r="R18" s="859"/>
      <c r="S18" s="859"/>
      <c r="T18" s="859"/>
      <c r="U18" s="859"/>
      <c r="V18" s="860"/>
      <c r="W18" s="858">
        <f>SUM(W13:AC17)</f>
        <v>3277</v>
      </c>
      <c r="X18" s="859"/>
      <c r="Y18" s="859"/>
      <c r="Z18" s="859"/>
      <c r="AA18" s="859"/>
      <c r="AB18" s="859"/>
      <c r="AC18" s="860"/>
      <c r="AD18" s="858">
        <f>SUM(AD13:AJ17)</f>
        <v>2689</v>
      </c>
      <c r="AE18" s="859"/>
      <c r="AF18" s="859"/>
      <c r="AG18" s="859"/>
      <c r="AH18" s="859"/>
      <c r="AI18" s="859"/>
      <c r="AJ18" s="860"/>
      <c r="AK18" s="858">
        <f>SUM(AK13:AQ17)</f>
        <v>3706</v>
      </c>
      <c r="AL18" s="859"/>
      <c r="AM18" s="859"/>
      <c r="AN18" s="859"/>
      <c r="AO18" s="859"/>
      <c r="AP18" s="859"/>
      <c r="AQ18" s="860"/>
      <c r="AR18" s="858">
        <f>SUM(AR13:AX17)</f>
        <v>4415</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1199</v>
      </c>
      <c r="Q19" s="641"/>
      <c r="R19" s="641"/>
      <c r="S19" s="641"/>
      <c r="T19" s="641"/>
      <c r="U19" s="641"/>
      <c r="V19" s="642"/>
      <c r="W19" s="640">
        <v>1788</v>
      </c>
      <c r="X19" s="641"/>
      <c r="Y19" s="641"/>
      <c r="Z19" s="641"/>
      <c r="AA19" s="641"/>
      <c r="AB19" s="641"/>
      <c r="AC19" s="642"/>
      <c r="AD19" s="640">
        <v>2006</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0.75982256020278838</v>
      </c>
      <c r="Q20" s="301"/>
      <c r="R20" s="301"/>
      <c r="S20" s="301"/>
      <c r="T20" s="301"/>
      <c r="U20" s="301"/>
      <c r="V20" s="301"/>
      <c r="W20" s="301">
        <f t="shared" ref="W20" si="0">IF(W18=0, "-", SUM(W19)/W18)</f>
        <v>0.5456209948123284</v>
      </c>
      <c r="X20" s="301"/>
      <c r="Y20" s="301"/>
      <c r="Z20" s="301"/>
      <c r="AA20" s="301"/>
      <c r="AB20" s="301"/>
      <c r="AC20" s="301"/>
      <c r="AD20" s="301">
        <f t="shared" ref="AD20" si="1">IF(AD18=0, "-", SUM(AD19)/AD18)</f>
        <v>0.74600223131275567</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0.62188796680497926</v>
      </c>
      <c r="Q21" s="301"/>
      <c r="R21" s="301"/>
      <c r="S21" s="301"/>
      <c r="T21" s="301"/>
      <c r="U21" s="301"/>
      <c r="V21" s="301"/>
      <c r="W21" s="301">
        <f t="shared" ref="W21" si="2">IF(W19=0, "-", SUM(W19)/SUM(W13,W14))</f>
        <v>0.44767150726089133</v>
      </c>
      <c r="X21" s="301"/>
      <c r="Y21" s="301"/>
      <c r="Z21" s="301"/>
      <c r="AA21" s="301"/>
      <c r="AB21" s="301"/>
      <c r="AC21" s="301"/>
      <c r="AD21" s="301">
        <f t="shared" ref="AD21" si="3">IF(AD19=0, "-", SUM(AD19)/SUM(AD13,AD14))</f>
        <v>0.57759861790958822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628</v>
      </c>
      <c r="B22" s="954"/>
      <c r="C22" s="954"/>
      <c r="D22" s="954"/>
      <c r="E22" s="954"/>
      <c r="F22" s="955"/>
      <c r="G22" s="949" t="s">
        <v>254</v>
      </c>
      <c r="H22" s="207"/>
      <c r="I22" s="207"/>
      <c r="J22" s="207"/>
      <c r="K22" s="207"/>
      <c r="L22" s="207"/>
      <c r="M22" s="207"/>
      <c r="N22" s="207"/>
      <c r="O22" s="208"/>
      <c r="P22" s="914" t="s">
        <v>626</v>
      </c>
      <c r="Q22" s="207"/>
      <c r="R22" s="207"/>
      <c r="S22" s="207"/>
      <c r="T22" s="207"/>
      <c r="U22" s="207"/>
      <c r="V22" s="208"/>
      <c r="W22" s="914" t="s">
        <v>627</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641</v>
      </c>
      <c r="H23" s="951"/>
      <c r="I23" s="951"/>
      <c r="J23" s="951"/>
      <c r="K23" s="951"/>
      <c r="L23" s="951"/>
      <c r="M23" s="951"/>
      <c r="N23" s="951"/>
      <c r="O23" s="952"/>
      <c r="P23" s="900">
        <v>1179</v>
      </c>
      <c r="Q23" s="901"/>
      <c r="R23" s="901"/>
      <c r="S23" s="901"/>
      <c r="T23" s="901"/>
      <c r="U23" s="901"/>
      <c r="V23" s="915"/>
      <c r="W23" s="900">
        <v>4415</v>
      </c>
      <c r="X23" s="901"/>
      <c r="Y23" s="901"/>
      <c r="Z23" s="901"/>
      <c r="AA23" s="901"/>
      <c r="AB23" s="901"/>
      <c r="AC23" s="915"/>
      <c r="AD23" s="963" t="s">
        <v>712</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1179</v>
      </c>
      <c r="Q29" s="641"/>
      <c r="R29" s="641"/>
      <c r="S29" s="641"/>
      <c r="T29" s="641"/>
      <c r="U29" s="641"/>
      <c r="V29" s="642"/>
      <c r="W29" s="932">
        <f>AR13</f>
        <v>4415</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c r="AR31" s="186"/>
      <c r="AS31" s="121" t="s">
        <v>185</v>
      </c>
      <c r="AT31" s="122"/>
      <c r="AU31" s="185">
        <v>4</v>
      </c>
      <c r="AV31" s="185"/>
      <c r="AW31" s="377" t="s">
        <v>175</v>
      </c>
      <c r="AX31" s="378"/>
    </row>
    <row r="32" spans="1:50" ht="36" customHeight="1" x14ac:dyDescent="0.15">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644</v>
      </c>
      <c r="AC32" s="445"/>
      <c r="AD32" s="445"/>
      <c r="AE32" s="203">
        <v>97</v>
      </c>
      <c r="AF32" s="204"/>
      <c r="AG32" s="204"/>
      <c r="AH32" s="204"/>
      <c r="AI32" s="203">
        <v>98</v>
      </c>
      <c r="AJ32" s="204"/>
      <c r="AK32" s="204"/>
      <c r="AL32" s="204"/>
      <c r="AM32" s="203">
        <v>98</v>
      </c>
      <c r="AN32" s="204"/>
      <c r="AO32" s="204"/>
      <c r="AP32" s="204"/>
      <c r="AQ32" s="321" t="s">
        <v>637</v>
      </c>
      <c r="AR32" s="193"/>
      <c r="AS32" s="193"/>
      <c r="AT32" s="322"/>
      <c r="AU32" s="204"/>
      <c r="AV32" s="204"/>
      <c r="AW32" s="204"/>
      <c r="AX32" s="206"/>
    </row>
    <row r="33" spans="1:51" ht="36"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644</v>
      </c>
      <c r="AC33" s="507"/>
      <c r="AD33" s="507"/>
      <c r="AE33" s="203">
        <v>100</v>
      </c>
      <c r="AF33" s="204"/>
      <c r="AG33" s="204"/>
      <c r="AH33" s="204"/>
      <c r="AI33" s="203">
        <v>100</v>
      </c>
      <c r="AJ33" s="204"/>
      <c r="AK33" s="204"/>
      <c r="AL33" s="204"/>
      <c r="AM33" s="203">
        <v>100</v>
      </c>
      <c r="AN33" s="204"/>
      <c r="AO33" s="204"/>
      <c r="AP33" s="204"/>
      <c r="AQ33" s="321" t="s">
        <v>637</v>
      </c>
      <c r="AR33" s="193"/>
      <c r="AS33" s="193"/>
      <c r="AT33" s="322"/>
      <c r="AU33" s="204">
        <v>100</v>
      </c>
      <c r="AV33" s="204"/>
      <c r="AW33" s="204"/>
      <c r="AX33" s="206"/>
    </row>
    <row r="34" spans="1:51" ht="51"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97</v>
      </c>
      <c r="AF34" s="204"/>
      <c r="AG34" s="204"/>
      <c r="AH34" s="204"/>
      <c r="AI34" s="203">
        <v>98</v>
      </c>
      <c r="AJ34" s="204"/>
      <c r="AK34" s="204"/>
      <c r="AL34" s="204"/>
      <c r="AM34" s="203">
        <v>98</v>
      </c>
      <c r="AN34" s="204"/>
      <c r="AO34" s="204"/>
      <c r="AP34" s="204"/>
      <c r="AQ34" s="321" t="s">
        <v>637</v>
      </c>
      <c r="AR34" s="193"/>
      <c r="AS34" s="193"/>
      <c r="AT34" s="322"/>
      <c r="AU34" s="204"/>
      <c r="AV34" s="204"/>
      <c r="AW34" s="204"/>
      <c r="AX34" s="206"/>
    </row>
    <row r="35" spans="1:51" ht="23.25" customHeight="1" x14ac:dyDescent="0.15">
      <c r="A35" s="213" t="s">
        <v>299</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v>4</v>
      </c>
      <c r="AV38" s="185"/>
      <c r="AW38" s="377" t="s">
        <v>175</v>
      </c>
      <c r="AX38" s="378"/>
      <c r="AY38">
        <f>$AY$37</f>
        <v>1</v>
      </c>
    </row>
    <row r="39" spans="1:51" ht="36" customHeight="1" x14ac:dyDescent="0.15">
      <c r="A39" s="382"/>
      <c r="B39" s="380"/>
      <c r="C39" s="380"/>
      <c r="D39" s="380"/>
      <c r="E39" s="380"/>
      <c r="F39" s="381"/>
      <c r="G39" s="548" t="s">
        <v>642</v>
      </c>
      <c r="H39" s="549"/>
      <c r="I39" s="549"/>
      <c r="J39" s="549"/>
      <c r="K39" s="549"/>
      <c r="L39" s="549"/>
      <c r="M39" s="549"/>
      <c r="N39" s="549"/>
      <c r="O39" s="550"/>
      <c r="P39" s="93" t="s">
        <v>646</v>
      </c>
      <c r="Q39" s="93"/>
      <c r="R39" s="93"/>
      <c r="S39" s="93"/>
      <c r="T39" s="93"/>
      <c r="U39" s="93"/>
      <c r="V39" s="93"/>
      <c r="W39" s="93"/>
      <c r="X39" s="94"/>
      <c r="Y39" s="455" t="s">
        <v>12</v>
      </c>
      <c r="Z39" s="515"/>
      <c r="AA39" s="516"/>
      <c r="AB39" s="445" t="s">
        <v>644</v>
      </c>
      <c r="AC39" s="445"/>
      <c r="AD39" s="445"/>
      <c r="AE39" s="203">
        <v>94</v>
      </c>
      <c r="AF39" s="204"/>
      <c r="AG39" s="204"/>
      <c r="AH39" s="204"/>
      <c r="AI39" s="203">
        <v>95</v>
      </c>
      <c r="AJ39" s="204"/>
      <c r="AK39" s="204"/>
      <c r="AL39" s="204"/>
      <c r="AM39" s="203">
        <v>95</v>
      </c>
      <c r="AN39" s="204"/>
      <c r="AO39" s="204"/>
      <c r="AP39" s="204"/>
      <c r="AQ39" s="321" t="s">
        <v>637</v>
      </c>
      <c r="AR39" s="193"/>
      <c r="AS39" s="193"/>
      <c r="AT39" s="322"/>
      <c r="AU39" s="204"/>
      <c r="AV39" s="204"/>
      <c r="AW39" s="204"/>
      <c r="AX39" s="206"/>
      <c r="AY39">
        <f t="shared" ref="AY39:AY43" si="4">$AY$37</f>
        <v>1</v>
      </c>
    </row>
    <row r="40" spans="1:51" ht="36"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644</v>
      </c>
      <c r="AC40" s="507"/>
      <c r="AD40" s="507"/>
      <c r="AE40" s="203">
        <v>100</v>
      </c>
      <c r="AF40" s="204"/>
      <c r="AG40" s="204"/>
      <c r="AH40" s="204"/>
      <c r="AI40" s="203">
        <v>100</v>
      </c>
      <c r="AJ40" s="204"/>
      <c r="AK40" s="204"/>
      <c r="AL40" s="204"/>
      <c r="AM40" s="203">
        <v>100</v>
      </c>
      <c r="AN40" s="204"/>
      <c r="AO40" s="204"/>
      <c r="AP40" s="204"/>
      <c r="AQ40" s="321" t="s">
        <v>637</v>
      </c>
      <c r="AR40" s="193"/>
      <c r="AS40" s="193"/>
      <c r="AT40" s="322"/>
      <c r="AU40" s="204">
        <v>100</v>
      </c>
      <c r="AV40" s="204"/>
      <c r="AW40" s="204"/>
      <c r="AX40" s="206"/>
      <c r="AY40">
        <f t="shared" si="4"/>
        <v>1</v>
      </c>
    </row>
    <row r="41" spans="1:51" ht="5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94</v>
      </c>
      <c r="AF41" s="204"/>
      <c r="AG41" s="204"/>
      <c r="AH41" s="204"/>
      <c r="AI41" s="203">
        <v>95</v>
      </c>
      <c r="AJ41" s="204"/>
      <c r="AK41" s="204"/>
      <c r="AL41" s="204"/>
      <c r="AM41" s="203">
        <v>95</v>
      </c>
      <c r="AN41" s="204"/>
      <c r="AO41" s="204"/>
      <c r="AP41" s="204"/>
      <c r="AQ41" s="321" t="s">
        <v>637</v>
      </c>
      <c r="AR41" s="193"/>
      <c r="AS41" s="193"/>
      <c r="AT41" s="322"/>
      <c r="AU41" s="204"/>
      <c r="AV41" s="204"/>
      <c r="AW41" s="204"/>
      <c r="AX41" s="206"/>
      <c r="AY41">
        <f t="shared" si="4"/>
        <v>1</v>
      </c>
    </row>
    <row r="42" spans="1:51" ht="23.25" customHeight="1" x14ac:dyDescent="0.15">
      <c r="A42" s="213" t="s">
        <v>299</v>
      </c>
      <c r="B42" s="214"/>
      <c r="C42" s="214"/>
      <c r="D42" s="214"/>
      <c r="E42" s="214"/>
      <c r="F42" s="215"/>
      <c r="G42" s="219" t="s">
        <v>645</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1</v>
      </c>
    </row>
    <row r="46" spans="1:51" ht="23.25" customHeight="1" x14ac:dyDescent="0.15">
      <c r="A46" s="382"/>
      <c r="B46" s="380"/>
      <c r="C46" s="380"/>
      <c r="D46" s="380"/>
      <c r="E46" s="380"/>
      <c r="F46" s="381"/>
      <c r="G46" s="548" t="s">
        <v>648</v>
      </c>
      <c r="H46" s="549"/>
      <c r="I46" s="549"/>
      <c r="J46" s="549"/>
      <c r="K46" s="549"/>
      <c r="L46" s="549"/>
      <c r="M46" s="549"/>
      <c r="N46" s="549"/>
      <c r="O46" s="550"/>
      <c r="P46" s="93" t="s">
        <v>649</v>
      </c>
      <c r="Q46" s="93"/>
      <c r="R46" s="93"/>
      <c r="S46" s="93"/>
      <c r="T46" s="93"/>
      <c r="U46" s="93"/>
      <c r="V46" s="93"/>
      <c r="W46" s="93"/>
      <c r="X46" s="94"/>
      <c r="Y46" s="455" t="s">
        <v>12</v>
      </c>
      <c r="Z46" s="515"/>
      <c r="AA46" s="516"/>
      <c r="AB46" s="445" t="s">
        <v>650</v>
      </c>
      <c r="AC46" s="445"/>
      <c r="AD46" s="445"/>
      <c r="AE46" s="267" t="s">
        <v>637</v>
      </c>
      <c r="AF46" s="267"/>
      <c r="AG46" s="267"/>
      <c r="AH46" s="267"/>
      <c r="AI46" s="267">
        <v>0</v>
      </c>
      <c r="AJ46" s="267"/>
      <c r="AK46" s="267"/>
      <c r="AL46" s="267"/>
      <c r="AM46" s="267"/>
      <c r="AN46" s="267"/>
      <c r="AO46" s="267"/>
      <c r="AP46" s="267"/>
      <c r="AQ46" s="321" t="s">
        <v>637</v>
      </c>
      <c r="AR46" s="193"/>
      <c r="AS46" s="193"/>
      <c r="AT46" s="322"/>
      <c r="AU46" s="204" t="s">
        <v>637</v>
      </c>
      <c r="AV46" s="204"/>
      <c r="AW46" s="204"/>
      <c r="AX46" s="206"/>
      <c r="AY46">
        <f t="shared" ref="AY46:AY50" si="5">$AY$44</f>
        <v>1</v>
      </c>
    </row>
    <row r="47" spans="1:51" ht="23.25"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650</v>
      </c>
      <c r="AC47" s="507"/>
      <c r="AD47" s="507"/>
      <c r="AE47" s="203" t="s">
        <v>637</v>
      </c>
      <c r="AF47" s="204"/>
      <c r="AG47" s="204"/>
      <c r="AH47" s="204"/>
      <c r="AI47" s="203">
        <v>0</v>
      </c>
      <c r="AJ47" s="204"/>
      <c r="AK47" s="204"/>
      <c r="AL47" s="204"/>
      <c r="AM47" s="203">
        <v>0</v>
      </c>
      <c r="AN47" s="204"/>
      <c r="AO47" s="204"/>
      <c r="AP47" s="204"/>
      <c r="AQ47" s="321" t="s">
        <v>637</v>
      </c>
      <c r="AR47" s="193"/>
      <c r="AS47" s="193"/>
      <c r="AT47" s="322"/>
      <c r="AU47" s="204" t="s">
        <v>637</v>
      </c>
      <c r="AV47" s="204"/>
      <c r="AW47" s="204"/>
      <c r="AX47" s="206"/>
      <c r="AY47">
        <f t="shared" si="5"/>
        <v>1</v>
      </c>
    </row>
    <row r="48" spans="1:51" ht="23.25"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t="s">
        <v>637</v>
      </c>
      <c r="AF48" s="204"/>
      <c r="AG48" s="204"/>
      <c r="AH48" s="204"/>
      <c r="AI48" s="203">
        <v>100</v>
      </c>
      <c r="AJ48" s="204"/>
      <c r="AK48" s="204"/>
      <c r="AL48" s="204"/>
      <c r="AM48" s="203"/>
      <c r="AN48" s="204"/>
      <c r="AO48" s="204"/>
      <c r="AP48" s="204"/>
      <c r="AQ48" s="321" t="s">
        <v>637</v>
      </c>
      <c r="AR48" s="193"/>
      <c r="AS48" s="193"/>
      <c r="AT48" s="322"/>
      <c r="AU48" s="204" t="s">
        <v>637</v>
      </c>
      <c r="AV48" s="204"/>
      <c r="AW48" s="204"/>
      <c r="AX48" s="206"/>
      <c r="AY48">
        <f t="shared" si="5"/>
        <v>1</v>
      </c>
    </row>
    <row r="49" spans="1:51" ht="23.25" customHeight="1" x14ac:dyDescent="0.15">
      <c r="A49" s="213" t="s">
        <v>299</v>
      </c>
      <c r="B49" s="214"/>
      <c r="C49" s="214"/>
      <c r="D49" s="214"/>
      <c r="E49" s="214"/>
      <c r="F49" s="215"/>
      <c r="G49" s="219" t="s">
        <v>647</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651</v>
      </c>
      <c r="H101" s="93"/>
      <c r="I101" s="93"/>
      <c r="J101" s="93"/>
      <c r="K101" s="93"/>
      <c r="L101" s="93"/>
      <c r="M101" s="93"/>
      <c r="N101" s="93"/>
      <c r="O101" s="93"/>
      <c r="P101" s="93"/>
      <c r="Q101" s="93"/>
      <c r="R101" s="93"/>
      <c r="S101" s="93"/>
      <c r="T101" s="93"/>
      <c r="U101" s="93"/>
      <c r="V101" s="93"/>
      <c r="W101" s="93"/>
      <c r="X101" s="94"/>
      <c r="Y101" s="526" t="s">
        <v>54</v>
      </c>
      <c r="Z101" s="527"/>
      <c r="AA101" s="528"/>
      <c r="AB101" s="445" t="s">
        <v>653</v>
      </c>
      <c r="AC101" s="445"/>
      <c r="AD101" s="445"/>
      <c r="AE101" s="267">
        <v>41</v>
      </c>
      <c r="AF101" s="267"/>
      <c r="AG101" s="267"/>
      <c r="AH101" s="267"/>
      <c r="AI101" s="267">
        <v>51</v>
      </c>
      <c r="AJ101" s="267"/>
      <c r="AK101" s="267"/>
      <c r="AL101" s="267"/>
      <c r="AM101" s="267">
        <v>46</v>
      </c>
      <c r="AN101" s="267"/>
      <c r="AO101" s="267"/>
      <c r="AP101" s="267"/>
      <c r="AQ101" s="267" t="s">
        <v>637</v>
      </c>
      <c r="AR101" s="267"/>
      <c r="AS101" s="267"/>
      <c r="AT101" s="267"/>
      <c r="AU101" s="203" t="s">
        <v>637</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653</v>
      </c>
      <c r="AC102" s="445"/>
      <c r="AD102" s="445"/>
      <c r="AE102" s="267" t="s">
        <v>637</v>
      </c>
      <c r="AF102" s="267"/>
      <c r="AG102" s="267"/>
      <c r="AH102" s="267"/>
      <c r="AI102" s="267" t="s">
        <v>637</v>
      </c>
      <c r="AJ102" s="267"/>
      <c r="AK102" s="267"/>
      <c r="AL102" s="267"/>
      <c r="AM102" s="267" t="s">
        <v>637</v>
      </c>
      <c r="AN102" s="267"/>
      <c r="AO102" s="267"/>
      <c r="AP102" s="267"/>
      <c r="AQ102" s="267" t="s">
        <v>637</v>
      </c>
      <c r="AR102" s="267"/>
      <c r="AS102" s="267"/>
      <c r="AT102" s="267"/>
      <c r="AU102" s="210" t="s">
        <v>637</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1</v>
      </c>
    </row>
    <row r="104" spans="1:60" ht="23.25" customHeight="1" x14ac:dyDescent="0.15">
      <c r="A104" s="403"/>
      <c r="B104" s="404"/>
      <c r="C104" s="404"/>
      <c r="D104" s="404"/>
      <c r="E104" s="404"/>
      <c r="F104" s="405"/>
      <c r="G104" s="93" t="s">
        <v>652</v>
      </c>
      <c r="H104" s="93"/>
      <c r="I104" s="93"/>
      <c r="J104" s="93"/>
      <c r="K104" s="93"/>
      <c r="L104" s="93"/>
      <c r="M104" s="93"/>
      <c r="N104" s="93"/>
      <c r="O104" s="93"/>
      <c r="P104" s="93"/>
      <c r="Q104" s="93"/>
      <c r="R104" s="93"/>
      <c r="S104" s="93"/>
      <c r="T104" s="93"/>
      <c r="U104" s="93"/>
      <c r="V104" s="93"/>
      <c r="W104" s="93"/>
      <c r="X104" s="94"/>
      <c r="Y104" s="449" t="s">
        <v>54</v>
      </c>
      <c r="Z104" s="450"/>
      <c r="AA104" s="451"/>
      <c r="AB104" s="529" t="s">
        <v>653</v>
      </c>
      <c r="AC104" s="530"/>
      <c r="AD104" s="531"/>
      <c r="AE104" s="267" t="s">
        <v>637</v>
      </c>
      <c r="AF104" s="267"/>
      <c r="AG104" s="267"/>
      <c r="AH104" s="267"/>
      <c r="AI104" s="267">
        <v>26</v>
      </c>
      <c r="AJ104" s="267"/>
      <c r="AK104" s="267"/>
      <c r="AL104" s="267"/>
      <c r="AM104" s="267">
        <v>87</v>
      </c>
      <c r="AN104" s="267"/>
      <c r="AO104" s="267"/>
      <c r="AP104" s="267"/>
      <c r="AQ104" s="267" t="s">
        <v>637</v>
      </c>
      <c r="AR104" s="267"/>
      <c r="AS104" s="267"/>
      <c r="AT104" s="267"/>
      <c r="AU104" s="267" t="s">
        <v>637</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653</v>
      </c>
      <c r="AC105" s="453"/>
      <c r="AD105" s="454"/>
      <c r="AE105" s="267" t="s">
        <v>637</v>
      </c>
      <c r="AF105" s="267"/>
      <c r="AG105" s="267"/>
      <c r="AH105" s="267"/>
      <c r="AI105" s="267" t="s">
        <v>637</v>
      </c>
      <c r="AJ105" s="267"/>
      <c r="AK105" s="267"/>
      <c r="AL105" s="267"/>
      <c r="AM105" s="267" t="s">
        <v>637</v>
      </c>
      <c r="AN105" s="267"/>
      <c r="AO105" s="267"/>
      <c r="AP105" s="267"/>
      <c r="AQ105" s="267" t="s">
        <v>637</v>
      </c>
      <c r="AR105" s="267"/>
      <c r="AS105" s="267"/>
      <c r="AT105" s="267"/>
      <c r="AU105" s="267" t="s">
        <v>637</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463</v>
      </c>
      <c r="AR115" s="575"/>
      <c r="AS115" s="575"/>
      <c r="AT115" s="575"/>
      <c r="AU115" s="575"/>
      <c r="AV115" s="575"/>
      <c r="AW115" s="575"/>
      <c r="AX115" s="576"/>
    </row>
    <row r="116" spans="1:51" ht="23.25" customHeight="1" x14ac:dyDescent="0.15">
      <c r="A116" s="420"/>
      <c r="B116" s="421"/>
      <c r="C116" s="421"/>
      <c r="D116" s="421"/>
      <c r="E116" s="421"/>
      <c r="F116" s="422"/>
      <c r="G116" s="372" t="s">
        <v>654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656</v>
      </c>
      <c r="AC116" s="447"/>
      <c r="AD116" s="448"/>
      <c r="AE116" s="267">
        <v>33</v>
      </c>
      <c r="AF116" s="267"/>
      <c r="AG116" s="267"/>
      <c r="AH116" s="267"/>
      <c r="AI116" s="267">
        <v>29</v>
      </c>
      <c r="AJ116" s="267"/>
      <c r="AK116" s="267"/>
      <c r="AL116" s="267"/>
      <c r="AM116" s="267">
        <v>17</v>
      </c>
      <c r="AN116" s="267"/>
      <c r="AO116" s="267"/>
      <c r="AP116" s="267"/>
      <c r="AQ116" s="203" t="s">
        <v>637</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657</v>
      </c>
      <c r="AC117" s="457"/>
      <c r="AD117" s="458"/>
      <c r="AE117" s="535" t="s">
        <v>658</v>
      </c>
      <c r="AF117" s="535"/>
      <c r="AG117" s="535"/>
      <c r="AH117" s="535"/>
      <c r="AI117" s="535" t="s">
        <v>659</v>
      </c>
      <c r="AJ117" s="535"/>
      <c r="AK117" s="535"/>
      <c r="AL117" s="535"/>
      <c r="AM117" s="535" t="s">
        <v>687</v>
      </c>
      <c r="AN117" s="535"/>
      <c r="AO117" s="535"/>
      <c r="AP117" s="535"/>
      <c r="AQ117" s="535" t="s">
        <v>637</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463</v>
      </c>
      <c r="AR118" s="575"/>
      <c r="AS118" s="575"/>
      <c r="AT118" s="575"/>
      <c r="AU118" s="575"/>
      <c r="AV118" s="575"/>
      <c r="AW118" s="575"/>
      <c r="AX118" s="576"/>
      <c r="AY118" s="77">
        <f>IF(SUBSTITUTE(SUBSTITUTE($G$119,"／",""),"　","")="",0,1)</f>
        <v>1</v>
      </c>
    </row>
    <row r="119" spans="1:51" ht="23.25" customHeight="1" x14ac:dyDescent="0.15">
      <c r="A119" s="420"/>
      <c r="B119" s="421"/>
      <c r="C119" s="421"/>
      <c r="D119" s="421"/>
      <c r="E119" s="421"/>
      <c r="F119" s="422"/>
      <c r="G119" s="372" t="s">
        <v>655</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656</v>
      </c>
      <c r="AC119" s="447"/>
      <c r="AD119" s="448"/>
      <c r="AE119" s="267" t="s">
        <v>637</v>
      </c>
      <c r="AF119" s="267"/>
      <c r="AG119" s="267"/>
      <c r="AH119" s="267"/>
      <c r="AI119" s="267">
        <v>12</v>
      </c>
      <c r="AJ119" s="267"/>
      <c r="AK119" s="267"/>
      <c r="AL119" s="267"/>
      <c r="AM119" s="267">
        <v>14</v>
      </c>
      <c r="AN119" s="267"/>
      <c r="AO119" s="267"/>
      <c r="AP119" s="267"/>
      <c r="AQ119" s="267" t="s">
        <v>637</v>
      </c>
      <c r="AR119" s="267"/>
      <c r="AS119" s="267"/>
      <c r="AT119" s="267"/>
      <c r="AU119" s="267"/>
      <c r="AV119" s="267"/>
      <c r="AW119" s="267"/>
      <c r="AX119" s="268"/>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657</v>
      </c>
      <c r="AC120" s="457"/>
      <c r="AD120" s="458"/>
      <c r="AE120" s="535" t="s">
        <v>637</v>
      </c>
      <c r="AF120" s="535"/>
      <c r="AG120" s="535"/>
      <c r="AH120" s="535"/>
      <c r="AI120" s="535" t="s">
        <v>660</v>
      </c>
      <c r="AJ120" s="535"/>
      <c r="AK120" s="535"/>
      <c r="AL120" s="535"/>
      <c r="AM120" s="535" t="s">
        <v>688</v>
      </c>
      <c r="AN120" s="535"/>
      <c r="AO120" s="535"/>
      <c r="AP120" s="535"/>
      <c r="AQ120" s="535" t="s">
        <v>637</v>
      </c>
      <c r="AR120" s="535"/>
      <c r="AS120" s="535"/>
      <c r="AT120" s="535"/>
      <c r="AU120" s="535"/>
      <c r="AV120" s="535"/>
      <c r="AW120" s="535"/>
      <c r="AX120" s="536"/>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463</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280</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661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663</v>
      </c>
      <c r="H134" s="93"/>
      <c r="I134" s="93"/>
      <c r="J134" s="93"/>
      <c r="K134" s="93"/>
      <c r="L134" s="93"/>
      <c r="M134" s="93"/>
      <c r="N134" s="93"/>
      <c r="O134" s="93"/>
      <c r="P134" s="93"/>
      <c r="Q134" s="93"/>
      <c r="R134" s="93"/>
      <c r="S134" s="93"/>
      <c r="T134" s="93"/>
      <c r="U134" s="93"/>
      <c r="V134" s="93"/>
      <c r="W134" s="93"/>
      <c r="X134" s="94"/>
      <c r="Y134" s="187" t="s">
        <v>199</v>
      </c>
      <c r="Z134" s="188"/>
      <c r="AA134" s="189"/>
      <c r="AB134" s="190" t="s">
        <v>644</v>
      </c>
      <c r="AC134" s="191"/>
      <c r="AD134" s="191"/>
      <c r="AE134" s="192">
        <v>97</v>
      </c>
      <c r="AF134" s="193"/>
      <c r="AG134" s="193"/>
      <c r="AH134" s="193"/>
      <c r="AI134" s="192">
        <v>98</v>
      </c>
      <c r="AJ134" s="193"/>
      <c r="AK134" s="193"/>
      <c r="AL134" s="193"/>
      <c r="AM134" s="192">
        <v>98</v>
      </c>
      <c r="AN134" s="193"/>
      <c r="AO134" s="193"/>
      <c r="AP134" s="193"/>
      <c r="AQ134" s="192" t="s">
        <v>637</v>
      </c>
      <c r="AR134" s="193"/>
      <c r="AS134" s="193"/>
      <c r="AT134" s="193"/>
      <c r="AU134" s="192"/>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644</v>
      </c>
      <c r="AC135" s="199"/>
      <c r="AD135" s="199"/>
      <c r="AE135" s="192">
        <v>100</v>
      </c>
      <c r="AF135" s="193"/>
      <c r="AG135" s="193"/>
      <c r="AH135" s="193"/>
      <c r="AI135" s="192">
        <v>100</v>
      </c>
      <c r="AJ135" s="193"/>
      <c r="AK135" s="193"/>
      <c r="AL135" s="193"/>
      <c r="AM135" s="192">
        <v>100</v>
      </c>
      <c r="AN135" s="193"/>
      <c r="AO135" s="193"/>
      <c r="AP135" s="193"/>
      <c r="AQ135" s="192" t="s">
        <v>637</v>
      </c>
      <c r="AR135" s="193"/>
      <c r="AS135" s="193"/>
      <c r="AT135" s="193"/>
      <c r="AU135" s="192">
        <v>100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2"/>
      <c r="E430" s="160" t="s">
        <v>318</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0</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0</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2"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636</v>
      </c>
      <c r="AE702" s="327"/>
      <c r="AF702" s="327"/>
      <c r="AG702" s="364" t="s">
        <v>666</v>
      </c>
      <c r="AH702" s="365"/>
      <c r="AI702" s="365"/>
      <c r="AJ702" s="365"/>
      <c r="AK702" s="365"/>
      <c r="AL702" s="365"/>
      <c r="AM702" s="365"/>
      <c r="AN702" s="365"/>
      <c r="AO702" s="365"/>
      <c r="AP702" s="365"/>
      <c r="AQ702" s="365"/>
      <c r="AR702" s="365"/>
      <c r="AS702" s="365"/>
      <c r="AT702" s="365"/>
      <c r="AU702" s="365"/>
      <c r="AV702" s="365"/>
      <c r="AW702" s="365"/>
      <c r="AX702" s="366"/>
    </row>
    <row r="703" spans="1:51" ht="54"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636</v>
      </c>
      <c r="AE703" s="308"/>
      <c r="AF703" s="308"/>
      <c r="AG703" s="89" t="s">
        <v>667</v>
      </c>
      <c r="AH703" s="90"/>
      <c r="AI703" s="90"/>
      <c r="AJ703" s="90"/>
      <c r="AK703" s="90"/>
      <c r="AL703" s="90"/>
      <c r="AM703" s="90"/>
      <c r="AN703" s="90"/>
      <c r="AO703" s="90"/>
      <c r="AP703" s="90"/>
      <c r="AQ703" s="90"/>
      <c r="AR703" s="90"/>
      <c r="AS703" s="90"/>
      <c r="AT703" s="90"/>
      <c r="AU703" s="90"/>
      <c r="AV703" s="90"/>
      <c r="AW703" s="90"/>
      <c r="AX703" s="91"/>
    </row>
    <row r="704" spans="1:51" ht="36"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636</v>
      </c>
      <c r="AE704" s="766"/>
      <c r="AF704" s="766"/>
      <c r="AG704" s="153" t="s">
        <v>668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665</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636</v>
      </c>
      <c r="AE708" s="588"/>
      <c r="AF708" s="588"/>
      <c r="AG708" s="725" t="s">
        <v>669</v>
      </c>
      <c r="AH708" s="726"/>
      <c r="AI708" s="726"/>
      <c r="AJ708" s="726"/>
      <c r="AK708" s="726"/>
      <c r="AL708" s="726"/>
      <c r="AM708" s="726"/>
      <c r="AN708" s="726"/>
      <c r="AO708" s="726"/>
      <c r="AP708" s="726"/>
      <c r="AQ708" s="726"/>
      <c r="AR708" s="726"/>
      <c r="AS708" s="726"/>
      <c r="AT708" s="726"/>
      <c r="AU708" s="726"/>
      <c r="AV708" s="726"/>
      <c r="AW708" s="726"/>
      <c r="AX708" s="727"/>
    </row>
    <row r="709" spans="1:50" ht="36"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636</v>
      </c>
      <c r="AE709" s="308"/>
      <c r="AF709" s="308"/>
      <c r="AG709" s="89" t="s">
        <v>670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665</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636</v>
      </c>
      <c r="AE711" s="308"/>
      <c r="AF711" s="308"/>
      <c r="AG711" s="89" t="s">
        <v>671</v>
      </c>
      <c r="AH711" s="90"/>
      <c r="AI711" s="90"/>
      <c r="AJ711" s="90"/>
      <c r="AK711" s="90"/>
      <c r="AL711" s="90"/>
      <c r="AM711" s="90"/>
      <c r="AN711" s="90"/>
      <c r="AO711" s="90"/>
      <c r="AP711" s="90"/>
      <c r="AQ711" s="90"/>
      <c r="AR711" s="90"/>
      <c r="AS711" s="90"/>
      <c r="AT711" s="90"/>
      <c r="AU711" s="90"/>
      <c r="AV711" s="90"/>
      <c r="AW711" s="90"/>
      <c r="AX711" s="91"/>
    </row>
    <row r="712" spans="1:50" ht="36"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636</v>
      </c>
      <c r="AE712" s="766"/>
      <c r="AF712" s="766"/>
      <c r="AG712" s="790" t="s">
        <v>672</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636</v>
      </c>
      <c r="AE713" s="308"/>
      <c r="AF713" s="646"/>
      <c r="AG713" s="89" t="s">
        <v>673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665</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636</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636</v>
      </c>
      <c r="AE716" s="610"/>
      <c r="AF716" s="610"/>
      <c r="AG716" s="89" t="s">
        <v>674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636</v>
      </c>
      <c r="AE717" s="308"/>
      <c r="AF717" s="308"/>
      <c r="AG717" s="89" t="s">
        <v>675</v>
      </c>
      <c r="AH717" s="90"/>
      <c r="AI717" s="90"/>
      <c r="AJ717" s="90"/>
      <c r="AK717" s="90"/>
      <c r="AL717" s="90"/>
      <c r="AM717" s="90"/>
      <c r="AN717" s="90"/>
      <c r="AO717" s="90"/>
      <c r="AP717" s="90"/>
      <c r="AQ717" s="90"/>
      <c r="AR717" s="90"/>
      <c r="AS717" s="90"/>
      <c r="AT717" s="90"/>
      <c r="AU717" s="90"/>
      <c r="AV717" s="90"/>
      <c r="AW717" s="90"/>
      <c r="AX717" s="91"/>
    </row>
    <row r="718" spans="1:50" ht="36"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636</v>
      </c>
      <c r="AE718" s="308"/>
      <c r="AF718" s="308"/>
      <c r="AG718" s="115" t="s">
        <v>676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665</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677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713</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136</v>
      </c>
      <c r="B731" s="657"/>
      <c r="C731" s="657"/>
      <c r="D731" s="657"/>
      <c r="E731" s="658"/>
      <c r="F731" s="712" t="s">
        <v>709</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710</v>
      </c>
      <c r="B733" s="657"/>
      <c r="C733" s="657"/>
      <c r="D733" s="657"/>
      <c r="E733" s="658"/>
      <c r="F733" s="620" t="s">
        <v>711</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243.75" customHeight="1" thickBot="1" x14ac:dyDescent="0.2">
      <c r="A735" s="773" t="s">
        <v>707</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593</v>
      </c>
      <c r="B737" s="196"/>
      <c r="C737" s="196"/>
      <c r="D737" s="197"/>
      <c r="E737" s="935" t="s">
        <v>679</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680</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681</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682</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683</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684</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685</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686</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686</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466</v>
      </c>
      <c r="B746" s="346"/>
      <c r="C746" s="346"/>
      <c r="D746" s="346"/>
      <c r="E746" s="941" t="s">
        <v>632</v>
      </c>
      <c r="F746" s="939"/>
      <c r="G746" s="939"/>
      <c r="H746" s="85" t="str">
        <f>IF(E746="","","-")</f>
        <v>-</v>
      </c>
      <c r="I746" s="939"/>
      <c r="J746" s="939"/>
      <c r="K746" s="85" t="str">
        <f>IF(I746="","","-")</f>
        <v/>
      </c>
      <c r="L746" s="940">
        <v>144</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632</v>
      </c>
      <c r="F747" s="939"/>
      <c r="G747" s="939"/>
      <c r="H747" s="85" t="str">
        <f>IF(E747="","","-")</f>
        <v>-</v>
      </c>
      <c r="I747" s="939"/>
      <c r="J747" s="939"/>
      <c r="K747" s="85" t="str">
        <f>IF(I747="","","-")</f>
        <v/>
      </c>
      <c r="L747" s="940">
        <v>146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689</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690</v>
      </c>
      <c r="H789" s="654"/>
      <c r="I789" s="654"/>
      <c r="J789" s="654"/>
      <c r="K789" s="655"/>
      <c r="L789" s="647" t="s">
        <v>691</v>
      </c>
      <c r="M789" s="648"/>
      <c r="N789" s="648"/>
      <c r="O789" s="648"/>
      <c r="P789" s="648"/>
      <c r="Q789" s="648"/>
      <c r="R789" s="648"/>
      <c r="S789" s="648"/>
      <c r="T789" s="648"/>
      <c r="U789" s="648"/>
      <c r="V789" s="648"/>
      <c r="W789" s="648"/>
      <c r="X789" s="649"/>
      <c r="Y789" s="367">
        <v>369</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369</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692</v>
      </c>
      <c r="D845" s="328"/>
      <c r="E845" s="328"/>
      <c r="F845" s="328"/>
      <c r="G845" s="328"/>
      <c r="H845" s="328"/>
      <c r="I845" s="328"/>
      <c r="J845" s="329">
        <v>5120001183629</v>
      </c>
      <c r="K845" s="330"/>
      <c r="L845" s="330"/>
      <c r="M845" s="330"/>
      <c r="N845" s="330"/>
      <c r="O845" s="330"/>
      <c r="P845" s="344" t="s">
        <v>702</v>
      </c>
      <c r="Q845" s="331"/>
      <c r="R845" s="331"/>
      <c r="S845" s="331"/>
      <c r="T845" s="331"/>
      <c r="U845" s="331"/>
      <c r="V845" s="331"/>
      <c r="W845" s="331"/>
      <c r="X845" s="331"/>
      <c r="Y845" s="332">
        <v>369</v>
      </c>
      <c r="Z845" s="333"/>
      <c r="AA845" s="333"/>
      <c r="AB845" s="334"/>
      <c r="AC845" s="335" t="s">
        <v>705</v>
      </c>
      <c r="AD845" s="336"/>
      <c r="AE845" s="336"/>
      <c r="AF845" s="336"/>
      <c r="AG845" s="336"/>
      <c r="AH845" s="351" t="s">
        <v>706</v>
      </c>
      <c r="AI845" s="352"/>
      <c r="AJ845" s="352"/>
      <c r="AK845" s="352"/>
      <c r="AL845" s="339" t="s">
        <v>706</v>
      </c>
      <c r="AM845" s="340"/>
      <c r="AN845" s="340"/>
      <c r="AO845" s="341"/>
      <c r="AP845" s="342" t="s">
        <v>706</v>
      </c>
      <c r="AQ845" s="342"/>
      <c r="AR845" s="342"/>
      <c r="AS845" s="342"/>
      <c r="AT845" s="342"/>
      <c r="AU845" s="342"/>
      <c r="AV845" s="342"/>
      <c r="AW845" s="342"/>
      <c r="AX845" s="342"/>
    </row>
    <row r="846" spans="1:51" ht="30" customHeight="1" x14ac:dyDescent="0.15">
      <c r="A846" s="355">
        <v>2</v>
      </c>
      <c r="B846" s="355">
        <v>1</v>
      </c>
      <c r="C846" s="343" t="s">
        <v>693</v>
      </c>
      <c r="D846" s="328"/>
      <c r="E846" s="328"/>
      <c r="F846" s="328"/>
      <c r="G846" s="328"/>
      <c r="H846" s="328"/>
      <c r="I846" s="328"/>
      <c r="J846" s="329">
        <v>6290001012621</v>
      </c>
      <c r="K846" s="330"/>
      <c r="L846" s="330"/>
      <c r="M846" s="330"/>
      <c r="N846" s="330"/>
      <c r="O846" s="330"/>
      <c r="P846" s="344" t="s">
        <v>703</v>
      </c>
      <c r="Q846" s="331"/>
      <c r="R846" s="331"/>
      <c r="S846" s="331"/>
      <c r="T846" s="331"/>
      <c r="U846" s="331"/>
      <c r="V846" s="331"/>
      <c r="W846" s="331"/>
      <c r="X846" s="331"/>
      <c r="Y846" s="332">
        <v>316</v>
      </c>
      <c r="Z846" s="333"/>
      <c r="AA846" s="333"/>
      <c r="AB846" s="334"/>
      <c r="AC846" s="335" t="s">
        <v>705</v>
      </c>
      <c r="AD846" s="336"/>
      <c r="AE846" s="336"/>
      <c r="AF846" s="336"/>
      <c r="AG846" s="336"/>
      <c r="AH846" s="351" t="s">
        <v>706</v>
      </c>
      <c r="AI846" s="352"/>
      <c r="AJ846" s="352"/>
      <c r="AK846" s="352"/>
      <c r="AL846" s="339" t="s">
        <v>706</v>
      </c>
      <c r="AM846" s="340"/>
      <c r="AN846" s="340"/>
      <c r="AO846" s="341"/>
      <c r="AP846" s="342" t="s">
        <v>706</v>
      </c>
      <c r="AQ846" s="342"/>
      <c r="AR846" s="342"/>
      <c r="AS846" s="342"/>
      <c r="AT846" s="342"/>
      <c r="AU846" s="342"/>
      <c r="AV846" s="342"/>
      <c r="AW846" s="342"/>
      <c r="AX846" s="342"/>
      <c r="AY846">
        <f>COUNTA($C$846)</f>
        <v>1</v>
      </c>
    </row>
    <row r="847" spans="1:51" ht="30" customHeight="1" x14ac:dyDescent="0.15">
      <c r="A847" s="355">
        <v>3</v>
      </c>
      <c r="B847" s="355">
        <v>1</v>
      </c>
      <c r="C847" s="343" t="s">
        <v>694</v>
      </c>
      <c r="D847" s="328"/>
      <c r="E847" s="328"/>
      <c r="F847" s="328"/>
      <c r="G847" s="328"/>
      <c r="H847" s="328"/>
      <c r="I847" s="328"/>
      <c r="J847" s="329">
        <v>4013301006264</v>
      </c>
      <c r="K847" s="330"/>
      <c r="L847" s="330"/>
      <c r="M847" s="330"/>
      <c r="N847" s="330"/>
      <c r="O847" s="330"/>
      <c r="P847" s="344" t="s">
        <v>703</v>
      </c>
      <c r="Q847" s="331"/>
      <c r="R847" s="331"/>
      <c r="S847" s="331"/>
      <c r="T847" s="331"/>
      <c r="U847" s="331"/>
      <c r="V847" s="331"/>
      <c r="W847" s="331"/>
      <c r="X847" s="331"/>
      <c r="Y847" s="332">
        <v>197</v>
      </c>
      <c r="Z847" s="333"/>
      <c r="AA847" s="333"/>
      <c r="AB847" s="334"/>
      <c r="AC847" s="335" t="s">
        <v>705</v>
      </c>
      <c r="AD847" s="336"/>
      <c r="AE847" s="336"/>
      <c r="AF847" s="336"/>
      <c r="AG847" s="336"/>
      <c r="AH847" s="337" t="s">
        <v>706</v>
      </c>
      <c r="AI847" s="338"/>
      <c r="AJ847" s="338"/>
      <c r="AK847" s="338"/>
      <c r="AL847" s="339" t="s">
        <v>706</v>
      </c>
      <c r="AM847" s="340"/>
      <c r="AN847" s="340"/>
      <c r="AO847" s="341"/>
      <c r="AP847" s="342" t="s">
        <v>706</v>
      </c>
      <c r="AQ847" s="342"/>
      <c r="AR847" s="342"/>
      <c r="AS847" s="342"/>
      <c r="AT847" s="342"/>
      <c r="AU847" s="342"/>
      <c r="AV847" s="342"/>
      <c r="AW847" s="342"/>
      <c r="AX847" s="342"/>
      <c r="AY847">
        <f>COUNTA($C$847)</f>
        <v>1</v>
      </c>
    </row>
    <row r="848" spans="1:51" ht="30" customHeight="1" x14ac:dyDescent="0.15">
      <c r="A848" s="355">
        <v>4</v>
      </c>
      <c r="B848" s="355">
        <v>1</v>
      </c>
      <c r="C848" s="343" t="s">
        <v>695</v>
      </c>
      <c r="D848" s="328"/>
      <c r="E848" s="328"/>
      <c r="F848" s="328"/>
      <c r="G848" s="328"/>
      <c r="H848" s="328"/>
      <c r="I848" s="328"/>
      <c r="J848" s="329">
        <v>7010401009277</v>
      </c>
      <c r="K848" s="330"/>
      <c r="L848" s="330"/>
      <c r="M848" s="330"/>
      <c r="N848" s="330"/>
      <c r="O848" s="330"/>
      <c r="P848" s="344" t="s">
        <v>704</v>
      </c>
      <c r="Q848" s="331"/>
      <c r="R848" s="331"/>
      <c r="S848" s="331"/>
      <c r="T848" s="331"/>
      <c r="U848" s="331"/>
      <c r="V848" s="331"/>
      <c r="W848" s="331"/>
      <c r="X848" s="331"/>
      <c r="Y848" s="332">
        <v>177</v>
      </c>
      <c r="Z848" s="333"/>
      <c r="AA848" s="333"/>
      <c r="AB848" s="334"/>
      <c r="AC848" s="335" t="s">
        <v>705</v>
      </c>
      <c r="AD848" s="336"/>
      <c r="AE848" s="336"/>
      <c r="AF848" s="336"/>
      <c r="AG848" s="336"/>
      <c r="AH848" s="337" t="s">
        <v>706</v>
      </c>
      <c r="AI848" s="338"/>
      <c r="AJ848" s="338"/>
      <c r="AK848" s="338"/>
      <c r="AL848" s="339" t="s">
        <v>706</v>
      </c>
      <c r="AM848" s="340"/>
      <c r="AN848" s="340"/>
      <c r="AO848" s="341"/>
      <c r="AP848" s="342" t="s">
        <v>706</v>
      </c>
      <c r="AQ848" s="342"/>
      <c r="AR848" s="342"/>
      <c r="AS848" s="342"/>
      <c r="AT848" s="342"/>
      <c r="AU848" s="342"/>
      <c r="AV848" s="342"/>
      <c r="AW848" s="342"/>
      <c r="AX848" s="342"/>
      <c r="AY848">
        <f>COUNTA($C$848)</f>
        <v>1</v>
      </c>
    </row>
    <row r="849" spans="1:51" ht="30" customHeight="1" x14ac:dyDescent="0.15">
      <c r="A849" s="355">
        <v>5</v>
      </c>
      <c r="B849" s="355">
        <v>1</v>
      </c>
      <c r="C849" s="343" t="s">
        <v>696</v>
      </c>
      <c r="D849" s="328"/>
      <c r="E849" s="328"/>
      <c r="F849" s="328"/>
      <c r="G849" s="328"/>
      <c r="H849" s="328"/>
      <c r="I849" s="328"/>
      <c r="J849" s="329">
        <v>7010601012155</v>
      </c>
      <c r="K849" s="330"/>
      <c r="L849" s="330"/>
      <c r="M849" s="330"/>
      <c r="N849" s="330"/>
      <c r="O849" s="330"/>
      <c r="P849" s="344" t="s">
        <v>703</v>
      </c>
      <c r="Q849" s="331"/>
      <c r="R849" s="331"/>
      <c r="S849" s="331"/>
      <c r="T849" s="331"/>
      <c r="U849" s="331"/>
      <c r="V849" s="331"/>
      <c r="W849" s="331"/>
      <c r="X849" s="331"/>
      <c r="Y849" s="332">
        <v>168</v>
      </c>
      <c r="Z849" s="333"/>
      <c r="AA849" s="333"/>
      <c r="AB849" s="334"/>
      <c r="AC849" s="335" t="s">
        <v>705</v>
      </c>
      <c r="AD849" s="336"/>
      <c r="AE849" s="336"/>
      <c r="AF849" s="336"/>
      <c r="AG849" s="336"/>
      <c r="AH849" s="337" t="s">
        <v>706</v>
      </c>
      <c r="AI849" s="338"/>
      <c r="AJ849" s="338"/>
      <c r="AK849" s="338"/>
      <c r="AL849" s="339" t="s">
        <v>706</v>
      </c>
      <c r="AM849" s="340"/>
      <c r="AN849" s="340"/>
      <c r="AO849" s="341"/>
      <c r="AP849" s="342" t="s">
        <v>706</v>
      </c>
      <c r="AQ849" s="342"/>
      <c r="AR849" s="342"/>
      <c r="AS849" s="342"/>
      <c r="AT849" s="342"/>
      <c r="AU849" s="342"/>
      <c r="AV849" s="342"/>
      <c r="AW849" s="342"/>
      <c r="AX849" s="342"/>
      <c r="AY849">
        <f>COUNTA($C$849)</f>
        <v>1</v>
      </c>
    </row>
    <row r="850" spans="1:51" ht="30" customHeight="1" x14ac:dyDescent="0.15">
      <c r="A850" s="355">
        <v>6</v>
      </c>
      <c r="B850" s="355">
        <v>1</v>
      </c>
      <c r="C850" s="343" t="s">
        <v>697</v>
      </c>
      <c r="D850" s="328"/>
      <c r="E850" s="328"/>
      <c r="F850" s="328"/>
      <c r="G850" s="328"/>
      <c r="H850" s="328"/>
      <c r="I850" s="328"/>
      <c r="J850" s="329">
        <v>9040001021025</v>
      </c>
      <c r="K850" s="330"/>
      <c r="L850" s="330"/>
      <c r="M850" s="330"/>
      <c r="N850" s="330"/>
      <c r="O850" s="330"/>
      <c r="P850" s="344" t="s">
        <v>704</v>
      </c>
      <c r="Q850" s="331"/>
      <c r="R850" s="331"/>
      <c r="S850" s="331"/>
      <c r="T850" s="331"/>
      <c r="U850" s="331"/>
      <c r="V850" s="331"/>
      <c r="W850" s="331"/>
      <c r="X850" s="331"/>
      <c r="Y850" s="332">
        <v>109</v>
      </c>
      <c r="Z850" s="333"/>
      <c r="AA850" s="333"/>
      <c r="AB850" s="334"/>
      <c r="AC850" s="335" t="s">
        <v>705</v>
      </c>
      <c r="AD850" s="336"/>
      <c r="AE850" s="336"/>
      <c r="AF850" s="336"/>
      <c r="AG850" s="336"/>
      <c r="AH850" s="337" t="s">
        <v>706</v>
      </c>
      <c r="AI850" s="338"/>
      <c r="AJ850" s="338"/>
      <c r="AK850" s="338"/>
      <c r="AL850" s="339" t="s">
        <v>706</v>
      </c>
      <c r="AM850" s="340"/>
      <c r="AN850" s="340"/>
      <c r="AO850" s="341"/>
      <c r="AP850" s="342" t="s">
        <v>706</v>
      </c>
      <c r="AQ850" s="342"/>
      <c r="AR850" s="342"/>
      <c r="AS850" s="342"/>
      <c r="AT850" s="342"/>
      <c r="AU850" s="342"/>
      <c r="AV850" s="342"/>
      <c r="AW850" s="342"/>
      <c r="AX850" s="342"/>
      <c r="AY850">
        <f>COUNTA($C$850)</f>
        <v>1</v>
      </c>
    </row>
    <row r="851" spans="1:51" ht="30" customHeight="1" x14ac:dyDescent="0.15">
      <c r="A851" s="355">
        <v>7</v>
      </c>
      <c r="B851" s="355">
        <v>1</v>
      </c>
      <c r="C851" s="343" t="s">
        <v>698</v>
      </c>
      <c r="D851" s="328"/>
      <c r="E851" s="328"/>
      <c r="F851" s="328"/>
      <c r="G851" s="328"/>
      <c r="H851" s="328"/>
      <c r="I851" s="328"/>
      <c r="J851" s="329">
        <v>6010601014508</v>
      </c>
      <c r="K851" s="330"/>
      <c r="L851" s="330"/>
      <c r="M851" s="330"/>
      <c r="N851" s="330"/>
      <c r="O851" s="330"/>
      <c r="P851" s="344" t="s">
        <v>702</v>
      </c>
      <c r="Q851" s="331"/>
      <c r="R851" s="331"/>
      <c r="S851" s="331"/>
      <c r="T851" s="331"/>
      <c r="U851" s="331"/>
      <c r="V851" s="331"/>
      <c r="W851" s="331"/>
      <c r="X851" s="331"/>
      <c r="Y851" s="332">
        <v>106</v>
      </c>
      <c r="Z851" s="333"/>
      <c r="AA851" s="333"/>
      <c r="AB851" s="334"/>
      <c r="AC851" s="335" t="s">
        <v>705</v>
      </c>
      <c r="AD851" s="336"/>
      <c r="AE851" s="336"/>
      <c r="AF851" s="336"/>
      <c r="AG851" s="336"/>
      <c r="AH851" s="337" t="s">
        <v>706</v>
      </c>
      <c r="AI851" s="338"/>
      <c r="AJ851" s="338"/>
      <c r="AK851" s="338"/>
      <c r="AL851" s="339" t="s">
        <v>706</v>
      </c>
      <c r="AM851" s="340"/>
      <c r="AN851" s="340"/>
      <c r="AO851" s="341"/>
      <c r="AP851" s="342" t="s">
        <v>706</v>
      </c>
      <c r="AQ851" s="342"/>
      <c r="AR851" s="342"/>
      <c r="AS851" s="342"/>
      <c r="AT851" s="342"/>
      <c r="AU851" s="342"/>
      <c r="AV851" s="342"/>
      <c r="AW851" s="342"/>
      <c r="AX851" s="342"/>
      <c r="AY851">
        <f>COUNTA($C$851)</f>
        <v>1</v>
      </c>
    </row>
    <row r="852" spans="1:51" ht="30" customHeight="1" x14ac:dyDescent="0.15">
      <c r="A852" s="355">
        <v>8</v>
      </c>
      <c r="B852" s="355">
        <v>1</v>
      </c>
      <c r="C852" s="343" t="s">
        <v>699</v>
      </c>
      <c r="D852" s="328"/>
      <c r="E852" s="328"/>
      <c r="F852" s="328"/>
      <c r="G852" s="328"/>
      <c r="H852" s="328"/>
      <c r="I852" s="328"/>
      <c r="J852" s="329">
        <v>1011001005060</v>
      </c>
      <c r="K852" s="330"/>
      <c r="L852" s="330"/>
      <c r="M852" s="330"/>
      <c r="N852" s="330"/>
      <c r="O852" s="330"/>
      <c r="P852" s="344" t="s">
        <v>703</v>
      </c>
      <c r="Q852" s="331"/>
      <c r="R852" s="331"/>
      <c r="S852" s="331"/>
      <c r="T852" s="331"/>
      <c r="U852" s="331"/>
      <c r="V852" s="331"/>
      <c r="W852" s="331"/>
      <c r="X852" s="331"/>
      <c r="Y852" s="332">
        <v>75</v>
      </c>
      <c r="Z852" s="333"/>
      <c r="AA852" s="333"/>
      <c r="AB852" s="334"/>
      <c r="AC852" s="335" t="s">
        <v>705</v>
      </c>
      <c r="AD852" s="336"/>
      <c r="AE852" s="336"/>
      <c r="AF852" s="336"/>
      <c r="AG852" s="336"/>
      <c r="AH852" s="337" t="s">
        <v>706</v>
      </c>
      <c r="AI852" s="338"/>
      <c r="AJ852" s="338"/>
      <c r="AK852" s="338"/>
      <c r="AL852" s="339" t="s">
        <v>706</v>
      </c>
      <c r="AM852" s="340"/>
      <c r="AN852" s="340"/>
      <c r="AO852" s="341"/>
      <c r="AP852" s="342" t="s">
        <v>706</v>
      </c>
      <c r="AQ852" s="342"/>
      <c r="AR852" s="342"/>
      <c r="AS852" s="342"/>
      <c r="AT852" s="342"/>
      <c r="AU852" s="342"/>
      <c r="AV852" s="342"/>
      <c r="AW852" s="342"/>
      <c r="AX852" s="342"/>
      <c r="AY852">
        <f>COUNTA($C$852)</f>
        <v>1</v>
      </c>
    </row>
    <row r="853" spans="1:51" ht="30" customHeight="1" x14ac:dyDescent="0.15">
      <c r="A853" s="355">
        <v>9</v>
      </c>
      <c r="B853" s="355">
        <v>1</v>
      </c>
      <c r="C853" s="343" t="s">
        <v>700</v>
      </c>
      <c r="D853" s="328"/>
      <c r="E853" s="328"/>
      <c r="F853" s="328"/>
      <c r="G853" s="328"/>
      <c r="H853" s="328"/>
      <c r="I853" s="328"/>
      <c r="J853" s="329">
        <v>6120001077499</v>
      </c>
      <c r="K853" s="330"/>
      <c r="L853" s="330"/>
      <c r="M853" s="330"/>
      <c r="N853" s="330"/>
      <c r="O853" s="330"/>
      <c r="P853" s="344" t="s">
        <v>702</v>
      </c>
      <c r="Q853" s="331"/>
      <c r="R853" s="331"/>
      <c r="S853" s="331"/>
      <c r="T853" s="331"/>
      <c r="U853" s="331"/>
      <c r="V853" s="331"/>
      <c r="W853" s="331"/>
      <c r="X853" s="331"/>
      <c r="Y853" s="332">
        <v>62</v>
      </c>
      <c r="Z853" s="333"/>
      <c r="AA853" s="333"/>
      <c r="AB853" s="334"/>
      <c r="AC853" s="335" t="s">
        <v>705</v>
      </c>
      <c r="AD853" s="336"/>
      <c r="AE853" s="336"/>
      <c r="AF853" s="336"/>
      <c r="AG853" s="336"/>
      <c r="AH853" s="337" t="s">
        <v>706</v>
      </c>
      <c r="AI853" s="338"/>
      <c r="AJ853" s="338"/>
      <c r="AK853" s="338"/>
      <c r="AL853" s="339" t="s">
        <v>706</v>
      </c>
      <c r="AM853" s="340"/>
      <c r="AN853" s="340"/>
      <c r="AO853" s="341"/>
      <c r="AP853" s="342" t="s">
        <v>706</v>
      </c>
      <c r="AQ853" s="342"/>
      <c r="AR853" s="342"/>
      <c r="AS853" s="342"/>
      <c r="AT853" s="342"/>
      <c r="AU853" s="342"/>
      <c r="AV853" s="342"/>
      <c r="AW853" s="342"/>
      <c r="AX853" s="342"/>
      <c r="AY853">
        <f>COUNTA($C$853)</f>
        <v>1</v>
      </c>
    </row>
    <row r="854" spans="1:51" ht="30" customHeight="1" x14ac:dyDescent="0.15">
      <c r="A854" s="355">
        <v>10</v>
      </c>
      <c r="B854" s="355">
        <v>1</v>
      </c>
      <c r="C854" s="343" t="s">
        <v>701</v>
      </c>
      <c r="D854" s="328"/>
      <c r="E854" s="328"/>
      <c r="F854" s="328"/>
      <c r="G854" s="328"/>
      <c r="H854" s="328"/>
      <c r="I854" s="328"/>
      <c r="J854" s="329">
        <v>7120901021811</v>
      </c>
      <c r="K854" s="330"/>
      <c r="L854" s="330"/>
      <c r="M854" s="330"/>
      <c r="N854" s="330"/>
      <c r="O854" s="330"/>
      <c r="P854" s="344" t="s">
        <v>702</v>
      </c>
      <c r="Q854" s="331"/>
      <c r="R854" s="331"/>
      <c r="S854" s="331"/>
      <c r="T854" s="331"/>
      <c r="U854" s="331"/>
      <c r="V854" s="331"/>
      <c r="W854" s="331"/>
      <c r="X854" s="331"/>
      <c r="Y854" s="332">
        <v>60</v>
      </c>
      <c r="Z854" s="333"/>
      <c r="AA854" s="333"/>
      <c r="AB854" s="334"/>
      <c r="AC854" s="335" t="s">
        <v>705</v>
      </c>
      <c r="AD854" s="336"/>
      <c r="AE854" s="336"/>
      <c r="AF854" s="336"/>
      <c r="AG854" s="336"/>
      <c r="AH854" s="337" t="s">
        <v>706</v>
      </c>
      <c r="AI854" s="338"/>
      <c r="AJ854" s="338"/>
      <c r="AK854" s="338"/>
      <c r="AL854" s="339" t="s">
        <v>706</v>
      </c>
      <c r="AM854" s="340"/>
      <c r="AN854" s="340"/>
      <c r="AO854" s="341"/>
      <c r="AP854" s="342" t="s">
        <v>706</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18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636</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636</v>
      </c>
      <c r="M6" s="13" t="str">
        <f t="shared" si="2"/>
        <v>公共事業</v>
      </c>
      <c r="N6" s="13" t="str">
        <f t="shared" si="6"/>
        <v>公共事業</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t="s">
        <v>636</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公共事業</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2021-08-16T10:25:38Z</cp:lastPrinted>
  <dcterms:created xsi:type="dcterms:W3CDTF">2012-03-13T00:50:25Z</dcterms:created>
  <dcterms:modified xsi:type="dcterms:W3CDTF">2021-09-03T02:18:52Z</dcterms:modified>
</cp:coreProperties>
</file>