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235" i="3"/>
  <c r="AY213" i="3"/>
  <c r="AY417"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<sst xmlns="http://schemas.openxmlformats.org/spreadsheetml/2006/main" count="3105" uniqueCount="800">
  <si>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</si>
  <si>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</si>
  <si>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</si>
  <si>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</si>
  <si>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</si>
  <si>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</si>
  <si>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</si>
  <si>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</si>
  <si>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</si>
  <si>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</si>
  <si>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</si>
  <si>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</si>
  <si>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</si>
  <si>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</si>
  <si>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</si>
  <si>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</si>
  <si>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</si>
  <si>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</si>
  <si>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</si>
  <si>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</si>
  <si>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</si>
  <si>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</si>
  <si>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</si>
  <si>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</si>
  <si>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</si>
  <si>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</si>
  <si>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</si>
  <si>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</si>
  <si>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</si>
  <si>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</si>
  <si>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</si>
  <si>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</si>
  <si>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</si>
  <si>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</si>
  <si>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</si>
  <si>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</si>
  <si>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</si>
  <si>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</si>
  <si>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</si>
  <si>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</si>
  <si>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</si>
  <si>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</si>
  <si>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</si>
  <si>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</si>
  <si>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</si>
  <si>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</si>
  <si>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</si>
  <si>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</si>
  <si>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</si>
  <si>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</si>
  <si>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</si>
  <si>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</si>
  <si>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</si>
  <si>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</si>
  <si>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</si>
  <si>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</si>
  <si>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</si>
  <si>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</si>
  <si>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</si>
  <si>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</si>
  <si>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</si>
  <si>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</si>
  <si>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</si>
  <si>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</si>
  <si>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</si>
  <si>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</si>
  <si>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</si>
  <si>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</si>
  <si>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</si>
  <si>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</si>
  <si>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</si>
  <si>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</si>
  <si>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</si>
  <si>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</si>
  <si>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</si>
  <si>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</si>
  <si>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</si>
  <si>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</si>
  <si>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</si>
  <si>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</si>
  <si>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</si>
  <si>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</si>
  <si>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</si>
  <si>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</si>
  <si>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</si>
  <si>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</si>
  <si>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</si>
  <si>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</si>
  <si>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</si>
  <si>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</si>
  <si>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</si>
  <si>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</si>
  <si>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</si>
  <si>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</si>
  <si>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</si>
  <si>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</si>
  <si>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</si>
  <si>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</si>
  <si>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</si>
  <si>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</si>
  <si>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</si>
  <si>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</si>
  <si>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</si>
  <si>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</si>
  <si>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</si>
  <si>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</si>
  <si>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</si>
  <si>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</si>
  <si>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</si>
  <si>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</si>
  <si>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</si>
  <si>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</si>
  <si>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</si>
  <si>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</si>
  <si>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</si>
  <si>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</si>
  <si>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</si>
  <si>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</si>
  <si>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</si>
  <si>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</si>
  <si>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</si>
  <si>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</si>
  <si>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</si>
  <si>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</si>
  <si>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</si>
  <si>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</si>
  <si>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</si>
  <si>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</si>
  <si>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</si>
  <si>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</si>
  <si>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</si>
  <si>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</si>
  <si>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</si>
  <si>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</si>
  <si>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</si>
  <si>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</si>
  <si>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</si>
  <si>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</si>
  <si>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</si>
  <si>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</si>
  <si>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</si>
  <si>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</si>
  <si>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</si>
  <si>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</si>
  <si>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</si>
  <si>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</si>
  <si>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</si>
  <si>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</si>
  <si>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</si>
  <si>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</si>
  <si>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</si>
  <si>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</si>
  <si>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</si>
  <si>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</si>
  <si>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</si>
  <si>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</si>
  <si>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</si>
  <si>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</si>
  <si>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</si>
  <si>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</si>
  <si>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</si>
  <si>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</si>
  <si>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</si>
  <si>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</si>
  <si>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</si>
  <si>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</si>
  <si>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</si>
  <si>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</si>
  <si>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</si>
  <si>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</si>
  <si>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</si>
  <si>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</si>
  <si>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</si>
  <si>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</si>
  <si>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</si>
  <si>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</si>
  <si>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</si>
  <si>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</si>
  <si>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</si>
  <si>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</si>
  <si>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</si>
  <si>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</si>
  <si>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</si>
  <si>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</si>
  <si>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</si>
  <si>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</si>
  <si>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</si>
  <si>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</si>
  <si>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</si>
  <si>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</si>
  <si>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</si>
  <si>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</si>
  <si>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</si>
  <si>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</si>
  <si>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</si>
  <si>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</si>
  <si>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</si>
  <si>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</si>
  <si>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</si>
  <si>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</si>
  <si>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</si>
  <si>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</si>
  <si>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</si>
  <si>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</si>
  <si>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</si>
  <si>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</si>
  <si>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</si>
  <si>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</si>
  <si>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</si>
  <si>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</si>
  <si>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</si>
  <si>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</si>
  <si>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</si>
  <si>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</si>
  <si>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</si>
  <si>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</si>
  <si>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</si>
  <si>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</si>
  <si>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</si>
  <si>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</si>
  <si>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</si>
  <si>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</si>
  <si>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</si>
  <si>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</si>
  <si>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</si>
  <si>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</si>
  <si>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</si>
  <si>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</si>
  <si>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</si>
  <si>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</si>
  <si>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</si>
  <si>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</si>
  <si>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</si>
  <si>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</si>
  <si>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</si>
  <si>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</si>
  <si>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</si>
  <si>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</si>
  <si>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</si>
  <si>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</si>
  <si>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</si>
  <si>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</si>
  <si>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</si>
  <si>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</si>
  <si>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</si>
  <si>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</si>
  <si>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</si>
  <si>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</si>
  <si>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</si>
  <si>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</si>
  <si>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</si>
  <si>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</si>
  <si>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</si>
  <si>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</si>
  <si>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</si>
  <si>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</si>
  <si>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</si>
  <si>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</si>
  <si>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</si>
  <si>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</si>
  <si>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</si>
  <si>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</si>
  <si>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</si>
  <si>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</si>
  <si>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</si>
  <si>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</si>
  <si>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</si>
  <si>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</si>
  <si>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</si>
  <si>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</si>
  <si>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</si>
  <si>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</si>
  <si>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</si>
  <si>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</si>
  <si>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</si>
  <si>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</si>
  <si>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</si>
  <si>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</si>
  <si>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</si>
  <si>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</si>
  <si>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</si>
  <si>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</si>
  <si>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</si>
  <si>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</si>
  <si>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</si>
  <si>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</si>
  <si>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</si>
  <si>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</si>
  <si>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</si>
  <si>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</si>
  <si>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</si>
  <si>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</si>
  <si>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</si>
  <si>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</si>
  <si>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</si>
  <si>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</si>
  <si>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</si>
  <si>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</si>
  <si>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</si>
  <si>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</si>
  <si>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</si>
  <si>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</si>
  <si>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</si>
  <si>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</si>
  <si>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</si>
  <si>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</si>
  <si>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</si>
  <si>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</si>
  <si>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</si>
  <si>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</si>
  <si>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</si>
  <si>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</si>
  <si>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</si>
  <si>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</si>
  <si>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</si>
  <si>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</si>
  <si>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</si>
  <si>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</si>
  <si>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</si>
  <si>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</si>
  <si>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</si>
  <si>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</si>
  <si>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</si>
  <si>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</si>
  <si>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</si>
  <si>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</si>
  <si>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</si>
  <si>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</si>
  <si>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</si>
  <si>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</si>
  <si>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</si>
  <si>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</si>
  <si>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</si>
  <si>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</si>
  <si>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</si>
  <si>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</si>
  <si>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</si>
  <si>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</si>
  <si>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</si>
  <si>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</si>
  <si>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</si>
  <si>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</si>
  <si>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</si>
  <si>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</si>
  <si>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</si>
  <si>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</si>
  <si>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</si>
  <si>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</si>
  <si>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</si>
  <si>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</si>
  <si>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</si>
  <si>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</si>
  <si>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</si>
  <si>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</si>
  <si>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</si>
  <si>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</si>
  <si>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</si>
  <si>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</si>
  <si>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</si>
  <si>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</si>
  <si>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</si>
  <si>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</si>
  <si>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</si>
  <si>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</si>
  <si>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</si>
  <si>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</si>
  <si>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</si>
  <si>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</si>
  <si>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</si>
  <si>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</si>
  <si>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</si>
  <si>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</si>
  <si>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</si>
  <si>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</si>
  <si>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</si>
  <si>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</si>
  <si>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</si>
  <si>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</si>
  <si>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</si>
  <si>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</si>
  <si>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</si>
  <si>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</si>
  <si>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</si>
  <si>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</si>
  <si>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</si>
  <si>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</si>
  <si>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</si>
  <si>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</si>
  <si>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</si>
  <si>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</si>
  <si>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</si>
  <si>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</si>
  <si>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</si>
  <si>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</si>
  <si>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</si>
  <si>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</si>
  <si>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</si>
  <si>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</si>
  <si>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</si>
  <si>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</si>
  <si>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</si>
  <si>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</si>
  <si>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</si>
  <si>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</si>
  <si>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</si>
  <si>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</si>
  <si>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</si>
  <si>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</si>
  <si>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</si>
  <si>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</si>
  <si>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</si>
  <si>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</si>
  <si>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</si>
  <si>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</si>
  <si>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</si>
  <si>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</si>
  <si>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</si>
  <si>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</si>
  <si>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</si>
  <si>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</si>
  <si>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</si>
  <si>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</si>
  <si>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</si>
  <si>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</si>
  <si>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</si>
  <si>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</si>
  <si>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</si>
  <si>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</si>
  <si>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</si>
  <si>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</si>
  <si>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</si>
  <si>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</si>
  <si>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</si>
  <si>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</si>
  <si>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</si>
  <si>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</si>
  <si>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</si>
  <si>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</si>
  <si>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</si>
  <si>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</si>
  <si>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</si>
  <si>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</si>
  <si>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</si>
  <si>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</si>
  <si>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</si>
  <si>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</si>
  <si>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</si>
  <si>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</si>
  <si>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</si>
  <si>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</si>
  <si>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</si>
  <si>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</si>
  <si>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</si>
  <si>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</si>
  <si>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</si>
  <si>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</si>
  <si>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</si>
  <si>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</si>
  <si>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</si>
  <si>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</si>
  <si>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</si>
  <si>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</si>
  <si>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</si>
  <si>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</si>
  <si>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</si>
  <si>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</si>
  <si>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</si>
  <si>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</si>
  <si>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</si>
  <si>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</si>
  <si>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</si>
  <si>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</si>
  <si>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</si>
  <si>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</si>
  <si>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</si>
  <si>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</si>
  <si>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</si>
  <si>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</si>
  <si>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</si>
  <si>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</si>
  <si>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</si>
  <si>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</si>
  <si>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</si>
  <si>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</si>
  <si>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</si>
  <si>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</si>
  <si>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</si>
  <si>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</si>
  <si>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</si>
  <si>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</si>
  <si>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</si>
  <si>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</si>
  <si>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</si>
  <si>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</si>
  <si>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</si>
  <si>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</si>
  <si>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</si>
  <si>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</si>
  <si>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</si>
  <si>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</si>
  <si>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</si>
  <si>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</si>
  <si>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</si>
  <si>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</si>
  <si>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</si>
  <si>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</si>
  <si>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</si>
  <si>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</si>
  <si>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</si>
  <si>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</si>
  <si>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</si>
  <si>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</si>
  <si>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</si>
  <si>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</si>
  <si>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</si>
  <si>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</si>
  <si>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</si>
  <si>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</si>
  <si>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</si>
  <si>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</si>
  <si>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</si>
  <si>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</si>
  <si>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</si>
  <si>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</si>
  <si>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</si>
  <si>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</si>
  <si>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</si>
  <si>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</si>
  <si>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</si>
  <si>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</si>
  <si>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</si>
  <si>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</si>
  <si>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</si>
  <si>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</si>
  <si>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</si>
  <si>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</si>
  <si>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</si>
  <si>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</si>
  <si>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</si>
  <si>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</si>
  <si>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</si>
  <si>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</si>
  <si>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</si>
  <si>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</si>
  <si>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</si>
  <si>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</si>
  <si>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</si>
  <si>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</si>
  <si>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</si>
  <si>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</si>
  <si>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</si>
  <si>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</si>
  <si>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</si>
  <si>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</si>
  <si>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</si>
  <si>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</si>
  <si>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</si>
  <si>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</si>
  <si>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</si>
  <si>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</si>
  <si>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</si>
  <si>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</si>
  <si>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</si>
  <si>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</si>
  <si>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</si>
  <si>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</si>
  <si>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</si>
  <si>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</si>
  <si>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</si>
  <si>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</si>
  <si>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</si>
  <si>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</si>
  <si>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</si>
  <si>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</si>
  <si>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</si>
  <si>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</si>
  <si>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</si>
  <si>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</si>
  <si>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</si>
  <si>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</si>
  <si>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</si>
  <si>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</si>
  <si>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</si>
  <si>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</si>
  <si>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</si>
  <si>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</si>
  <si>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</si>
  <si>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</si>
  <si>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</si>
  <si>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</si>
  <si>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</si>
  <si>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</si>
  <si>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</si>
  <si>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</si>
  <si>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</si>
  <si>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</si>
  <si>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</si>
  <si>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</si>
  <si>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</si>
  <si>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</si>
  <si>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</si>
  <si>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</si>
  <si>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</si>
  <si>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</si>
  <si>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</si>
  <si>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</si>
  <si>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</si>
  <si>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</si>
  <si>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</si>
  <si>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</si>
  <si>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</si>
  <si>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</si>
  <si>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</si>
  <si>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</si>
  <si>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</si>
  <si>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</si>
  <si>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</si>
  <si>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</si>
  <si>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</si>
  <si>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</si>
  <si>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</si>
  <si>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</si>
  <si>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</si>
  <si>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</si>
  <si>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</si>
  <si>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</si>
  <si>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</si>
  <si>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</si>
  <si>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</si>
  <si>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</si>
  <si>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</si>
  <si>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</si>
  <si>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</si>
  <si>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</si>
  <si>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</si>
  <si>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</si>
  <si>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</si>
  <si>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</si>
  <si>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</si>
  <si>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</si>
  <si>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</si>
  <si>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</si>
  <si>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</si>
  <si>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</si>
  <si>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</si>
  <si>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</si>
  <si>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</si>
  <si>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</si>
  <si>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</si>
  <si>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</si>
  <si>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</si>
  <si>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</si>
  <si>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</si>
  <si>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</si>
  <si>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</si>
  <si>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</si>
  <si>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</si>
  <si>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</si>
  <si>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</si>
  <si>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</si>
  <si>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</si>
  <si>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</si>
  <si>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</si>
  <si>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</si>
  <si>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</si>
  <si>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</si>
  <si>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</si>
  <si>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</si>
  <si>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</si>
  <si>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</si>
  <si>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</si>
  <si>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</si>
  <si>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</si>
  <si>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</si>
  <si>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</si>
  <si>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</si>
  <si>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</si>
  <si>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</si>
  <si>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</si>
  <si>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</si>
  <si>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</si>
  <si>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</si>
  <si>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</si>
  <si>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</si>
  <si>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</si>
  <si>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</si>
  <si>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</si>
  <si>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</si>
  <si>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</si>
  <si>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</si>
  <si>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</si>
  <si>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</si>
  <si>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</si>
  <si>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</si>
  <si>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</si>
  <si>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</si>
  <si>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</si>
  <si>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</si>
  <si>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</si>
  <si>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</si>
  <si>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</si>
  <si>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</si>
  <si>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</si>
  <si>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</si>
  <si>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</si>
  <si>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</si>
  <si>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</si>
  <si>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</si>
  <si>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</si>
  <si>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</si>
  <si>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</si>
  <si>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</si>
  <si>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昭和47年度</t>
  </si>
  <si>
    <t>終了予定なし</t>
  </si>
  <si>
    <t>計画課
海洋・環境課</t>
  </si>
  <si>
    <t>水質浄化や底質改善等、干潟、藻場等の整備等、海浜、緑地等の建設等を行うことにより、港湾における公害の防止や多様な生物の生息・生育が可能となる良好な環境の回復等を図ることを目的とする。</t>
  </si>
  <si>
    <t>-</t>
  </si>
  <si>
    <t>港湾環境整備事業費補助</t>
  </si>
  <si>
    <t>水底質改善目標達成率
＝水底質の環境基準等達成水域数/現行計画期間の対策実施水域数</t>
  </si>
  <si>
    <t>港湾管理者への聞き取りを基に国土交通省港湾局にて算定</t>
  </si>
  <si>
    <t>港湾公害防止対策事業を実施した港湾数</t>
  </si>
  <si>
    <t>港</t>
  </si>
  <si>
    <t>執行額　／　港湾公害防止対策事業を実施した港湾数　　　　　　　　　　　</t>
    <phoneticPr fontId="5"/>
  </si>
  <si>
    <t>百万円/港</t>
  </si>
  <si>
    <t>百万円/港</t>
    <phoneticPr fontId="5"/>
  </si>
  <si>
    <t>574/4</t>
  </si>
  <si>
    <t>504/4</t>
  </si>
  <si>
    <t>２　良好な生活環境、自然環境の形成、バリアフリー社会の実現</t>
  </si>
  <si>
    <t>４　海洋･沿岸域環境や港湾空間の保全･再生･形成､海洋廃棄物処理､海洋汚染防止を推進する</t>
  </si>
  <si>
    <t>364</t>
  </si>
  <si>
    <t>338</t>
  </si>
  <si>
    <t>352</t>
  </si>
  <si>
    <t>25</t>
  </si>
  <si>
    <t>26</t>
  </si>
  <si>
    <t>34</t>
  </si>
  <si>
    <t>33</t>
  </si>
  <si>
    <t>○</t>
  </si>
  <si>
    <t>国交</t>
  </si>
  <si>
    <t>港湾区域内の環境改善を目的として、公害の原因となる堆積汚泥等の浚渫、覆土の事業等により、水質浄化、底質改善等を行う。</t>
    <phoneticPr fontId="5"/>
  </si>
  <si>
    <t>-</t>
    <phoneticPr fontId="5"/>
  </si>
  <si>
    <t>社会資本整備事業特別会計の廃止による予算計上の変更に伴い、平成２６年度以降の予算額・執行額、実施港数については、北海道、沖縄、離島・奄美の事業を含まない。
【平成28年度行政事業レビュー公開プロセス結果】事業全体の抜本的改善（・事業の長期化、繰り返しを防ぐため、総合的な雨水マネジメント等パッケージでとらえ、汚染源対策、下水道政策などとの更なる連携などにより、効果的・効率的に事業を推進するべき。・アウトカム指標として、例えば、事業前後での水質浄化や底質改善を示すなど、事業の成果や達成度が国民に分かりやすいものとすることを検討するべき。・コスト縮減のため、年度ごと及び計画全体のコスト管理をしっかり行っていくべき。）</t>
    <phoneticPr fontId="5"/>
  </si>
  <si>
    <t>公害の防止を図るための事業であり、国民や社会のニーズを反映している。</t>
    <phoneticPr fontId="5"/>
  </si>
  <si>
    <t>関係法令等に基づき、国、地方公共団体、民間等の役割分担のもと、事業を実施している。</t>
    <rPh sb="4" eb="5">
      <t>トウ</t>
    </rPh>
    <phoneticPr fontId="5"/>
  </si>
  <si>
    <t>公害の防止に資するものであり、優先度が高く、必要かつ適切な事業である。</t>
    <phoneticPr fontId="5"/>
  </si>
  <si>
    <t>‐</t>
  </si>
  <si>
    <t>負担関係は法令等に基づいており、妥当である。</t>
    <rPh sb="7" eb="8">
      <t>トウ</t>
    </rPh>
    <phoneticPr fontId="5"/>
  </si>
  <si>
    <t>現地の施工条件に合わせ経済的、かつ、事業目的に即した設計・施工を行っている。</t>
    <phoneticPr fontId="5"/>
  </si>
  <si>
    <t>予算の定められた範囲において、事業目的に沿って真に必要な事業を実施している。</t>
    <phoneticPr fontId="5"/>
  </si>
  <si>
    <t>施工方法見直しや地元との調整に時間を要した事などによるものである。</t>
    <phoneticPr fontId="5"/>
  </si>
  <si>
    <t>ダイオキシン類対策技術指針を公表するなど、港湾管理者の的確かつ安全な対策を支援している。</t>
    <phoneticPr fontId="5"/>
  </si>
  <si>
    <t>成果目標の達成に向け、着実に成果実績を上げている。</t>
    <phoneticPr fontId="5"/>
  </si>
  <si>
    <t>複数の工法を比較検討し、効果的で低コストのものを選択するなどコスト縮減に努めている。</t>
    <phoneticPr fontId="5"/>
  </si>
  <si>
    <t>見込みに見合った活動実績となっている。</t>
    <phoneticPr fontId="5"/>
  </si>
  <si>
    <t>港湾における水質改善、底質改善の効果が図られている。</t>
    <phoneticPr fontId="5"/>
  </si>
  <si>
    <t>汚染源対策と連携し、効率的かつ効果的な公害防止対策を実施することにより、事業の長期化や繰り返しの回避を図った。また、予算要求時においては対策工法のコスト比較や選定理由を把握するとともに、各地方整備局等において予算の執行状況を把握し、本省においては地方整備局等からの報告を以て予算の支出先、使途を把握することにより、コスト縮減と適正な予算執行のためのコスト管理を徹底した。</t>
    <phoneticPr fontId="5"/>
  </si>
  <si>
    <t>引き続き、コスト縮減等の事業内容に関する見直しの検討等を行い、効率的かつ効果的に事業を実施することにより、事業効果の早期実現に努める。</t>
    <phoneticPr fontId="5"/>
  </si>
  <si>
    <t>-</t>
    <phoneticPr fontId="5"/>
  </si>
  <si>
    <t>-</t>
    <phoneticPr fontId="5"/>
  </si>
  <si>
    <t>港湾法第43条
公害の防止に関する事業に係る国の財政上の特別措置に関する法律第3条等</t>
    <rPh sb="38" eb="39">
      <t>ダイ</t>
    </rPh>
    <rPh sb="40" eb="41">
      <t>ジョウ</t>
    </rPh>
    <rPh sb="41" eb="42">
      <t>トウ</t>
    </rPh>
    <phoneticPr fontId="5"/>
  </si>
  <si>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・港湾における公害を防止するための水質浄化、底質改善等（補助率：５／１０以内等）
・多様な生物の生息・生育が可能となる良好な環境の回復を図るための干潟、藻場、海浜などの整備等（補助率：５／１０以内等）
・港湾の環境を整備するための海浜、緑地、広場等の港湾環境整備施設の建設又は改良（補助率：５／１０以内等）</t>
    <phoneticPr fontId="5"/>
  </si>
  <si>
    <t>-</t>
    <phoneticPr fontId="5"/>
  </si>
  <si>
    <t>-</t>
    <phoneticPr fontId="5"/>
  </si>
  <si>
    <t>520/6</t>
    <phoneticPr fontId="5"/>
  </si>
  <si>
    <t>804/5</t>
    <phoneticPr fontId="5"/>
  </si>
  <si>
    <t>A.中部地方整備局</t>
    <rPh sb="2" eb="9">
      <t>チュウブチホウセイビキョク</t>
    </rPh>
    <phoneticPr fontId="5"/>
  </si>
  <si>
    <t>事業費</t>
    <rPh sb="0" eb="3">
      <t>ジギョウヒ</t>
    </rPh>
    <phoneticPr fontId="5"/>
  </si>
  <si>
    <t>港湾環境整備事業に必要な経費</t>
    <rPh sb="0" eb="8">
      <t>コウワンカンキョウセイビジギョウ</t>
    </rPh>
    <rPh sb="9" eb="11">
      <t>ヒツヨウ</t>
    </rPh>
    <rPh sb="12" eb="14">
      <t>ケイヒ</t>
    </rPh>
    <phoneticPr fontId="5"/>
  </si>
  <si>
    <t>港湾環境整備事業に必要な経費</t>
    <rPh sb="0" eb="8">
      <t>コウワンカンキョウセイビジギョウ</t>
    </rPh>
    <rPh sb="9" eb="11">
      <t>ヒツヨウ</t>
    </rPh>
    <rPh sb="12" eb="14">
      <t>ケイヒ</t>
    </rPh>
    <phoneticPr fontId="5"/>
  </si>
  <si>
    <t>関東地方整備局</t>
    <rPh sb="0" eb="7">
      <t>カントウチホウセイビキョク</t>
    </rPh>
    <phoneticPr fontId="5"/>
  </si>
  <si>
    <t>北陸地方整備局</t>
    <rPh sb="0" eb="7">
      <t>ホクリクチホウセイビキョク</t>
    </rPh>
    <phoneticPr fontId="5"/>
  </si>
  <si>
    <t>中部地方整備局</t>
    <rPh sb="0" eb="7">
      <t>チュウブチホウセイビキョク</t>
    </rPh>
    <phoneticPr fontId="5"/>
  </si>
  <si>
    <t>近畿地方整備局</t>
    <rPh sb="0" eb="7">
      <t>キンキチホウセイビキョク</t>
    </rPh>
    <phoneticPr fontId="5"/>
  </si>
  <si>
    <t>九州地方整備局</t>
    <rPh sb="0" eb="7">
      <t>キュウシュウチホウセイビキョク</t>
    </rPh>
    <phoneticPr fontId="5"/>
  </si>
  <si>
    <t>港湾環境整備事業</t>
    <phoneticPr fontId="5"/>
  </si>
  <si>
    <t>B.静岡県</t>
    <rPh sb="2" eb="5">
      <t>シズオカケン</t>
    </rPh>
    <phoneticPr fontId="5"/>
  </si>
  <si>
    <t>事業費</t>
    <rPh sb="0" eb="3">
      <t>ジギョウヒ</t>
    </rPh>
    <phoneticPr fontId="5"/>
  </si>
  <si>
    <t>田子の浦港港湾環境整備事業</t>
    <phoneticPr fontId="5"/>
  </si>
  <si>
    <t>静岡県</t>
  </si>
  <si>
    <t>福岡市</t>
  </si>
  <si>
    <t>大阪市</t>
  </si>
  <si>
    <t>富山県</t>
  </si>
  <si>
    <t>東京都</t>
  </si>
  <si>
    <t>名古屋港管理組合</t>
  </si>
  <si>
    <t>博多港港湾環境整備事業</t>
    <rPh sb="0" eb="2">
      <t>ハカタ</t>
    </rPh>
    <phoneticPr fontId="5"/>
  </si>
  <si>
    <t>大阪港港湾環境整備事業</t>
    <rPh sb="0" eb="2">
      <t>オオサカ</t>
    </rPh>
    <phoneticPr fontId="5"/>
  </si>
  <si>
    <t>伏木富山港港湾環境整備事業</t>
    <rPh sb="0" eb="2">
      <t>フシキ</t>
    </rPh>
    <rPh sb="2" eb="4">
      <t>トヤマ</t>
    </rPh>
    <phoneticPr fontId="5"/>
  </si>
  <si>
    <t>東京港港湾環境整備事業</t>
    <rPh sb="0" eb="2">
      <t>トウキョウ</t>
    </rPh>
    <phoneticPr fontId="5"/>
  </si>
  <si>
    <t>名古屋港港湾環境整備事業</t>
    <rPh sb="0" eb="3">
      <t>ナゴヤ</t>
    </rPh>
    <phoneticPr fontId="5"/>
  </si>
  <si>
    <t>補助金等交付</t>
  </si>
  <si>
    <t>-</t>
    <phoneticPr fontId="5"/>
  </si>
  <si>
    <t>-</t>
    <phoneticPr fontId="5"/>
  </si>
  <si>
    <t>社会資本整備重点計画（令和3年5月28日）
公害防止計画等
「公害の防止に関する事業に係る国の財政上の特別措置に関する法律」の失効後の財政措置について（通知）(令和3年4月1日)</t>
    <rPh sb="80" eb="82">
      <t>レイワ</t>
    </rPh>
    <rPh sb="83" eb="84">
      <t>ネン</t>
    </rPh>
    <rPh sb="85" eb="86">
      <t>ガツ</t>
    </rPh>
    <rPh sb="87" eb="88">
      <t>ニチ</t>
    </rPh>
    <phoneticPr fontId="5"/>
  </si>
  <si>
    <t>課長　安部　賢
課長　中原　正顕</t>
    <rPh sb="3" eb="5">
      <t>アベ</t>
    </rPh>
    <rPh sb="6" eb="7">
      <t>ケン</t>
    </rPh>
    <rPh sb="11" eb="13">
      <t>ナカハラ</t>
    </rPh>
    <rPh sb="14" eb="15">
      <t>マサ</t>
    </rPh>
    <rPh sb="15" eb="16">
      <t>アキラ</t>
    </rPh>
    <phoneticPr fontId="5"/>
  </si>
  <si>
    <t>平成28年度行政レビューの指摘があり、それにもとづいて「効率的かつ効果的」な対策を実施されていることを期待。事業の目標が5年間で設定されているため、現時点では評価不能。</t>
    <rPh sb="0" eb="2">
      <t>ヘイセイ</t>
    </rPh>
    <rPh sb="4" eb="6">
      <t>ネンド</t>
    </rPh>
    <rPh sb="6" eb="8">
      <t>ギョウセイ</t>
    </rPh>
    <rPh sb="13" eb="15">
      <t>シテキ</t>
    </rPh>
    <rPh sb="28" eb="31">
      <t>コウリツテキ</t>
    </rPh>
    <rPh sb="33" eb="36">
      <t>コウカテキ</t>
    </rPh>
    <rPh sb="38" eb="40">
      <t>タイサク</t>
    </rPh>
    <rPh sb="41" eb="43">
      <t>ジッシ</t>
    </rPh>
    <rPh sb="51" eb="53">
      <t>キタイ</t>
    </rPh>
    <rPh sb="54" eb="56">
      <t>ジギョウ</t>
    </rPh>
    <rPh sb="57" eb="59">
      <t>モクヒョウ</t>
    </rPh>
    <rPh sb="61" eb="63">
      <t>ネンカン</t>
    </rPh>
    <rPh sb="64" eb="66">
      <t>セッテイ</t>
    </rPh>
    <rPh sb="74" eb="77">
      <t>ゲンジテン</t>
    </rPh>
    <rPh sb="79" eb="81">
      <t>ヒョウカ</t>
    </rPh>
    <rPh sb="81" eb="83">
      <t>フノウ</t>
    </rPh>
    <phoneticPr fontId="5"/>
  </si>
  <si>
    <t>外部有識者の所見を踏まえ、港湾管理者に対して他の汚染源対策との連携を一層促すこと等により、事業の効率的かつ効果的な実施を図ることに努められたい。</t>
    <phoneticPr fontId="5"/>
  </si>
  <si>
    <t>公害財特法の失効後における予算措置期間（令和3年度～令和7年度）における水底質改善目標達成率を令和7年度までに100%とする。
水底質：水質及び底質
[平成30年～令和2年度の値は平成23年度～令和2年度における水底質改善目標達成率を令和2年度までに100%とする。]</t>
    <rPh sb="0" eb="2">
      <t>コウガイ</t>
    </rPh>
    <rPh sb="2" eb="5">
      <t>ザイトクホウ</t>
    </rPh>
    <rPh sb="6" eb="8">
      <t>シッコウ</t>
    </rPh>
    <rPh sb="8" eb="9">
      <t>ゴ</t>
    </rPh>
    <rPh sb="13" eb="17">
      <t>ヨサンソチ</t>
    </rPh>
    <rPh sb="20" eb="22">
      <t>レイワ</t>
    </rPh>
    <rPh sb="76" eb="78">
      <t>ヘイセイ</t>
    </rPh>
    <rPh sb="80" eb="81">
      <t>ネン</t>
    </rPh>
    <rPh sb="82" eb="84">
      <t>レイワ</t>
    </rPh>
    <rPh sb="85" eb="87">
      <t>ネンド</t>
    </rPh>
    <rPh sb="88" eb="89">
      <t>アタイ</t>
    </rPh>
    <rPh sb="90" eb="92">
      <t>ヘイセイ</t>
    </rPh>
    <rPh sb="94" eb="96">
      <t>ネンド</t>
    </rPh>
    <rPh sb="97" eb="99">
      <t>レイワ</t>
    </rPh>
    <rPh sb="100" eb="102">
      <t>ネンド</t>
    </rPh>
    <rPh sb="117" eb="119">
      <t>レイワ</t>
    </rPh>
    <rPh sb="120" eb="122">
      <t>ネンド</t>
    </rPh>
    <phoneticPr fontId="5"/>
  </si>
  <si>
    <t>底質改善目標達成率
（ダイオキシン類）
＝底質の環境基準達成面積/現行計画期間の対策実施面積</t>
    <phoneticPr fontId="5"/>
  </si>
  <si>
    <t>公害財特法の失効後における予算措置期間（令和3年度～令和7年度）における底質改善目標達成率を平令和7年度までに100%とする。
底質：河川、海洋の水域において、水底を構成している表層
[平成30年～令和2年度の値は平成23年度～令和2年度における底質改善目標達成率を令和2年度までに100%とする。]</t>
    <rPh sb="6" eb="8">
      <t>シッコウ</t>
    </rPh>
    <phoneticPr fontId="5"/>
  </si>
  <si>
    <t>執行等改善</t>
  </si>
  <si>
    <t>港湾管理者に対して、他の汚染源対策を実施する関係部局等との連携を一層促すとともに、事業の進捗状況や環境改善効果を把握することにより、効率的かつ効果的な事業実施に努める。</t>
    <rPh sb="0" eb="2">
      <t>コウワン</t>
    </rPh>
    <rPh sb="2" eb="5">
      <t>カンリシャ</t>
    </rPh>
    <rPh sb="6" eb="7">
      <t>タイ</t>
    </rPh>
    <rPh sb="10" eb="11">
      <t>ホカ</t>
    </rPh>
    <rPh sb="32" eb="34">
      <t>イッソウ</t>
    </rPh>
    <rPh sb="34" eb="35">
      <t>ウナガ</t>
    </rPh>
    <rPh sb="41" eb="43">
      <t>ジギョウ</t>
    </rPh>
    <rPh sb="53" eb="55">
      <t>コウカ</t>
    </rPh>
    <rPh sb="56" eb="58">
      <t>ハアク</t>
    </rPh>
    <rPh sb="66" eb="69">
      <t>コウリツテキ</t>
    </rPh>
    <rPh sb="71" eb="74">
      <t>コウカテキ</t>
    </rPh>
    <rPh sb="75" eb="77">
      <t>ジギョウ</t>
    </rPh>
    <rPh sb="77" eb="79">
      <t>ジッシ</t>
    </rPh>
    <rPh sb="80" eb="8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</si>
</sst>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101600</xdr:colOff>
      <xdr:row>747</xdr:row>
      <xdr:rowOff>292100</xdr:rowOff>
    </xdr:from>
    <xdr:to>
      <xdr:col>44</xdr:col>
      <xdr:colOff>50800</xdr:colOff>
      <xdr:row>786</xdr:row>
      <xdr:rowOff>9525</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45046900"/>
          <a:ext cx="6858000" cy="846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737</v>
      </c>
      <c r="AK2" s="940"/>
      <c r="AL2" s="940"/>
      <c r="AM2" s="940"/>
      <c r="AN2" s="98" t="s">
        <v>406</v>
      </c>
      <c r="AO2" s="940">
        <v>20</v>
      </c>
      <c r="AP2" s="940"/>
      <c r="AQ2" s="940"/>
      <c r="AR2" s="99" t="s">
        <v>709</v>
      </c>
      <c r="AS2" s="946">
        <v>32</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773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792</v>
      </c>
      <c r="AR5" s="700"/>
      <c r="AS5" s="700"/>
      <c r="AT5" s="700"/>
      <c r="AU5" s="700"/>
      <c r="AV5" s="700"/>
      <c r="AW5" s="700"/>
      <c r="AX5" s="701"/>
    </row>
    <row r="6" spans="1:50" ht="30"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7.25" customHeight="1" x14ac:dyDescent="0.15">
      <c r="A7" s="494" t="s">
        <v>22</v>
      </c>
      <c r="B7" s="495"/>
      <c r="C7" s="495"/>
      <c r="D7" s="495"/>
      <c r="E7" s="495"/>
      <c r="F7" s="496"/>
      <c r="G7" s="497" t="s">
        <v>758</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791</v>
      </c>
      <c r="AF7" s="908"/>
      <c r="AG7" s="908"/>
      <c r="AH7" s="908"/>
      <c r="AI7" s="908"/>
      <c r="AJ7" s="908"/>
      <c r="AK7" s="908"/>
      <c r="AL7" s="908"/>
      <c r="AM7" s="908"/>
      <c r="AN7" s="908"/>
      <c r="AO7" s="908"/>
      <c r="AP7" s="908"/>
      <c r="AQ7" s="908"/>
      <c r="AR7" s="908"/>
      <c r="AS7" s="908"/>
      <c r="AT7" s="908"/>
      <c r="AU7" s="908"/>
      <c r="AV7" s="908"/>
      <c r="AW7" s="908"/>
      <c r="AX7" s="909"/>
    </row>
    <row r="8" spans="1:50" ht="41.25" customHeight="1" x14ac:dyDescent="0.15">
      <c r="A8" s="494" t="s">
        <v>256</v>
      </c>
      <c r="B8" s="495"/>
      <c r="C8" s="495"/>
      <c r="D8" s="495"/>
      <c r="E8" s="495"/>
      <c r="F8" s="496"/>
      <c r="G8" s="941" t="str">
        <f>入力規則等!A27</f>
        <v>海洋政策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公共事業</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759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548</v>
      </c>
      <c r="Q13" s="656"/>
      <c r="R13" s="656"/>
      <c r="S13" s="656"/>
      <c r="T13" s="656"/>
      <c r="U13" s="656"/>
      <c r="V13" s="657"/>
      <c r="W13" s="655">
        <v>521</v>
      </c>
      <c r="X13" s="656"/>
      <c r="Y13" s="656"/>
      <c r="Z13" s="656"/>
      <c r="AA13" s="656"/>
      <c r="AB13" s="656"/>
      <c r="AC13" s="657"/>
      <c r="AD13" s="655">
        <v>661</v>
      </c>
      <c r="AE13" s="656"/>
      <c r="AF13" s="656"/>
      <c r="AG13" s="656"/>
      <c r="AH13" s="656"/>
      <c r="AI13" s="656"/>
      <c r="AJ13" s="657"/>
      <c r="AK13" s="655">
        <v>482</v>
      </c>
      <c r="AL13" s="656"/>
      <c r="AM13" s="656"/>
      <c r="AN13" s="656"/>
      <c r="AO13" s="656"/>
      <c r="AP13" s="656"/>
      <c r="AQ13" s="657"/>
      <c r="AR13" s="915">
        <v>773</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760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190</v>
      </c>
      <c r="Q15" s="656"/>
      <c r="R15" s="656"/>
      <c r="S15" s="656"/>
      <c r="T15" s="656"/>
      <c r="U15" s="656"/>
      <c r="V15" s="657"/>
      <c r="W15" s="655">
        <v>164</v>
      </c>
      <c r="X15" s="656"/>
      <c r="Y15" s="656"/>
      <c r="Z15" s="656"/>
      <c r="AA15" s="656"/>
      <c r="AB15" s="656"/>
      <c r="AC15" s="657"/>
      <c r="AD15" s="655">
        <v>181</v>
      </c>
      <c r="AE15" s="656"/>
      <c r="AF15" s="656"/>
      <c r="AG15" s="656"/>
      <c r="AH15" s="656"/>
      <c r="AI15" s="656"/>
      <c r="AJ15" s="657"/>
      <c r="AK15" s="655">
        <v>322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-164</v>
      </c>
      <c r="Q16" s="656"/>
      <c r="R16" s="656"/>
      <c r="S16" s="656"/>
      <c r="T16" s="656"/>
      <c r="U16" s="656"/>
      <c r="V16" s="657"/>
      <c r="W16" s="655">
        <v>-181</v>
      </c>
      <c r="X16" s="656"/>
      <c r="Y16" s="656"/>
      <c r="Z16" s="656"/>
      <c r="AA16" s="656"/>
      <c r="AB16" s="656"/>
      <c r="AC16" s="657"/>
      <c r="AD16" s="655">
        <v>-322</v>
      </c>
      <c r="AE16" s="656"/>
      <c r="AF16" s="656"/>
      <c r="AG16" s="656"/>
      <c r="AH16" s="656"/>
      <c r="AI16" s="656"/>
      <c r="AJ16" s="657"/>
      <c r="AK16" s="655" t="s">
        <v>760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760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574</v>
      </c>
      <c r="Q18" s="874"/>
      <c r="R18" s="874"/>
      <c r="S18" s="874"/>
      <c r="T18" s="874"/>
      <c r="U18" s="874"/>
      <c r="V18" s="875"/>
      <c r="W18" s="873">
        <f>SUM(W13:AC17)</f>
        <v>504</v>
      </c>
      <c r="X18" s="874"/>
      <c r="Y18" s="874"/>
      <c r="Z18" s="874"/>
      <c r="AA18" s="874"/>
      <c r="AB18" s="874"/>
      <c r="AC18" s="875"/>
      <c r="AD18" s="873">
        <f>SUM(AD13:AJ17)</f>
        <v>520</v>
      </c>
      <c r="AE18" s="874"/>
      <c r="AF18" s="874"/>
      <c r="AG18" s="874"/>
      <c r="AH18" s="874"/>
      <c r="AI18" s="874"/>
      <c r="AJ18" s="875"/>
      <c r="AK18" s="873">
        <f>SUM(AK13:AQ17)</f>
        <v>804</v>
      </c>
      <c r="AL18" s="874"/>
      <c r="AM18" s="874"/>
      <c r="AN18" s="874"/>
      <c r="AO18" s="874"/>
      <c r="AP18" s="874"/>
      <c r="AQ18" s="875"/>
      <c r="AR18" s="873">
        <f>SUM(AR13:AX17)</f>
        <v>773</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574</v>
      </c>
      <c r="Q19" s="656"/>
      <c r="R19" s="656"/>
      <c r="S19" s="656"/>
      <c r="T19" s="656"/>
      <c r="U19" s="656"/>
      <c r="V19" s="657"/>
      <c r="W19" s="655">
        <v>504</v>
      </c>
      <c r="X19" s="656"/>
      <c r="Y19" s="656"/>
      <c r="Z19" s="656"/>
      <c r="AA19" s="656"/>
      <c r="AB19" s="656"/>
      <c r="AC19" s="657"/>
      <c r="AD19" s="655">
        <v>520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1.0474452554744527</v>
      </c>
      <c r="Q21" s="316"/>
      <c r="R21" s="316"/>
      <c r="S21" s="316"/>
      <c r="T21" s="316"/>
      <c r="U21" s="316"/>
      <c r="V21" s="316"/>
      <c r="W21" s="316">
        <f t="shared" ref="W21" si="2">IF(W19=0, "-", SUM(W19)/SUM(W13,W14))</f>
        <v>0.96737044145873319</v>
      </c>
      <c r="X21" s="316"/>
      <c r="Y21" s="316"/>
      <c r="Z21" s="316"/>
      <c r="AA21" s="316"/>
      <c r="AB21" s="316"/>
      <c r="AC21" s="316"/>
      <c r="AD21" s="316">
        <f t="shared" ref="AD21" si="3">IF(AD19=0, "-", SUM(AD19)/SUM(AD13,AD14))</f>
        <v>0.78668683812405449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717</v>
      </c>
      <c r="H23" s="966"/>
      <c r="I23" s="966"/>
      <c r="J23" s="966"/>
      <c r="K23" s="966"/>
      <c r="L23" s="966"/>
      <c r="M23" s="966"/>
      <c r="N23" s="966"/>
      <c r="O23" s="967"/>
      <c r="P23" s="915">
        <v>482</v>
      </c>
      <c r="Q23" s="916"/>
      <c r="R23" s="916"/>
      <c r="S23" s="916"/>
      <c r="T23" s="916"/>
      <c r="U23" s="916"/>
      <c r="V23" s="930"/>
      <c r="W23" s="915">
        <v>773</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482</v>
      </c>
      <c r="Q29" s="656"/>
      <c r="R29" s="656"/>
      <c r="S29" s="656"/>
      <c r="T29" s="656"/>
      <c r="U29" s="656"/>
      <c r="V29" s="657"/>
      <c r="W29" s="947">
        <f>AR13</f>
        <v>773</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7</v>
      </c>
      <c r="AV31" s="200"/>
      <c r="AW31" s="392" t="s">
        <v>179</v>
      </c>
      <c r="AX31" s="393"/>
    </row>
    <row r="32" spans="1:50" ht="64.5" customHeight="1" x14ac:dyDescent="0.15">
      <c r="A32" s="397"/>
      <c r="B32" s="395"/>
      <c r="C32" s="395"/>
      <c r="D32" s="395"/>
      <c r="E32" s="395"/>
      <c r="F32" s="396"/>
      <c r="G32" s="563" t="s">
        <v>795</v>
      </c>
      <c r="H32" s="564"/>
      <c r="I32" s="564"/>
      <c r="J32" s="564"/>
      <c r="K32" s="564"/>
      <c r="L32" s="564"/>
      <c r="M32" s="564"/>
      <c r="N32" s="564"/>
      <c r="O32" s="565"/>
      <c r="P32" s="108" t="s">
        <v>718</v>
      </c>
      <c r="Q32" s="108"/>
      <c r="R32" s="108"/>
      <c r="S32" s="108"/>
      <c r="T32" s="108"/>
      <c r="U32" s="108"/>
      <c r="V32" s="108"/>
      <c r="W32" s="108"/>
      <c r="X32" s="109"/>
      <c r="Y32" s="470" t="s">
        <v>12</v>
      </c>
      <c r="Z32" s="530"/>
      <c r="AA32" s="531"/>
      <c r="AB32" s="460" t="s">
        <v>371</v>
      </c>
      <c r="AC32" s="460"/>
      <c r="AD32" s="460"/>
      <c r="AE32" s="218">
        <v>27</v>
      </c>
      <c r="AF32" s="219"/>
      <c r="AG32" s="219"/>
      <c r="AH32" s="219"/>
      <c r="AI32" s="218">
        <v>31</v>
      </c>
      <c r="AJ32" s="219"/>
      <c r="AK32" s="219"/>
      <c r="AL32" s="219"/>
      <c r="AM32" s="218">
        <v>34</v>
      </c>
      <c r="AN32" s="219"/>
      <c r="AO32" s="219"/>
      <c r="AP32" s="219"/>
      <c r="AQ32" s="336" t="s">
        <v>716</v>
      </c>
      <c r="AR32" s="208"/>
      <c r="AS32" s="208"/>
      <c r="AT32" s="337"/>
      <c r="AU32" s="219" t="s">
        <v>716</v>
      </c>
      <c r="AV32" s="219"/>
      <c r="AW32" s="219"/>
      <c r="AX32" s="221"/>
    </row>
    <row r="33" spans="1:51" ht="64.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t="s">
        <v>716</v>
      </c>
      <c r="AF33" s="219"/>
      <c r="AG33" s="219"/>
      <c r="AH33" s="219"/>
      <c r="AI33" s="218" t="s">
        <v>716</v>
      </c>
      <c r="AJ33" s="219"/>
      <c r="AK33" s="219"/>
      <c r="AL33" s="219"/>
      <c r="AM33" s="218">
        <v>100</v>
      </c>
      <c r="AN33" s="219"/>
      <c r="AO33" s="219"/>
      <c r="AP33" s="219"/>
      <c r="AQ33" s="336" t="s">
        <v>716</v>
      </c>
      <c r="AR33" s="208"/>
      <c r="AS33" s="208"/>
      <c r="AT33" s="337"/>
      <c r="AU33" s="219">
        <v>100</v>
      </c>
      <c r="AV33" s="219"/>
      <c r="AW33" s="219"/>
      <c r="AX33" s="221"/>
    </row>
    <row r="34" spans="1:51" ht="64.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t="s">
        <v>756</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716</v>
      </c>
      <c r="AR38" s="201"/>
      <c r="AS38" s="136" t="s">
        <v>233</v>
      </c>
      <c r="AT38" s="137"/>
      <c r="AU38" s="200">
        <v>7</v>
      </c>
      <c r="AV38" s="200"/>
      <c r="AW38" s="392" t="s">
        <v>179</v>
      </c>
      <c r="AX38" s="393"/>
      <c r="AY38">
        <f>$AY$37</f>
        <v>1</v>
      </c>
    </row>
    <row r="39" spans="1:51" ht="73.5" customHeight="1" x14ac:dyDescent="0.15">
      <c r="A39" s="397"/>
      <c r="B39" s="395"/>
      <c r="C39" s="395"/>
      <c r="D39" s="395"/>
      <c r="E39" s="395"/>
      <c r="F39" s="396"/>
      <c r="G39" s="563" t="s">
        <v>797</v>
      </c>
      <c r="H39" s="564"/>
      <c r="I39" s="564"/>
      <c r="J39" s="564"/>
      <c r="K39" s="564"/>
      <c r="L39" s="564"/>
      <c r="M39" s="564"/>
      <c r="N39" s="564"/>
      <c r="O39" s="565"/>
      <c r="P39" s="108" t="s">
        <v>796</v>
      </c>
      <c r="Q39" s="108"/>
      <c r="R39" s="108"/>
      <c r="S39" s="108"/>
      <c r="T39" s="108"/>
      <c r="U39" s="108"/>
      <c r="V39" s="108"/>
      <c r="W39" s="108"/>
      <c r="X39" s="109"/>
      <c r="Y39" s="470" t="s">
        <v>12</v>
      </c>
      <c r="Z39" s="530"/>
      <c r="AA39" s="531"/>
      <c r="AB39" s="460" t="s">
        <v>371</v>
      </c>
      <c r="AC39" s="460"/>
      <c r="AD39" s="460"/>
      <c r="AE39" s="218">
        <v>82</v>
      </c>
      <c r="AF39" s="219"/>
      <c r="AG39" s="219"/>
      <c r="AH39" s="219"/>
      <c r="AI39" s="218">
        <v>91</v>
      </c>
      <c r="AJ39" s="219"/>
      <c r="AK39" s="219"/>
      <c r="AL39" s="219"/>
      <c r="AM39" s="218">
        <v>100</v>
      </c>
      <c r="AN39" s="219"/>
      <c r="AO39" s="219"/>
      <c r="AP39" s="219"/>
      <c r="AQ39" s="336" t="s">
        <v>716</v>
      </c>
      <c r="AR39" s="208"/>
      <c r="AS39" s="208"/>
      <c r="AT39" s="337"/>
      <c r="AU39" s="219" t="s">
        <v>716</v>
      </c>
      <c r="AV39" s="219"/>
      <c r="AW39" s="219"/>
      <c r="AX39" s="221"/>
      <c r="AY39">
        <f t="shared" ref="AY39:AY43" si="4">$AY$37</f>
        <v>1</v>
      </c>
    </row>
    <row r="40" spans="1:51" ht="73.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371</v>
      </c>
      <c r="AC40" s="522"/>
      <c r="AD40" s="522"/>
      <c r="AE40" s="218" t="s">
        <v>716</v>
      </c>
      <c r="AF40" s="219"/>
      <c r="AG40" s="219"/>
      <c r="AH40" s="219"/>
      <c r="AI40" s="218" t="s">
        <v>716</v>
      </c>
      <c r="AJ40" s="219"/>
      <c r="AK40" s="219"/>
      <c r="AL40" s="219"/>
      <c r="AM40" s="218">
        <v>100</v>
      </c>
      <c r="AN40" s="219"/>
      <c r="AO40" s="219"/>
      <c r="AP40" s="219"/>
      <c r="AQ40" s="336" t="s">
        <v>716</v>
      </c>
      <c r="AR40" s="208"/>
      <c r="AS40" s="208"/>
      <c r="AT40" s="337"/>
      <c r="AU40" s="219">
        <v>100</v>
      </c>
      <c r="AV40" s="219"/>
      <c r="AW40" s="219"/>
      <c r="AX40" s="221"/>
      <c r="AY40">
        <f t="shared" si="4"/>
        <v>1</v>
      </c>
    </row>
    <row r="41" spans="1:51" ht="73.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716</v>
      </c>
      <c r="AF41" s="219"/>
      <c r="AG41" s="219"/>
      <c r="AH41" s="219"/>
      <c r="AI41" s="218" t="s">
        <v>716</v>
      </c>
      <c r="AJ41" s="219"/>
      <c r="AK41" s="219"/>
      <c r="AL41" s="219"/>
      <c r="AM41" s="218" t="s">
        <v>716</v>
      </c>
      <c r="AN41" s="219"/>
      <c r="AO41" s="219"/>
      <c r="AP41" s="219"/>
      <c r="AQ41" s="336" t="s">
        <v>716</v>
      </c>
      <c r="AR41" s="208"/>
      <c r="AS41" s="208"/>
      <c r="AT41" s="337"/>
      <c r="AU41" s="219" t="s">
        <v>716</v>
      </c>
      <c r="AV41" s="219"/>
      <c r="AW41" s="219"/>
      <c r="AX41" s="221"/>
      <c r="AY41">
        <f t="shared" si="4"/>
        <v>1</v>
      </c>
    </row>
    <row r="42" spans="1:51" ht="23.25" customHeight="1" x14ac:dyDescent="0.15">
      <c r="A42" s="228" t="s">
        <v>380</v>
      </c>
      <c r="B42" s="229"/>
      <c r="C42" s="229"/>
      <c r="D42" s="229"/>
      <c r="E42" s="229"/>
      <c r="F42" s="230"/>
      <c r="G42" s="234" t="s">
        <v>719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v>4</v>
      </c>
      <c r="AF101" s="282"/>
      <c r="AG101" s="282"/>
      <c r="AH101" s="282"/>
      <c r="AI101" s="282">
        <v>4</v>
      </c>
      <c r="AJ101" s="282"/>
      <c r="AK101" s="282"/>
      <c r="AL101" s="282"/>
      <c r="AM101" s="282">
        <v>6</v>
      </c>
      <c r="AN101" s="282"/>
      <c r="AO101" s="282"/>
      <c r="AP101" s="282"/>
      <c r="AQ101" s="282" t="s">
        <v>761</v>
      </c>
      <c r="AR101" s="282"/>
      <c r="AS101" s="282"/>
      <c r="AT101" s="282"/>
      <c r="AU101" s="218" t="s">
        <v>757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v>4</v>
      </c>
      <c r="AF102" s="282"/>
      <c r="AG102" s="282"/>
      <c r="AH102" s="282"/>
      <c r="AI102" s="282">
        <v>4</v>
      </c>
      <c r="AJ102" s="282"/>
      <c r="AK102" s="282"/>
      <c r="AL102" s="282"/>
      <c r="AM102" s="282">
        <v>6</v>
      </c>
      <c r="AN102" s="282"/>
      <c r="AO102" s="282"/>
      <c r="AP102" s="282"/>
      <c r="AQ102" s="282">
        <v>5</v>
      </c>
      <c r="AR102" s="282"/>
      <c r="AS102" s="282"/>
      <c r="AT102" s="282"/>
      <c r="AU102" s="225" t="s">
        <v>761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723</v>
      </c>
      <c r="AC116" s="462"/>
      <c r="AD116" s="463"/>
      <c r="AE116" s="282">
        <v>144</v>
      </c>
      <c r="AF116" s="282"/>
      <c r="AG116" s="282"/>
      <c r="AH116" s="282"/>
      <c r="AI116" s="282">
        <v>126</v>
      </c>
      <c r="AJ116" s="282"/>
      <c r="AK116" s="282"/>
      <c r="AL116" s="282"/>
      <c r="AM116" s="282">
        <v>87</v>
      </c>
      <c r="AN116" s="282"/>
      <c r="AO116" s="282"/>
      <c r="AP116" s="282"/>
      <c r="AQ116" s="218">
        <v>161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724</v>
      </c>
      <c r="AC117" s="472"/>
      <c r="AD117" s="473"/>
      <c r="AE117" s="550" t="s">
        <v>725</v>
      </c>
      <c r="AF117" s="550"/>
      <c r="AG117" s="550"/>
      <c r="AH117" s="550"/>
      <c r="AI117" s="550" t="s">
        <v>726</v>
      </c>
      <c r="AJ117" s="550"/>
      <c r="AK117" s="550"/>
      <c r="AL117" s="550"/>
      <c r="AM117" s="550" t="s">
        <v>762</v>
      </c>
      <c r="AN117" s="550"/>
      <c r="AO117" s="550"/>
      <c r="AP117" s="550"/>
      <c r="AQ117" s="550" t="s">
        <v>763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739</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739</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738</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27"/>
      <c r="E430" s="175" t="s">
        <v>399</v>
      </c>
      <c r="F430" s="893"/>
      <c r="G430" s="894" t="s">
        <v>252</v>
      </c>
      <c r="H430" s="126"/>
      <c r="I430" s="126"/>
      <c r="J430" s="895" t="s">
        <v>716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790</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790</v>
      </c>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790</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790</v>
      </c>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790</v>
      </c>
      <c r="AN459" s="208"/>
      <c r="AO459" s="208"/>
      <c r="AP459" s="337"/>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790</v>
      </c>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739</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736</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736</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736</v>
      </c>
      <c r="AE704" s="781"/>
      <c r="AF704" s="781"/>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744</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736</v>
      </c>
      <c r="AE708" s="603"/>
      <c r="AF708" s="603"/>
      <c r="AG708" s="740" t="s">
        <v>745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744</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736</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744</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744</v>
      </c>
      <c r="AE713" s="323"/>
      <c r="AF713" s="661"/>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736</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736</v>
      </c>
      <c r="AE715" s="603"/>
      <c r="AF715" s="654"/>
      <c r="AG715" s="740" t="s">
        <v>750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736</v>
      </c>
      <c r="AE716" s="625"/>
      <c r="AF716" s="625"/>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736</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744</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794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798</v>
      </c>
      <c r="B733" s="672"/>
      <c r="C733" s="672"/>
      <c r="D733" s="672"/>
      <c r="E733" s="673"/>
      <c r="F733" s="635" t="s">
        <v>799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87" customHeight="1" thickBot="1" x14ac:dyDescent="0.2">
      <c r="A735" s="788" t="s">
        <v>740</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729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732</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735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31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32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7.5" customHeight="1" x14ac:dyDescent="0.15">
      <c r="A787" s="626" t="s">
        <v>386</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7.5" customHeight="1" x14ac:dyDescent="0.15">
      <c r="A789" s="629"/>
      <c r="B789" s="630"/>
      <c r="C789" s="630"/>
      <c r="D789" s="630"/>
      <c r="E789" s="630"/>
      <c r="F789" s="631"/>
      <c r="G789" s="668" t="s">
        <v>765</v>
      </c>
      <c r="H789" s="669"/>
      <c r="I789" s="669"/>
      <c r="J789" s="669"/>
      <c r="K789" s="670"/>
      <c r="L789" s="662" t="s">
        <v>766</v>
      </c>
      <c r="M789" s="663"/>
      <c r="N789" s="663"/>
      <c r="O789" s="663"/>
      <c r="P789" s="663"/>
      <c r="Q789" s="663"/>
      <c r="R789" s="663"/>
      <c r="S789" s="663"/>
      <c r="T789" s="663"/>
      <c r="U789" s="663"/>
      <c r="V789" s="663"/>
      <c r="W789" s="663"/>
      <c r="X789" s="664"/>
      <c r="Y789" s="382">
        <v>211</v>
      </c>
      <c r="Z789" s="383"/>
      <c r="AA789" s="383"/>
      <c r="AB789" s="800"/>
      <c r="AC789" s="668" t="s">
        <v>775</v>
      </c>
      <c r="AD789" s="669"/>
      <c r="AE789" s="669"/>
      <c r="AF789" s="669"/>
      <c r="AG789" s="670"/>
      <c r="AH789" s="662" t="s">
        <v>776</v>
      </c>
      <c r="AI789" s="663"/>
      <c r="AJ789" s="663"/>
      <c r="AK789" s="663"/>
      <c r="AL789" s="663"/>
      <c r="AM789" s="663"/>
      <c r="AN789" s="663"/>
      <c r="AO789" s="663"/>
      <c r="AP789" s="663"/>
      <c r="AQ789" s="663"/>
      <c r="AR789" s="663"/>
      <c r="AS789" s="663"/>
      <c r="AT789" s="664"/>
      <c r="AU789" s="382">
        <v>190</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211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190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770</v>
      </c>
      <c r="D845" s="343"/>
      <c r="E845" s="343"/>
      <c r="F845" s="343"/>
      <c r="G845" s="343"/>
      <c r="H845" s="343"/>
      <c r="I845" s="343"/>
      <c r="J845" s="344">
        <v>2000012100001</v>
      </c>
      <c r="K845" s="345"/>
      <c r="L845" s="345"/>
      <c r="M845" s="345"/>
      <c r="N845" s="345"/>
      <c r="O845" s="345"/>
      <c r="P845" s="359" t="s">
        <v>767</v>
      </c>
      <c r="Q845" s="346"/>
      <c r="R845" s="346"/>
      <c r="S845" s="346"/>
      <c r="T845" s="346"/>
      <c r="U845" s="346"/>
      <c r="V845" s="346"/>
      <c r="W845" s="346"/>
      <c r="X845" s="346"/>
      <c r="Y845" s="347">
        <v>211</v>
      </c>
      <c r="Z845" s="348"/>
      <c r="AA845" s="348"/>
      <c r="AB845" s="349"/>
      <c r="AC845" s="350" t="s">
        <v>80</v>
      </c>
      <c r="AD845" s="351"/>
      <c r="AE845" s="351"/>
      <c r="AF845" s="351"/>
      <c r="AG845" s="351"/>
      <c r="AH845" s="366" t="s">
        <v>406</v>
      </c>
      <c r="AI845" s="367"/>
      <c r="AJ845" s="367"/>
      <c r="AK845" s="367"/>
      <c r="AL845" s="354" t="s">
        <v>406</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772</v>
      </c>
      <c r="D846" s="343"/>
      <c r="E846" s="343"/>
      <c r="F846" s="343"/>
      <c r="G846" s="343"/>
      <c r="H846" s="343"/>
      <c r="I846" s="343"/>
      <c r="J846" s="344">
        <v>2000012100001</v>
      </c>
      <c r="K846" s="345"/>
      <c r="L846" s="345"/>
      <c r="M846" s="345"/>
      <c r="N846" s="345"/>
      <c r="O846" s="345"/>
      <c r="P846" s="359" t="s">
        <v>767</v>
      </c>
      <c r="Q846" s="346"/>
      <c r="R846" s="346"/>
      <c r="S846" s="346"/>
      <c r="T846" s="346"/>
      <c r="U846" s="346"/>
      <c r="V846" s="346"/>
      <c r="W846" s="346"/>
      <c r="X846" s="346"/>
      <c r="Y846" s="347">
        <v>105</v>
      </c>
      <c r="Z846" s="348"/>
      <c r="AA846" s="348"/>
      <c r="AB846" s="349"/>
      <c r="AC846" s="350" t="s">
        <v>80</v>
      </c>
      <c r="AD846" s="351"/>
      <c r="AE846" s="351"/>
      <c r="AF846" s="351"/>
      <c r="AG846" s="351"/>
      <c r="AH846" s="366" t="s">
        <v>406</v>
      </c>
      <c r="AI846" s="367"/>
      <c r="AJ846" s="367"/>
      <c r="AK846" s="367"/>
      <c r="AL846" s="354" t="s">
        <v>406</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771</v>
      </c>
      <c r="D847" s="343"/>
      <c r="E847" s="343"/>
      <c r="F847" s="343"/>
      <c r="G847" s="343"/>
      <c r="H847" s="343"/>
      <c r="I847" s="343"/>
      <c r="J847" s="344">
        <v>2000012100001</v>
      </c>
      <c r="K847" s="345"/>
      <c r="L847" s="345"/>
      <c r="M847" s="345"/>
      <c r="N847" s="345"/>
      <c r="O847" s="345"/>
      <c r="P847" s="359" t="s">
        <v>767</v>
      </c>
      <c r="Q847" s="346"/>
      <c r="R847" s="346"/>
      <c r="S847" s="346"/>
      <c r="T847" s="346"/>
      <c r="U847" s="346"/>
      <c r="V847" s="346"/>
      <c r="W847" s="346"/>
      <c r="X847" s="346"/>
      <c r="Y847" s="347">
        <v>69</v>
      </c>
      <c r="Z847" s="348"/>
      <c r="AA847" s="348"/>
      <c r="AB847" s="349"/>
      <c r="AC847" s="350" t="s">
        <v>80</v>
      </c>
      <c r="AD847" s="351"/>
      <c r="AE847" s="351"/>
      <c r="AF847" s="351"/>
      <c r="AG847" s="351"/>
      <c r="AH847" s="352" t="s">
        <v>406</v>
      </c>
      <c r="AI847" s="353"/>
      <c r="AJ847" s="353"/>
      <c r="AK847" s="353"/>
      <c r="AL847" s="354" t="s">
        <v>406</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769</v>
      </c>
      <c r="D848" s="343"/>
      <c r="E848" s="343"/>
      <c r="F848" s="343"/>
      <c r="G848" s="343"/>
      <c r="H848" s="343"/>
      <c r="I848" s="343"/>
      <c r="J848" s="344">
        <v>2000012100001</v>
      </c>
      <c r="K848" s="345"/>
      <c r="L848" s="345"/>
      <c r="M848" s="345"/>
      <c r="N848" s="345"/>
      <c r="O848" s="345"/>
      <c r="P848" s="359" t="s">
        <v>767</v>
      </c>
      <c r="Q848" s="346"/>
      <c r="R848" s="346"/>
      <c r="S848" s="346"/>
      <c r="T848" s="346"/>
      <c r="U848" s="346"/>
      <c r="V848" s="346"/>
      <c r="W848" s="346"/>
      <c r="X848" s="346"/>
      <c r="Y848" s="347">
        <v>69</v>
      </c>
      <c r="Z848" s="348"/>
      <c r="AA848" s="348"/>
      <c r="AB848" s="349"/>
      <c r="AC848" s="350" t="s">
        <v>80</v>
      </c>
      <c r="AD848" s="351"/>
      <c r="AE848" s="351"/>
      <c r="AF848" s="351"/>
      <c r="AG848" s="351"/>
      <c r="AH848" s="352" t="s">
        <v>406</v>
      </c>
      <c r="AI848" s="353"/>
      <c r="AJ848" s="353"/>
      <c r="AK848" s="353"/>
      <c r="AL848" s="354" t="s">
        <v>406</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768</v>
      </c>
      <c r="D849" s="343"/>
      <c r="E849" s="343"/>
      <c r="F849" s="343"/>
      <c r="G849" s="343"/>
      <c r="H849" s="343"/>
      <c r="I849" s="343"/>
      <c r="J849" s="344">
        <v>2000012100001</v>
      </c>
      <c r="K849" s="345"/>
      <c r="L849" s="345"/>
      <c r="M849" s="345"/>
      <c r="N849" s="345"/>
      <c r="O849" s="345"/>
      <c r="P849" s="359" t="s">
        <v>767</v>
      </c>
      <c r="Q849" s="346"/>
      <c r="R849" s="346"/>
      <c r="S849" s="346"/>
      <c r="T849" s="346"/>
      <c r="U849" s="346"/>
      <c r="V849" s="346"/>
      <c r="W849" s="346"/>
      <c r="X849" s="346"/>
      <c r="Y849" s="347">
        <v>65</v>
      </c>
      <c r="Z849" s="348"/>
      <c r="AA849" s="348"/>
      <c r="AB849" s="349"/>
      <c r="AC849" s="350" t="s">
        <v>80</v>
      </c>
      <c r="AD849" s="351"/>
      <c r="AE849" s="351"/>
      <c r="AF849" s="351"/>
      <c r="AG849" s="351"/>
      <c r="AH849" s="352" t="s">
        <v>406</v>
      </c>
      <c r="AI849" s="353"/>
      <c r="AJ849" s="353"/>
      <c r="AK849" s="353"/>
      <c r="AL849" s="354" t="s">
        <v>406</v>
      </c>
      <c r="AM849" s="355"/>
      <c r="AN849" s="355"/>
      <c r="AO849" s="356"/>
      <c r="AP849" s="357"/>
      <c r="AQ849" s="357"/>
      <c r="AR849" s="357"/>
      <c r="AS849" s="357"/>
      <c r="AT849" s="357"/>
      <c r="AU849" s="357"/>
      <c r="AV849" s="357"/>
      <c r="AW849" s="357"/>
      <c r="AX849" s="357"/>
      <c r="AY849">
        <f>COUNTA($C$849)</f>
        <v>1</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777</v>
      </c>
      <c r="D878" s="343"/>
      <c r="E878" s="343"/>
      <c r="F878" s="343"/>
      <c r="G878" s="343"/>
      <c r="H878" s="343"/>
      <c r="I878" s="343"/>
      <c r="J878" s="344">
        <v>7000020220001</v>
      </c>
      <c r="K878" s="345"/>
      <c r="L878" s="345"/>
      <c r="M878" s="345"/>
      <c r="N878" s="345"/>
      <c r="O878" s="345"/>
      <c r="P878" s="359" t="s">
        <v>776</v>
      </c>
      <c r="Q878" s="346"/>
      <c r="R878" s="346"/>
      <c r="S878" s="346"/>
      <c r="T878" s="346"/>
      <c r="U878" s="346"/>
      <c r="V878" s="346"/>
      <c r="W878" s="346"/>
      <c r="X878" s="346"/>
      <c r="Y878" s="347">
        <v>190</v>
      </c>
      <c r="Z878" s="348"/>
      <c r="AA878" s="348"/>
      <c r="AB878" s="349"/>
      <c r="AC878" s="350" t="s">
        <v>788</v>
      </c>
      <c r="AD878" s="351"/>
      <c r="AE878" s="351"/>
      <c r="AF878" s="351"/>
      <c r="AG878" s="351"/>
      <c r="AH878" s="366" t="s">
        <v>789</v>
      </c>
      <c r="AI878" s="367"/>
      <c r="AJ878" s="367"/>
      <c r="AK878" s="367"/>
      <c r="AL878" s="354" t="s">
        <v>789</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778</v>
      </c>
      <c r="D879" s="343"/>
      <c r="E879" s="343"/>
      <c r="F879" s="343"/>
      <c r="G879" s="343"/>
      <c r="H879" s="343"/>
      <c r="I879" s="343"/>
      <c r="J879" s="344">
        <v>3000020401307</v>
      </c>
      <c r="K879" s="345"/>
      <c r="L879" s="345"/>
      <c r="M879" s="345"/>
      <c r="N879" s="345"/>
      <c r="O879" s="345"/>
      <c r="P879" s="359" t="s">
        <v>783</v>
      </c>
      <c r="Q879" s="346"/>
      <c r="R879" s="346"/>
      <c r="S879" s="346"/>
      <c r="T879" s="346"/>
      <c r="U879" s="346"/>
      <c r="V879" s="346"/>
      <c r="W879" s="346"/>
      <c r="X879" s="346"/>
      <c r="Y879" s="347">
        <v>105</v>
      </c>
      <c r="Z879" s="348"/>
      <c r="AA879" s="348"/>
      <c r="AB879" s="349"/>
      <c r="AC879" s="350" t="s">
        <v>788</v>
      </c>
      <c r="AD879" s="351"/>
      <c r="AE879" s="351"/>
      <c r="AF879" s="351"/>
      <c r="AG879" s="351"/>
      <c r="AH879" s="366" t="s">
        <v>789</v>
      </c>
      <c r="AI879" s="367"/>
      <c r="AJ879" s="367"/>
      <c r="AK879" s="367"/>
      <c r="AL879" s="354" t="s">
        <v>789</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779</v>
      </c>
      <c r="D880" s="343"/>
      <c r="E880" s="343"/>
      <c r="F880" s="343"/>
      <c r="G880" s="343"/>
      <c r="H880" s="343"/>
      <c r="I880" s="343"/>
      <c r="J880" s="344">
        <v>6000020271004</v>
      </c>
      <c r="K880" s="345"/>
      <c r="L880" s="345"/>
      <c r="M880" s="345"/>
      <c r="N880" s="345"/>
      <c r="O880" s="345"/>
      <c r="P880" s="359" t="s">
        <v>784</v>
      </c>
      <c r="Q880" s="346"/>
      <c r="R880" s="346"/>
      <c r="S880" s="346"/>
      <c r="T880" s="346"/>
      <c r="U880" s="346"/>
      <c r="V880" s="346"/>
      <c r="W880" s="346"/>
      <c r="X880" s="346"/>
      <c r="Y880" s="347">
        <v>69</v>
      </c>
      <c r="Z880" s="348"/>
      <c r="AA880" s="348"/>
      <c r="AB880" s="349"/>
      <c r="AC880" s="350" t="s">
        <v>788</v>
      </c>
      <c r="AD880" s="351"/>
      <c r="AE880" s="351"/>
      <c r="AF880" s="351"/>
      <c r="AG880" s="351"/>
      <c r="AH880" s="352" t="s">
        <v>789</v>
      </c>
      <c r="AI880" s="353"/>
      <c r="AJ880" s="353"/>
      <c r="AK880" s="353"/>
      <c r="AL880" s="354" t="s">
        <v>789</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780</v>
      </c>
      <c r="D881" s="343"/>
      <c r="E881" s="343"/>
      <c r="F881" s="343"/>
      <c r="G881" s="343"/>
      <c r="H881" s="343"/>
      <c r="I881" s="343"/>
      <c r="J881" s="344">
        <v>7000020160008</v>
      </c>
      <c r="K881" s="345"/>
      <c r="L881" s="345"/>
      <c r="M881" s="345"/>
      <c r="N881" s="345"/>
      <c r="O881" s="345"/>
      <c r="P881" s="359" t="s">
        <v>785</v>
      </c>
      <c r="Q881" s="346"/>
      <c r="R881" s="346"/>
      <c r="S881" s="346"/>
      <c r="T881" s="346"/>
      <c r="U881" s="346"/>
      <c r="V881" s="346"/>
      <c r="W881" s="346"/>
      <c r="X881" s="346"/>
      <c r="Y881" s="347">
        <v>69</v>
      </c>
      <c r="Z881" s="348"/>
      <c r="AA881" s="348"/>
      <c r="AB881" s="349"/>
      <c r="AC881" s="350" t="s">
        <v>788</v>
      </c>
      <c r="AD881" s="351"/>
      <c r="AE881" s="351"/>
      <c r="AF881" s="351"/>
      <c r="AG881" s="351"/>
      <c r="AH881" s="352" t="s">
        <v>789</v>
      </c>
      <c r="AI881" s="353"/>
      <c r="AJ881" s="353"/>
      <c r="AK881" s="353"/>
      <c r="AL881" s="354" t="s">
        <v>789</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43" t="s">
        <v>781</v>
      </c>
      <c r="D882" s="343"/>
      <c r="E882" s="343"/>
      <c r="F882" s="343"/>
      <c r="G882" s="343"/>
      <c r="H882" s="343"/>
      <c r="I882" s="343"/>
      <c r="J882" s="344">
        <v>8000020130001</v>
      </c>
      <c r="K882" s="345"/>
      <c r="L882" s="345"/>
      <c r="M882" s="345"/>
      <c r="N882" s="345"/>
      <c r="O882" s="345"/>
      <c r="P882" s="359" t="s">
        <v>786</v>
      </c>
      <c r="Q882" s="346"/>
      <c r="R882" s="346"/>
      <c r="S882" s="346"/>
      <c r="T882" s="346"/>
      <c r="U882" s="346"/>
      <c r="V882" s="346"/>
      <c r="W882" s="346"/>
      <c r="X882" s="346"/>
      <c r="Y882" s="347">
        <v>65</v>
      </c>
      <c r="Z882" s="348"/>
      <c r="AA882" s="348"/>
      <c r="AB882" s="349"/>
      <c r="AC882" s="350" t="s">
        <v>788</v>
      </c>
      <c r="AD882" s="351"/>
      <c r="AE882" s="351"/>
      <c r="AF882" s="351"/>
      <c r="AG882" s="351"/>
      <c r="AH882" s="352" t="s">
        <v>789</v>
      </c>
      <c r="AI882" s="353"/>
      <c r="AJ882" s="353"/>
      <c r="AK882" s="353"/>
      <c r="AL882" s="354" t="s">
        <v>789</v>
      </c>
      <c r="AM882" s="355"/>
      <c r="AN882" s="355"/>
      <c r="AO882" s="356"/>
      <c r="AP882" s="357"/>
      <c r="AQ882" s="357"/>
      <c r="AR882" s="357"/>
      <c r="AS882" s="357"/>
      <c r="AT882" s="357"/>
      <c r="AU882" s="357"/>
      <c r="AV882" s="357"/>
      <c r="AW882" s="357"/>
      <c r="AX882" s="357"/>
      <c r="AY882">
        <f>COUNTA($C$882)</f>
        <v>1</v>
      </c>
    </row>
    <row r="883" spans="1:51" ht="30" customHeight="1" x14ac:dyDescent="0.15">
      <c r="A883" s="370">
        <v>6</v>
      </c>
      <c r="B883" s="370">
        <v>1</v>
      </c>
      <c r="C883" s="343" t="s">
        <v>782</v>
      </c>
      <c r="D883" s="343"/>
      <c r="E883" s="343"/>
      <c r="F883" s="343"/>
      <c r="G883" s="343"/>
      <c r="H883" s="343"/>
      <c r="I883" s="343"/>
      <c r="J883" s="344">
        <v>2000020238015</v>
      </c>
      <c r="K883" s="345"/>
      <c r="L883" s="345"/>
      <c r="M883" s="345"/>
      <c r="N883" s="345"/>
      <c r="O883" s="345"/>
      <c r="P883" s="359" t="s">
        <v>787</v>
      </c>
      <c r="Q883" s="346"/>
      <c r="R883" s="346"/>
      <c r="S883" s="346"/>
      <c r="T883" s="346"/>
      <c r="U883" s="346"/>
      <c r="V883" s="346"/>
      <c r="W883" s="346"/>
      <c r="X883" s="346"/>
      <c r="Y883" s="347">
        <v>21</v>
      </c>
      <c r="Z883" s="348"/>
      <c r="AA883" s="348"/>
      <c r="AB883" s="349"/>
      <c r="AC883" s="350" t="s">
        <v>788</v>
      </c>
      <c r="AD883" s="351"/>
      <c r="AE883" s="351"/>
      <c r="AF883" s="351"/>
      <c r="AG883" s="351"/>
      <c r="AH883" s="352" t="s">
        <v>789</v>
      </c>
      <c r="AI883" s="353"/>
      <c r="AJ883" s="353"/>
      <c r="AK883" s="353"/>
      <c r="AL883" s="354" t="s">
        <v>789</v>
      </c>
      <c r="AM883" s="355"/>
      <c r="AN883" s="355"/>
      <c r="AO883" s="356"/>
      <c r="AP883" s="357"/>
      <c r="AQ883" s="357"/>
      <c r="AR883" s="357"/>
      <c r="AS883" s="357"/>
      <c r="AT883" s="357"/>
      <c r="AU883" s="357"/>
      <c r="AV883" s="357"/>
      <c r="AW883" s="357"/>
      <c r="AX883" s="357"/>
      <c r="AY883">
        <f>COUNTA($C$883)</f>
        <v>1</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761</v>
      </c>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50:AO874">
    <cfRule type="expression" dxfId="2501" priority="6633">
      <formula>IF(AND(AL850&gt;=0, RIGHT(TEXT(AL850,"0.#"),1)&lt;&gt;"."),TRUE,FALSE)</formula>
    </cfRule>
    <cfRule type="expression" dxfId="2500" priority="6634">
      <formula>IF(AND(AL850&gt;=0, RIGHT(TEXT(AL850,"0.#"),1)="."),TRUE,FALSE)</formula>
    </cfRule>
    <cfRule type="expression" dxfId="2499" priority="6635">
      <formula>IF(AND(AL850&lt;0, RIGHT(TEXT(AL850,"0.#"),1)&lt;&gt;"."),TRUE,FALSE)</formula>
    </cfRule>
    <cfRule type="expression" dxfId="2498" priority="6636">
      <formula>IF(AND(AL850&lt;0, RIGHT(TEXT(AL850,"0.#"),1)="."),TRUE,FALSE)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7:Y874">
    <cfRule type="expression" dxfId="2427" priority="2961">
      <formula>IF(RIGHT(TEXT(Y847,"0.#"),1)=".",FALSE,TRUE)</formula>
    </cfRule>
    <cfRule type="expression" dxfId="2426" priority="2962">
      <formula>IF(RIGHT(TEXT(Y847,"0.#"),1)=".",TRUE,FALSE)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10:AO1139">
    <cfRule type="expression" dxfId="2397" priority="2867">
      <formula>IF(AND(AL1110&gt;=0, RIGHT(TEXT(AL1110,"0.#"),1)&lt;&gt;"."),TRUE,FALSE)</formula>
    </cfRule>
    <cfRule type="expression" dxfId="2396" priority="2868">
      <formula>IF(AND(AL1110&gt;=0, RIGHT(TEXT(AL1110,"0.#"),1)="."),TRUE,FALSE)</formula>
    </cfRule>
    <cfRule type="expression" dxfId="2395" priority="2869">
      <formula>IF(AND(AL1110&lt;0, RIGHT(TEXT(AL1110,"0.#"),1)&lt;&gt;"."),TRUE,FALSE)</formula>
    </cfRule>
    <cfRule type="expression" dxfId="2394" priority="2870">
      <formula>IF(AND(AL1110&lt;0, RIGHT(TEXT(AL1110,"0.#"),1)="."),TRUE,FALSE)</formula>
    </cfRule>
  </conditionalFormatting>
  <conditionalFormatting sqref="Y1110:Y1139">
    <cfRule type="expression" dxfId="2393" priority="2865">
      <formula>IF(RIGHT(TEXT(Y1110,"0.#"),1)=".",FALSE,TRUE)</formula>
    </cfRule>
    <cfRule type="expression" dxfId="2392" priority="2866">
      <formula>IF(RIGHT(TEXT(Y1110,"0.#"),1)=".",TRUE,FALSE)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7:AO849">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50" man="1"/>
    <brk id="99" max="50" man="1"/>
    <brk id="704" max="50" man="1"/>
    <brk id="735"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736</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736</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736</v>
      </c>
      <c r="M6" s="13" t="str">
        <f t="shared" si="2"/>
        <v>公共事業</v>
      </c>
      <c r="N6" s="13" t="str">
        <f t="shared" si="6"/>
        <v>公共事業</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公共事業</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海洋政策</v>
      </c>
      <c r="F10" s="18" t="s">
        <v>117</v>
      </c>
      <c r="G10" s="17"/>
      <c r="H10" s="13" t="str">
        <f t="shared" si="1"/>
        <v/>
      </c>
      <c r="I10" s="13" t="str">
        <f t="shared" si="5"/>
        <v>一般会計</v>
      </c>
      <c r="K10" s="14" t="s">
        <v>331</v>
      </c>
      <c r="L10" s="15"/>
      <c r="M10" s="13" t="str">
        <f t="shared" si="2"/>
        <v/>
      </c>
      <c r="N10" s="13" t="str">
        <f t="shared" si="6"/>
        <v>公共事業</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公共事業</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2021-08-24T07:42:56Z</cp:lastPrinted>
  <dcterms:created xsi:type="dcterms:W3CDTF">2012-03-13T00:50:25Z</dcterms:created>
  <dcterms:modified xsi:type="dcterms:W3CDTF">2021-09-02T12:51:10Z</dcterms:modified>
</cp:coreProperties>
</file>