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369" i="3"/>
  <c r="AY271"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<sst xmlns="http://schemas.openxmlformats.org/spreadsheetml/2006/main" count="3094" uniqueCount="799">
  <si>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</si>
  <si>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</si>
  <si>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</si>
  <si>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</si>
  <si>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</si>
  <si>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</si>
  <si>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</si>
  <si>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</si>
  <si>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</si>
  <si>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</si>
  <si>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</si>
  <si>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</si>
  <si>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</si>
  <si>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</si>
  <si>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</si>
  <si>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</si>
  <si>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</si>
  <si>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</si>
  <si>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</si>
  <si>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</si>
  <si>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</si>
  <si>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</si>
  <si>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</si>
  <si>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</si>
  <si>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</si>
  <si>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</si>
  <si>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</si>
  <si>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</si>
  <si>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</si>
  <si>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</si>
  <si>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</si>
  <si>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</si>
  <si>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</si>
  <si>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</si>
  <si>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</si>
  <si>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</si>
  <si>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</si>
  <si>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</si>
  <si>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</si>
  <si>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</si>
  <si>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</si>
  <si>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</si>
  <si>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</si>
  <si>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</si>
  <si>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</si>
  <si>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</si>
  <si>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</si>
  <si>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</si>
  <si>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</si>
  <si>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</si>
  <si>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</si>
  <si>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</si>
  <si>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</si>
  <si>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</si>
  <si>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</si>
  <si>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</si>
  <si>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</si>
  <si>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</si>
  <si>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</si>
  <si>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</si>
  <si>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</si>
  <si>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</si>
  <si>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</si>
  <si>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</si>
  <si>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</si>
  <si>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</si>
  <si>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</si>
  <si>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</si>
  <si>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</si>
  <si>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</si>
  <si>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</si>
  <si>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</si>
  <si>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</si>
  <si>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</si>
  <si>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</si>
  <si>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</si>
  <si>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</si>
  <si>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</si>
  <si>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</si>
  <si>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</si>
  <si>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</si>
  <si>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</si>
  <si>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</si>
  <si>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</si>
  <si>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</si>
  <si>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</si>
  <si>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</si>
  <si>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</si>
  <si>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</si>
  <si>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</si>
  <si>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</si>
  <si>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</si>
  <si>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</si>
  <si>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</si>
  <si>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</si>
  <si>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</si>
  <si>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</si>
  <si>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</si>
  <si>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</si>
  <si>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</si>
  <si>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</si>
  <si>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</si>
  <si>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</si>
  <si>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</si>
  <si>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</si>
  <si>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</si>
  <si>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</si>
  <si>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</si>
  <si>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</si>
  <si>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</si>
  <si>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</si>
  <si>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</si>
  <si>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</si>
  <si>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</si>
  <si>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</si>
  <si>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</si>
  <si>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</si>
  <si>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</si>
  <si>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</si>
  <si>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</si>
  <si>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</si>
  <si>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</si>
  <si>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</si>
  <si>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</si>
  <si>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</si>
  <si>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</si>
  <si>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</si>
  <si>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</si>
  <si>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</si>
  <si>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</si>
  <si>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</si>
  <si>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</si>
  <si>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</si>
  <si>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</si>
  <si>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</si>
  <si>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</si>
  <si>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</si>
  <si>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</si>
  <si>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</si>
  <si>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</si>
  <si>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</si>
  <si>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</si>
  <si>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</si>
  <si>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</si>
  <si>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</si>
  <si>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</si>
  <si>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</si>
  <si>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</si>
  <si>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</si>
  <si>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</si>
  <si>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</si>
  <si>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</si>
  <si>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</si>
  <si>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</si>
  <si>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</si>
  <si>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</si>
  <si>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</si>
  <si>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</si>
  <si>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</si>
  <si>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</si>
  <si>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</si>
  <si>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</si>
  <si>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</si>
  <si>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</si>
  <si>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</si>
  <si>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</si>
  <si>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</si>
  <si>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</si>
  <si>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</si>
  <si>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</si>
  <si>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</si>
  <si>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</si>
  <si>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</si>
  <si>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</si>
  <si>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</si>
  <si>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</si>
  <si>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</si>
  <si>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</si>
  <si>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</si>
  <si>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</si>
  <si>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</si>
  <si>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</si>
  <si>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</si>
  <si>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</si>
  <si>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</si>
  <si>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</si>
  <si>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</si>
  <si>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</si>
  <si>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</si>
  <si>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</si>
  <si>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</si>
  <si>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</si>
  <si>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</si>
  <si>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</si>
  <si>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</si>
  <si>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</si>
  <si>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</si>
  <si>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</si>
  <si>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</si>
  <si>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</si>
  <si>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</si>
  <si>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</si>
  <si>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</si>
  <si>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</si>
  <si>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</si>
  <si>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</si>
  <si>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</si>
  <si>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</si>
  <si>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</si>
  <si>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</si>
  <si>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</si>
  <si>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</si>
  <si>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</si>
  <si>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</si>
  <si>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</si>
  <si>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</si>
  <si>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</si>
  <si>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</si>
  <si>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</si>
  <si>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</si>
  <si>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</si>
  <si>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</si>
  <si>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</si>
  <si>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</si>
  <si>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</si>
  <si>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</si>
  <si>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</si>
  <si>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</si>
  <si>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</si>
  <si>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</si>
  <si>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</si>
  <si>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</si>
  <si>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</si>
  <si>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</si>
  <si>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</si>
  <si>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</si>
  <si>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</si>
  <si>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</si>
  <si>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</si>
  <si>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</si>
  <si>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</si>
  <si>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</si>
  <si>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</si>
  <si>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</si>
  <si>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</si>
  <si>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</si>
  <si>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</si>
  <si>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</si>
  <si>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</si>
  <si>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</si>
  <si>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</si>
  <si>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</si>
  <si>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</si>
  <si>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</si>
  <si>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</si>
  <si>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</si>
  <si>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</si>
  <si>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</si>
  <si>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</si>
  <si>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</si>
  <si>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</si>
  <si>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</si>
  <si>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</si>
  <si>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</si>
  <si>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</si>
  <si>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</si>
  <si>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</si>
  <si>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</si>
  <si>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</si>
  <si>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</si>
  <si>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</si>
  <si>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</si>
  <si>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</si>
  <si>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</si>
  <si>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</si>
  <si>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</si>
  <si>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</si>
  <si>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</si>
  <si>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</si>
  <si>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</si>
  <si>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</si>
  <si>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</si>
  <si>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</si>
  <si>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</si>
  <si>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</si>
  <si>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</si>
  <si>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</si>
  <si>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</si>
  <si>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</si>
  <si>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</si>
  <si>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</si>
  <si>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</si>
  <si>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</si>
  <si>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</si>
  <si>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</si>
  <si>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</si>
  <si>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</si>
  <si>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</si>
  <si>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</si>
  <si>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</si>
  <si>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</si>
  <si>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</si>
  <si>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</si>
  <si>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</si>
  <si>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</si>
  <si>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</si>
  <si>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</si>
  <si>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</si>
  <si>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</si>
  <si>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</si>
  <si>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</si>
  <si>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</si>
  <si>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</si>
  <si>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</si>
  <si>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</si>
  <si>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</si>
  <si>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</si>
  <si>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</si>
  <si>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</si>
  <si>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</si>
  <si>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</si>
  <si>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</si>
  <si>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</si>
  <si>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</si>
  <si>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</si>
  <si>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</si>
  <si>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</si>
  <si>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</si>
  <si>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</si>
  <si>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</si>
  <si>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</si>
  <si>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</si>
  <si>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</si>
  <si>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</si>
  <si>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</si>
  <si>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</si>
  <si>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</si>
  <si>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</si>
  <si>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</si>
  <si>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</si>
  <si>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</si>
  <si>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</si>
  <si>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</si>
  <si>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</si>
  <si>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</si>
  <si>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</si>
  <si>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</si>
  <si>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</si>
  <si>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</si>
  <si>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</si>
  <si>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</si>
  <si>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</si>
  <si>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</si>
  <si>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</si>
  <si>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</si>
  <si>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</si>
  <si>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</si>
  <si>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</si>
  <si>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</si>
  <si>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</si>
  <si>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</si>
  <si>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</si>
  <si>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</si>
  <si>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</si>
  <si>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</si>
  <si>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</si>
  <si>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</si>
  <si>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</si>
  <si>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</si>
  <si>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</si>
  <si>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</si>
  <si>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</si>
  <si>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</si>
  <si>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</si>
  <si>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</si>
  <si>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</si>
  <si>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</si>
  <si>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</si>
  <si>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</si>
  <si>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</si>
  <si>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</si>
  <si>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</si>
  <si>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</si>
  <si>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</si>
  <si>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</si>
  <si>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</si>
  <si>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</si>
  <si>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</si>
  <si>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</si>
  <si>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</si>
  <si>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</si>
  <si>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</si>
  <si>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</si>
  <si>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</si>
  <si>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</si>
  <si>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</si>
  <si>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</si>
  <si>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</si>
  <si>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</si>
  <si>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</si>
  <si>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</si>
  <si>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</si>
  <si>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</si>
  <si>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</si>
  <si>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</si>
  <si>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</si>
  <si>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</si>
  <si>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</si>
  <si>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</si>
  <si>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</si>
  <si>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</si>
  <si>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</si>
  <si>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</si>
  <si>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</si>
  <si>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</si>
  <si>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</si>
  <si>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</si>
  <si>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</si>
  <si>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</si>
  <si>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</si>
  <si>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</si>
  <si>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</si>
  <si>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</si>
  <si>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</si>
  <si>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</si>
  <si>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</si>
  <si>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</si>
  <si>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</si>
  <si>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</si>
  <si>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</si>
  <si>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</si>
  <si>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</si>
  <si>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</si>
  <si>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</si>
  <si>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</si>
  <si>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</si>
  <si>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</si>
  <si>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</si>
  <si>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</si>
  <si>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</si>
  <si>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</si>
  <si>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</si>
  <si>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</si>
  <si>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</si>
  <si>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</si>
  <si>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</si>
  <si>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</si>
  <si>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</si>
  <si>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</si>
  <si>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</si>
  <si>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</si>
  <si>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</si>
  <si>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</si>
  <si>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</si>
  <si>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</si>
  <si>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</si>
  <si>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</si>
  <si>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</si>
  <si>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</si>
  <si>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</si>
  <si>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</si>
  <si>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</si>
  <si>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</si>
  <si>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</si>
  <si>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</si>
  <si>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</si>
  <si>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</si>
  <si>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</si>
  <si>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</si>
  <si>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</si>
  <si>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</si>
  <si>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</si>
  <si>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</si>
  <si>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</si>
  <si>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</si>
  <si>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</si>
  <si>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</si>
  <si>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</si>
  <si>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</si>
  <si>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</si>
  <si>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</si>
  <si>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</si>
  <si>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</si>
  <si>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</si>
  <si>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</si>
  <si>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</si>
  <si>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</si>
  <si>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</si>
  <si>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</si>
  <si>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</si>
  <si>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</si>
  <si>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</si>
  <si>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</si>
  <si>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</si>
  <si>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</si>
  <si>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</si>
  <si>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</si>
  <si>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</si>
  <si>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</si>
  <si>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</si>
  <si>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</si>
  <si>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</si>
  <si>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</si>
  <si>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</si>
  <si>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</si>
  <si>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</si>
  <si>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</si>
  <si>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</si>
  <si>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</si>
  <si>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</si>
  <si>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</si>
  <si>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</si>
  <si>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</si>
  <si>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</si>
  <si>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</si>
  <si>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</si>
  <si>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</si>
  <si>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</si>
  <si>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</si>
  <si>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</si>
  <si>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</si>
  <si>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</si>
  <si>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</si>
  <si>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</si>
  <si>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</si>
  <si>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</si>
  <si>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</si>
  <si>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</si>
  <si>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</si>
  <si>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</si>
  <si>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</si>
  <si>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</si>
  <si>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</si>
  <si>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</si>
  <si>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</si>
  <si>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</si>
  <si>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</si>
  <si>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</si>
  <si>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</si>
  <si>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</si>
  <si>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</si>
  <si>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</si>
  <si>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</si>
  <si>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</si>
  <si>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</si>
  <si>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</si>
  <si>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</si>
  <si>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</si>
  <si>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</si>
  <si>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</si>
  <si>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</si>
  <si>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</si>
  <si>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</si>
  <si>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</si>
  <si>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</si>
  <si>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</si>
  <si>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</si>
  <si>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</si>
  <si>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</si>
  <si>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</si>
  <si>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</si>
  <si>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</si>
  <si>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</si>
  <si>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</si>
  <si>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</si>
  <si>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</si>
  <si>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</si>
  <si>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</si>
  <si>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</si>
  <si>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</si>
  <si>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</si>
  <si>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</si>
  <si>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</si>
  <si>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</si>
  <si>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</si>
  <si>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</si>
  <si>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</si>
  <si>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</si>
  <si>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</si>
  <si>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</si>
  <si>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</si>
  <si>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</si>
  <si>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</si>
  <si>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</si>
  <si>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</si>
  <si>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</si>
  <si>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</si>
  <si>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</si>
  <si>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</si>
  <si>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</si>
  <si>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</si>
  <si>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</si>
  <si>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</si>
  <si>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</si>
  <si>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</si>
  <si>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</si>
  <si>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</si>
  <si>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</si>
  <si>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</si>
  <si>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</si>
  <si>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</si>
  <si>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</si>
  <si>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</si>
  <si>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</si>
  <si>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</si>
  <si>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</si>
  <si>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</si>
  <si>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</si>
  <si>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</si>
  <si>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</si>
  <si>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</si>
  <si>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</si>
  <si>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</si>
  <si>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</si>
  <si>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</si>
  <si>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</si>
  <si>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</si>
  <si>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</si>
  <si>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</si>
  <si>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</si>
  <si>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</si>
  <si>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</si>
  <si>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</si>
  <si>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</si>
  <si>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</si>
  <si>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</si>
  <si>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</si>
  <si>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</si>
  <si>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</si>
  <si>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</si>
  <si>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</si>
  <si>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</si>
  <si>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</si>
  <si>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</si>
  <si>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</si>
  <si>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</si>
  <si>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</si>
  <si>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</si>
  <si>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</si>
  <si>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</si>
  <si>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</si>
  <si>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</si>
  <si>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</si>
  <si>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</si>
  <si>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</si>
  <si>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</si>
  <si>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</si>
  <si>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</si>
  <si>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</si>
  <si>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</si>
  <si>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</si>
  <si>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</si>
  <si>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</si>
  <si>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</si>
  <si>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</si>
  <si>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</si>
  <si>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</si>
  <si>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</si>
  <si>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</si>
  <si>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</si>
  <si>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</si>
  <si>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</si>
  <si>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</si>
  <si>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</si>
  <si>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</si>
  <si>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</si>
  <si>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</si>
  <si>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</si>
  <si>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</si>
  <si>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</si>
  <si>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</si>
  <si>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</si>
  <si>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</si>
  <si>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</si>
  <si>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</si>
  <si>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</si>
  <si>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</si>
  <si>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</si>
  <si>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</si>
  <si>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</si>
  <si>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</si>
  <si>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</si>
  <si>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</si>
  <si>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</si>
  <si>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</si>
  <si>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</si>
  <si>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</si>
  <si>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</si>
  <si>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</si>
  <si>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</si>
  <si>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</si>
  <si>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</si>
  <si>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</si>
  <si>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</si>
  <si>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</si>
  <si>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</si>
  <si>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</si>
  <si>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</si>
  <si>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</si>
  <si>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</si>
  <si>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</si>
  <si>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</si>
  <si>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</si>
  <si>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</si>
  <si>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</si>
  <si>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</si>
  <si>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</si>
  <si>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</si>
  <si>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</si>
  <si>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</si>
  <si>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</si>
  <si>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</si>
  <si>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課長　石田　勝利
課長　佐橋　真人</t>
  </si>
  <si>
    <t>昭和41年度</t>
  </si>
  <si>
    <t>終了予定なし</t>
  </si>
  <si>
    <t>安全政策課
整備課</t>
  </si>
  <si>
    <t>道路運送車両法第50条第1項、
　　　　　　　　　　 第54条の3第1項、
貨物自動車運送事業法第17条第4項、
道路運送法第27条第3項　等</t>
  </si>
  <si>
    <t>-</t>
  </si>
  <si>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</si>
  <si>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</si>
  <si>
    <t>公共交通等安全対策調査費</t>
  </si>
  <si>
    <t>職員旅費</t>
  </si>
  <si>
    <t>諸謝金</t>
  </si>
  <si>
    <t>事業用自動車が第１当事者の交通事故における死者数</t>
  </si>
  <si>
    <t>人</t>
  </si>
  <si>
    <t>（公財）交通事故総合分析センター「事業用自動車の交通事故統計」</t>
  </si>
  <si>
    <t>事業用自動車が第１当事者の交通事故における人身事故件数</t>
  </si>
  <si>
    <t>件</t>
  </si>
  <si>
    <t>事業用自動車による飲酒運転に係る道路交通法違反取締件数</t>
  </si>
  <si>
    <t>警察庁交通局　交通事故統計年報
（公財）交通事故総合分析センター「事業用自動車の交通事故統計」</t>
  </si>
  <si>
    <t>事業用自動車による整備不良起因の死亡事故件数</t>
  </si>
  <si>
    <t>整備管理者研修等実施回数</t>
  </si>
  <si>
    <t>回</t>
  </si>
  <si>
    <t>研修関係執行額（Ｘ）／実施回数（Ｙ）　　　　　　　　　　　　　　</t>
    <phoneticPr fontId="5"/>
  </si>
  <si>
    <t>百万円</t>
  </si>
  <si>
    <t>Ｘ／Ｙ</t>
    <phoneticPr fontId="5"/>
  </si>
  <si>
    <t>20/876</t>
  </si>
  <si>
    <t>20/741</t>
  </si>
  <si>
    <t>５　安全で安心できる交通の確保、治安・生活安全の確保</t>
  </si>
  <si>
    <t>１４　公共交通の安全確保・鉄道の安全性向上、ハイジャック・航空機テロ防止を推進する</t>
  </si>
  <si>
    <t>事業用自動車による事故に関する指標
（①事業用自動車による交通事故死者数）</t>
  </si>
  <si>
    <t>事業用自動車による事故に関する指標
（②事業用自動車による人身事故数）</t>
  </si>
  <si>
    <t>309</t>
  </si>
  <si>
    <t>287</t>
  </si>
  <si>
    <t>295</t>
  </si>
  <si>
    <t>153</t>
  </si>
  <si>
    <t>145</t>
  </si>
  <si>
    <t>165</t>
  </si>
  <si>
    <t>158</t>
  </si>
  <si>
    <t>155</t>
  </si>
  <si>
    <t>○</t>
  </si>
  <si>
    <t>自動車運送事業に係る交通事故対策検討会報告書
http://www.mlit.go.jp/jidosha/anzen/03analysis/examination.html
（国土交通省自動車局　自動車運送事業に係る交通事故対策検討会）</t>
    <phoneticPr fontId="5"/>
  </si>
  <si>
    <t>‐</t>
  </si>
  <si>
    <t>無</t>
  </si>
  <si>
    <t>国民の安全・安心を確保する観点から、自動車の安全確保、事故の削減等を図るための事業であり、国が実施すべき事業。</t>
    <phoneticPr fontId="5"/>
  </si>
  <si>
    <t>国民の安全・安心を確保する観点から、全国統一的なものを策定する必要があり、国が実施すべき事業。</t>
    <phoneticPr fontId="5"/>
  </si>
  <si>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</si>
  <si>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4"/>
  </si>
  <si>
    <t>研修実施回数等を業務量報告として徴収し、研修の実施状況等を勘案しながら、十分に精査し、効率的な研修の実施に努めている。</t>
  </si>
  <si>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4"/>
  </si>
  <si>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</si>
  <si>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</si>
  <si>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</si>
  <si>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関東運輸局</t>
    <rPh sb="0" eb="2">
      <t>カントウ</t>
    </rPh>
    <rPh sb="2" eb="5">
      <t>ウンユキョク</t>
    </rPh>
    <phoneticPr fontId="4"/>
  </si>
  <si>
    <t>神戸運輸監理部</t>
  </si>
  <si>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4"/>
  </si>
  <si>
    <t>その他</t>
    <rPh sb="2" eb="3">
      <t>タ</t>
    </rPh>
    <phoneticPr fontId="4"/>
  </si>
  <si>
    <t>-</t>
    <phoneticPr fontId="5"/>
  </si>
  <si>
    <t>整備管理者等に対する安全に係る関係法令、近年の事故事例、自動車技術の進歩等の車両の適切な保守管理を行うため必要な知識を取得させるための研修等を実施することで、公共交通の安全確保に貢献。</t>
    <rPh sb="5" eb="6">
      <t>トウ</t>
    </rPh>
    <phoneticPr fontId="5"/>
  </si>
  <si>
    <t>令和7年までに事業用自動車が第１当事者の交通事故における人身事故件数を16,500件以下まで減少させる。</t>
    <rPh sb="42" eb="44">
      <t>イカ</t>
    </rPh>
    <phoneticPr fontId="5"/>
  </si>
  <si>
    <t>令和7年までに事業用自動車が第１当事者の交通事故における死者数を225人以下まで減少させる。</t>
    <rPh sb="36" eb="38">
      <t>イカ</t>
    </rPh>
    <phoneticPr fontId="5"/>
  </si>
  <si>
    <t>事業用自動車による飲酒運転に係る道路交通法違反取締件数0件を継続する。</t>
    <rPh sb="30" eb="32">
      <t>ケイゾク</t>
    </rPh>
    <phoneticPr fontId="5"/>
  </si>
  <si>
    <t>国交</t>
  </si>
  <si>
    <t>A.関東運輸局</t>
    <rPh sb="2" eb="4">
      <t>カントウ</t>
    </rPh>
    <rPh sb="4" eb="6">
      <t>ウンユ</t>
    </rPh>
    <rPh sb="6" eb="7">
      <t>キョク</t>
    </rPh>
    <phoneticPr fontId="5"/>
  </si>
  <si>
    <t>事務費</t>
    <rPh sb="0" eb="3">
      <t>ジムヒ</t>
    </rPh>
    <phoneticPr fontId="5"/>
  </si>
  <si>
    <t>旅費</t>
    <rPh sb="0" eb="2">
      <t>リョヒ</t>
    </rPh>
    <phoneticPr fontId="5"/>
  </si>
  <si>
    <t>諸謝金</t>
    <rPh sb="0" eb="3">
      <t>ショシャキン</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</si>
  <si>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</si>
  <si>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職員旅費</t>
    <rPh sb="0" eb="2">
      <t>ショクイン</t>
    </rPh>
    <rPh sb="2" eb="4">
      <t>リョヒ</t>
    </rPh>
    <phoneticPr fontId="5"/>
  </si>
  <si>
    <t>令和4年までに事業用自動車による整備不良起因の死亡事故件数0件を維持する。</t>
    <phoneticPr fontId="5"/>
  </si>
  <si>
    <t>社会システム株式会社</t>
    <rPh sb="0" eb="2">
      <t>シャカイ</t>
    </rPh>
    <rPh sb="6" eb="8">
      <t>カブシキ</t>
    </rPh>
    <rPh sb="8" eb="10">
      <t>カイシャ</t>
    </rPh>
    <phoneticPr fontId="5"/>
  </si>
  <si>
    <t>貸切バスにおける運行中の法令順守状況についての添乗調査の実施</t>
    <rPh sb="0" eb="2">
      <t>カシキリ</t>
    </rPh>
    <rPh sb="8" eb="11">
      <t>ウンコウチュウ</t>
    </rPh>
    <rPh sb="12" eb="14">
      <t>ホウレイ</t>
    </rPh>
    <rPh sb="14" eb="16">
      <t>ジュンシュ</t>
    </rPh>
    <rPh sb="16" eb="18">
      <t>ジョウキョウ</t>
    </rPh>
    <rPh sb="23" eb="25">
      <t>テンジョウ</t>
    </rPh>
    <rPh sb="25" eb="27">
      <t>チョウサ</t>
    </rPh>
    <rPh sb="28" eb="30">
      <t>ジッシ</t>
    </rPh>
    <phoneticPr fontId="5"/>
  </si>
  <si>
    <t>-</t>
    <phoneticPr fontId="5"/>
  </si>
  <si>
    <t>15/1,068</t>
    <phoneticPr fontId="5"/>
  </si>
  <si>
    <t>雑役務費</t>
    <phoneticPr fontId="5"/>
  </si>
  <si>
    <t>事務費</t>
    <rPh sb="0" eb="3">
      <t>ジムヒ</t>
    </rPh>
    <phoneticPr fontId="5"/>
  </si>
  <si>
    <t>中部運輸局</t>
    <rPh sb="0" eb="2">
      <t>チュウブ</t>
    </rPh>
    <phoneticPr fontId="4"/>
  </si>
  <si>
    <t>九州運輸局</t>
    <rPh sb="0" eb="2">
      <t>キュウシュウ</t>
    </rPh>
    <phoneticPr fontId="4"/>
  </si>
  <si>
    <t>東北運輸局</t>
    <rPh sb="0" eb="2">
      <t>トウホク</t>
    </rPh>
    <phoneticPr fontId="4"/>
  </si>
  <si>
    <t>近畿運輸局</t>
    <rPh sb="0" eb="2">
      <t>キンキ</t>
    </rPh>
    <phoneticPr fontId="4"/>
  </si>
  <si>
    <t>北陸信越運輸局</t>
    <rPh sb="0" eb="2">
      <t>ホクリク</t>
    </rPh>
    <rPh sb="2" eb="4">
      <t>シンエツ</t>
    </rPh>
    <phoneticPr fontId="4"/>
  </si>
  <si>
    <t>北海道運輸局</t>
    <rPh sb="0" eb="3">
      <t>ホッカイドウ</t>
    </rPh>
    <phoneticPr fontId="4"/>
  </si>
  <si>
    <t>中国運輸局</t>
    <rPh sb="0" eb="2">
      <t>チュウゴク</t>
    </rPh>
    <phoneticPr fontId="4"/>
  </si>
  <si>
    <t>四国運輸局</t>
    <rPh sb="0" eb="2">
      <t>シコク</t>
    </rPh>
    <phoneticPr fontId="4"/>
  </si>
  <si>
    <t>B.社会システム株式会社</t>
    <rPh sb="2" eb="4">
      <t>シャカイ</t>
    </rPh>
    <rPh sb="8" eb="12">
      <t>カブシキガイシャ</t>
    </rPh>
    <phoneticPr fontId="5"/>
  </si>
  <si>
    <t>自動車保安対策</t>
    <phoneticPr fontId="5"/>
  </si>
  <si>
    <t>引き続き執行方法等の改善を行い、より効率的、効果的な事業の実施を図るべき。</t>
    <phoneticPr fontId="5"/>
  </si>
  <si>
    <t>平成28年1月に発生した軽井沢スキーバス事故を踏まえ、貸切バス事業者の整備管理者を対象とした特別研修の実施や運行実態の把握等を行うため、増額要求を行った。
また、引き続き実効性・効率性を高め、経費の合理化に努めている。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</si>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</sst>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48801</xdr:colOff>
      <xdr:row>748</xdr:row>
      <xdr:rowOff>0</xdr:rowOff>
    </xdr:from>
    <xdr:to>
      <xdr:col>30</xdr:col>
      <xdr:colOff>6437</xdr:colOff>
      <xdr:row>751</xdr:row>
      <xdr:rowOff>84349</xdr:rowOff>
    </xdr:to>
    <xdr:sp macro="" textlink="">
      <xdr:nvSpPr>
        <xdr:cNvPr id="20" name="正方形/長方形 19"/>
        <xdr:cNvSpPr/>
      </xdr:nvSpPr>
      <xdr:spPr>
        <a:xfrm>
          <a:off x="4130944" y="52183393"/>
          <a:ext cx="1998707" cy="114570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２８．１百万円</a:t>
          </a:r>
          <a:endParaRPr kumimoji="1" lang="en-US" altLang="ja-JP" sz="1100">
            <a:solidFill>
              <a:sysClr val="windowText" lastClr="000000"/>
            </a:solidFill>
          </a:endParaRPr>
        </a:p>
      </xdr:txBody>
    </xdr:sp>
    <xdr:clientData/>
  </xdr:twoCellAnchor>
  <xdr:oneCellAnchor>
    <xdr:from>
      <xdr:col>21</xdr:col>
      <xdr:colOff>13827</xdr:colOff>
      <xdr:row>751</xdr:row>
      <xdr:rowOff>183109</xdr:rowOff>
    </xdr:from>
    <xdr:ext cx="1673600" cy="305048"/>
    <xdr:sp macro="" textlink="">
      <xdr:nvSpPr>
        <xdr:cNvPr id="21" name="大かっこ 20"/>
        <xdr:cNvSpPr/>
      </xdr:nvSpPr>
      <xdr:spPr>
        <a:xfrm>
          <a:off x="4300077" y="53427859"/>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25</xdr:col>
      <xdr:colOff>10003</xdr:colOff>
      <xdr:row>752</xdr:row>
      <xdr:rowOff>153430</xdr:rowOff>
    </xdr:from>
    <xdr:to>
      <xdr:col>25</xdr:col>
      <xdr:colOff>10003</xdr:colOff>
      <xdr:row>754</xdr:row>
      <xdr:rowOff>112111</xdr:rowOff>
    </xdr:to>
    <xdr:cxnSp macro="">
      <xdr:nvCxnSpPr>
        <xdr:cNvPr id="22" name="直線矢印コネクタ 21"/>
        <xdr:cNvCxnSpPr/>
      </xdr:nvCxnSpPr>
      <xdr:spPr>
        <a:xfrm>
          <a:off x="5112682" y="53751966"/>
          <a:ext cx="0" cy="6662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76015</xdr:colOff>
      <xdr:row>754</xdr:row>
      <xdr:rowOff>243753</xdr:rowOff>
    </xdr:from>
    <xdr:to>
      <xdr:col>30</xdr:col>
      <xdr:colOff>32743</xdr:colOff>
      <xdr:row>757</xdr:row>
      <xdr:rowOff>285013</xdr:rowOff>
    </xdr:to>
    <xdr:sp macro="" textlink="">
      <xdr:nvSpPr>
        <xdr:cNvPr id="23" name="正方形/長方形 22"/>
        <xdr:cNvSpPr/>
      </xdr:nvSpPr>
      <xdr:spPr>
        <a:xfrm>
          <a:off x="4158158" y="54549860"/>
          <a:ext cx="1997799" cy="110261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２４．１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15</xdr:col>
      <xdr:colOff>202306</xdr:colOff>
      <xdr:row>758</xdr:row>
      <xdr:rowOff>138646</xdr:rowOff>
    </xdr:from>
    <xdr:ext cx="4143763" cy="295826"/>
    <xdr:sp macro="" textlink="">
      <xdr:nvSpPr>
        <xdr:cNvPr id="24" name="大かっこ 23"/>
        <xdr:cNvSpPr/>
      </xdr:nvSpPr>
      <xdr:spPr>
        <a:xfrm>
          <a:off x="3263913" y="55859896"/>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7</xdr:col>
      <xdr:colOff>0</xdr:colOff>
      <xdr:row>762</xdr:row>
      <xdr:rowOff>210433</xdr:rowOff>
    </xdr:from>
    <xdr:to>
      <xdr:col>16</xdr:col>
      <xdr:colOff>145561</xdr:colOff>
      <xdr:row>764</xdr:row>
      <xdr:rowOff>582138</xdr:rowOff>
    </xdr:to>
    <xdr:sp macro="" textlink="">
      <xdr:nvSpPr>
        <xdr:cNvPr id="26" name="正方形/長方形 25"/>
        <xdr:cNvSpPr/>
      </xdr:nvSpPr>
      <xdr:spPr>
        <a:xfrm>
          <a:off x="1428750" y="57346826"/>
          <a:ext cx="1982525" cy="1079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２．４百万円</a:t>
          </a:r>
          <a:endParaRPr kumimoji="1" lang="en-US" altLang="ja-JP" sz="1100"/>
        </a:p>
      </xdr:txBody>
    </xdr:sp>
    <xdr:clientData/>
  </xdr:twoCellAnchor>
  <xdr:twoCellAnchor>
    <xdr:from>
      <xdr:col>20</xdr:col>
      <xdr:colOff>103231</xdr:colOff>
      <xdr:row>762</xdr:row>
      <xdr:rowOff>210433</xdr:rowOff>
    </xdr:from>
    <xdr:to>
      <xdr:col>30</xdr:col>
      <xdr:colOff>33325</xdr:colOff>
      <xdr:row>764</xdr:row>
      <xdr:rowOff>578821</xdr:rowOff>
    </xdr:to>
    <xdr:sp macro="" textlink="">
      <xdr:nvSpPr>
        <xdr:cNvPr id="27" name="正方形/長方形 26"/>
        <xdr:cNvSpPr/>
      </xdr:nvSpPr>
      <xdr:spPr>
        <a:xfrm>
          <a:off x="4185374" y="57346826"/>
          <a:ext cx="1971165" cy="107595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２．１万円</a:t>
          </a:r>
          <a:endParaRPr kumimoji="1" lang="en-US" altLang="ja-JP" sz="1100">
            <a:solidFill>
              <a:sysClr val="windowText" lastClr="000000"/>
            </a:solidFill>
          </a:endParaRPr>
        </a:p>
      </xdr:txBody>
    </xdr:sp>
    <xdr:clientData/>
  </xdr:twoCellAnchor>
  <xdr:twoCellAnchor>
    <xdr:from>
      <xdr:col>34</xdr:col>
      <xdr:colOff>21808</xdr:colOff>
      <xdr:row>762</xdr:row>
      <xdr:rowOff>196825</xdr:rowOff>
    </xdr:from>
    <xdr:to>
      <xdr:col>43</xdr:col>
      <xdr:colOff>114186</xdr:colOff>
      <xdr:row>764</xdr:row>
      <xdr:rowOff>568530</xdr:rowOff>
    </xdr:to>
    <xdr:sp macro="" textlink="">
      <xdr:nvSpPr>
        <xdr:cNvPr id="28" name="正方形/長方形 27"/>
        <xdr:cNvSpPr/>
      </xdr:nvSpPr>
      <xdr:spPr>
        <a:xfrm>
          <a:off x="6961451" y="57333218"/>
          <a:ext cx="1929342" cy="1079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１９．６百万円</a:t>
          </a:r>
          <a:endParaRPr kumimoji="1" lang="en-US" altLang="ja-JP" sz="1100">
            <a:latin typeface="+mn-ea"/>
            <a:ea typeface="+mn-ea"/>
          </a:endParaRPr>
        </a:p>
      </xdr:txBody>
    </xdr:sp>
    <xdr:clientData/>
  </xdr:twoCellAnchor>
  <xdr:twoCellAnchor>
    <xdr:from>
      <xdr:col>12</xdr:col>
      <xdr:colOff>181791</xdr:colOff>
      <xdr:row>759</xdr:row>
      <xdr:rowOff>130629</xdr:rowOff>
    </xdr:from>
    <xdr:to>
      <xdr:col>37</xdr:col>
      <xdr:colOff>0</xdr:colOff>
      <xdr:row>762</xdr:row>
      <xdr:rowOff>97971</xdr:rowOff>
    </xdr:to>
    <xdr:grpSp>
      <xdr:nvGrpSpPr>
        <xdr:cNvPr id="38" name="グループ化 37"/>
        <xdr:cNvGrpSpPr/>
      </xdr:nvGrpSpPr>
      <xdr:grpSpPr>
        <a:xfrm>
          <a:off x="2620191" y="56544029"/>
          <a:ext cx="4898209" cy="1034142"/>
          <a:chOff x="2376351" y="57333969"/>
          <a:chExt cx="4390209" cy="1034142"/>
        </a:xfrm>
      </xdr:grpSpPr>
      <xdr:cxnSp macro="">
        <xdr:nvCxnSpPr>
          <xdr:cNvPr id="32" name="直線矢印コネクタ 31"/>
          <xdr:cNvCxnSpPr/>
        </xdr:nvCxnSpPr>
        <xdr:spPr>
          <a:xfrm flipH="1">
            <a:off x="4563292" y="57333969"/>
            <a:ext cx="0" cy="10341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6766560" y="57689885"/>
            <a:ext cx="0" cy="678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2377440" y="57689885"/>
            <a:ext cx="0" cy="678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2376351" y="57689933"/>
            <a:ext cx="4389121" cy="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199576</xdr:colOff>
      <xdr:row>749</xdr:row>
      <xdr:rowOff>169841</xdr:rowOff>
    </xdr:from>
    <xdr:to>
      <xdr:col>35</xdr:col>
      <xdr:colOff>49400</xdr:colOff>
      <xdr:row>749</xdr:row>
      <xdr:rowOff>169841</xdr:rowOff>
    </xdr:to>
    <xdr:cxnSp macro="">
      <xdr:nvCxnSpPr>
        <xdr:cNvPr id="39" name="直線矢印コネクタ 38"/>
        <xdr:cNvCxnSpPr/>
      </xdr:nvCxnSpPr>
      <xdr:spPr>
        <a:xfrm rot="16200000">
          <a:off x="6860024" y="52795714"/>
          <a:ext cx="0" cy="6662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190499</xdr:colOff>
      <xdr:row>748</xdr:row>
      <xdr:rowOff>22288</xdr:rowOff>
    </xdr:from>
    <xdr:to>
      <xdr:col>46</xdr:col>
      <xdr:colOff>147226</xdr:colOff>
      <xdr:row>751</xdr:row>
      <xdr:rowOff>63548</xdr:rowOff>
    </xdr:to>
    <xdr:sp macro="" textlink="">
      <xdr:nvSpPr>
        <xdr:cNvPr id="40" name="正方形/長方形 39"/>
        <xdr:cNvSpPr/>
      </xdr:nvSpPr>
      <xdr:spPr>
        <a:xfrm>
          <a:off x="7538356" y="52627502"/>
          <a:ext cx="1997799" cy="110261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．社会システム株式会社</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35</xdr:col>
      <xdr:colOff>163286</xdr:colOff>
      <xdr:row>751</xdr:row>
      <xdr:rowOff>176893</xdr:rowOff>
    </xdr:from>
    <xdr:to>
      <xdr:col>49</xdr:col>
      <xdr:colOff>27214</xdr:colOff>
      <xdr:row>753</xdr:row>
      <xdr:rowOff>0</xdr:rowOff>
    </xdr:to>
    <xdr:sp macro="" textlink="">
      <xdr:nvSpPr>
        <xdr:cNvPr id="30" name="大かっこ 29"/>
        <xdr:cNvSpPr/>
      </xdr:nvSpPr>
      <xdr:spPr>
        <a:xfrm>
          <a:off x="7307036" y="53843464"/>
          <a:ext cx="2721428"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27215</xdr:colOff>
      <xdr:row>751</xdr:row>
      <xdr:rowOff>231322</xdr:rowOff>
    </xdr:from>
    <xdr:ext cx="2408464" cy="459100"/>
    <xdr:sp macro="" textlink="">
      <xdr:nvSpPr>
        <xdr:cNvPr id="41" name="テキスト ボックス 40"/>
        <xdr:cNvSpPr txBox="1"/>
      </xdr:nvSpPr>
      <xdr:spPr>
        <a:xfrm>
          <a:off x="7375072" y="53897893"/>
          <a:ext cx="240846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貸切バスにおける運行中の法令順守状況についての添乗調査の実施</a:t>
          </a:r>
          <a:endParaRPr lang="ja-JP" altLang="ja-JP">
            <a:effectLst/>
          </a:endParaRPr>
        </a:p>
      </xdr:txBody>
    </xdr:sp>
    <xdr:clientData/>
  </xdr:oneCellAnchor>
  <xdr:oneCellAnchor>
    <xdr:from>
      <xdr:col>37</xdr:col>
      <xdr:colOff>81645</xdr:colOff>
      <xdr:row>747</xdr:row>
      <xdr:rowOff>136072</xdr:rowOff>
    </xdr:from>
    <xdr:ext cx="1932214" cy="275717"/>
    <xdr:sp macro="" textlink="">
      <xdr:nvSpPr>
        <xdr:cNvPr id="42" name="テキスト ボックス 41"/>
        <xdr:cNvSpPr txBox="1"/>
      </xdr:nvSpPr>
      <xdr:spPr>
        <a:xfrm>
          <a:off x="7633609" y="52387501"/>
          <a:ext cx="19322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772</v>
      </c>
      <c r="AK2" s="206"/>
      <c r="AL2" s="206"/>
      <c r="AM2" s="206"/>
      <c r="AN2" s="98" t="s">
        <v>406</v>
      </c>
      <c r="AO2" s="206">
        <v>20</v>
      </c>
      <c r="AP2" s="206"/>
      <c r="AQ2" s="206"/>
      <c r="AR2" s="99" t="s">
        <v>709</v>
      </c>
      <c r="AS2" s="207">
        <v>154</v>
      </c>
      <c r="AT2" s="207"/>
      <c r="AU2" s="207"/>
      <c r="AV2" s="98" t="str">
        <f>IF(AW2="","","-")</f>
        <v/>
      </c>
      <c r="AW2" s="403"/>
      <c r="AX2" s="403"/>
    </row>
    <row r="3" spans="1:50" ht="21" customHeight="1" thickBot="1" x14ac:dyDescent="0.2">
      <c r="A3" s="528" t="s">
        <v>702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710</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795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713</v>
      </c>
      <c r="H5" s="564"/>
      <c r="I5" s="564"/>
      <c r="J5" s="564"/>
      <c r="K5" s="564"/>
      <c r="L5" s="564"/>
      <c r="M5" s="565" t="s">
        <v>66</v>
      </c>
      <c r="N5" s="566"/>
      <c r="O5" s="566"/>
      <c r="P5" s="566"/>
      <c r="Q5" s="566"/>
      <c r="R5" s="567"/>
      <c r="S5" s="568" t="s">
        <v>714</v>
      </c>
      <c r="T5" s="564"/>
      <c r="U5" s="564"/>
      <c r="V5" s="564"/>
      <c r="W5" s="564"/>
      <c r="X5" s="569"/>
      <c r="Y5" s="722" t="s">
        <v>3</v>
      </c>
      <c r="Z5" s="723"/>
      <c r="AA5" s="723"/>
      <c r="AB5" s="723"/>
      <c r="AC5" s="723"/>
      <c r="AD5" s="724"/>
      <c r="AE5" s="725" t="s">
        <v>715</v>
      </c>
      <c r="AF5" s="725"/>
      <c r="AG5" s="725"/>
      <c r="AH5" s="725"/>
      <c r="AI5" s="725"/>
      <c r="AJ5" s="725"/>
      <c r="AK5" s="725"/>
      <c r="AL5" s="725"/>
      <c r="AM5" s="725"/>
      <c r="AN5" s="725"/>
      <c r="AO5" s="725"/>
      <c r="AP5" s="726"/>
      <c r="AQ5" s="727" t="s">
        <v>712</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6.75" customHeight="1" x14ac:dyDescent="0.15">
      <c r="A7" s="829" t="s">
        <v>22</v>
      </c>
      <c r="B7" s="830"/>
      <c r="C7" s="830"/>
      <c r="D7" s="830"/>
      <c r="E7" s="830"/>
      <c r="F7" s="831"/>
      <c r="G7" s="832" t="s">
        <v>716</v>
      </c>
      <c r="H7" s="833"/>
      <c r="I7" s="833"/>
      <c r="J7" s="833"/>
      <c r="K7" s="833"/>
      <c r="L7" s="833"/>
      <c r="M7" s="833"/>
      <c r="N7" s="833"/>
      <c r="O7" s="833"/>
      <c r="P7" s="833"/>
      <c r="Q7" s="833"/>
      <c r="R7" s="833"/>
      <c r="S7" s="833"/>
      <c r="T7" s="833"/>
      <c r="U7" s="833"/>
      <c r="V7" s="833"/>
      <c r="W7" s="833"/>
      <c r="X7" s="834"/>
      <c r="Y7" s="401" t="s">
        <v>389</v>
      </c>
      <c r="Z7" s="296"/>
      <c r="AA7" s="296"/>
      <c r="AB7" s="296"/>
      <c r="AC7" s="296"/>
      <c r="AD7" s="402"/>
      <c r="AE7" s="388" t="s">
        <v>717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256</v>
      </c>
      <c r="B8" s="830"/>
      <c r="C8" s="830"/>
      <c r="D8" s="830"/>
      <c r="E8" s="830"/>
      <c r="F8" s="831"/>
      <c r="G8" s="218" t="str">
        <f>入力規則等!A27</f>
        <v>交通安全対策</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7" t="s">
        <v>718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719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32</v>
      </c>
      <c r="Q13" s="164"/>
      <c r="R13" s="164"/>
      <c r="S13" s="164"/>
      <c r="T13" s="164"/>
      <c r="U13" s="164"/>
      <c r="V13" s="165"/>
      <c r="W13" s="163">
        <v>30</v>
      </c>
      <c r="X13" s="164"/>
      <c r="Y13" s="164"/>
      <c r="Z13" s="164"/>
      <c r="AA13" s="164"/>
      <c r="AB13" s="164"/>
      <c r="AC13" s="165"/>
      <c r="AD13" s="163">
        <v>33</v>
      </c>
      <c r="AE13" s="164"/>
      <c r="AF13" s="164"/>
      <c r="AG13" s="164"/>
      <c r="AH13" s="164"/>
      <c r="AI13" s="164"/>
      <c r="AJ13" s="165"/>
      <c r="AK13" s="163">
        <v>31</v>
      </c>
      <c r="AL13" s="164"/>
      <c r="AM13" s="164"/>
      <c r="AN13" s="164"/>
      <c r="AO13" s="164"/>
      <c r="AP13" s="164"/>
      <c r="AQ13" s="165"/>
      <c r="AR13" s="160">
        <v>32</v>
      </c>
      <c r="AS13" s="161"/>
      <c r="AT13" s="161"/>
      <c r="AU13" s="161"/>
      <c r="AV13" s="161"/>
      <c r="AW13" s="161"/>
      <c r="AX13" s="400"/>
    </row>
    <row r="14" spans="1:50" ht="21" customHeight="1" x14ac:dyDescent="0.15">
      <c r="A14" s="120"/>
      <c r="B14" s="121"/>
      <c r="C14" s="121"/>
      <c r="D14" s="121"/>
      <c r="E14" s="121"/>
      <c r="F14" s="122"/>
      <c r="G14" s="752"/>
      <c r="H14" s="753"/>
      <c r="I14" s="580" t="s">
        <v>8</v>
      </c>
      <c r="J14" s="634"/>
      <c r="K14" s="634"/>
      <c r="L14" s="634"/>
      <c r="M14" s="634"/>
      <c r="N14" s="634"/>
      <c r="O14" s="635"/>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80" t="s">
        <v>51</v>
      </c>
      <c r="J15" s="581"/>
      <c r="K15" s="581"/>
      <c r="L15" s="581"/>
      <c r="M15" s="581"/>
      <c r="N15" s="581"/>
      <c r="O15" s="582"/>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80" t="s">
        <v>52</v>
      </c>
      <c r="J16" s="581"/>
      <c r="K16" s="581"/>
      <c r="L16" s="581"/>
      <c r="M16" s="581"/>
      <c r="N16" s="581"/>
      <c r="O16" s="582"/>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80" t="s">
        <v>50</v>
      </c>
      <c r="J17" s="634"/>
      <c r="K17" s="634"/>
      <c r="L17" s="634"/>
      <c r="M17" s="634"/>
      <c r="N17" s="634"/>
      <c r="O17" s="635"/>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54"/>
      <c r="H18" s="755"/>
      <c r="I18" s="742" t="s">
        <v>20</v>
      </c>
      <c r="J18" s="743"/>
      <c r="K18" s="743"/>
      <c r="L18" s="743"/>
      <c r="M18" s="743"/>
      <c r="N18" s="743"/>
      <c r="O18" s="744"/>
      <c r="P18" s="169">
        <f>SUM(P13:V17)</f>
        <v>32</v>
      </c>
      <c r="Q18" s="170"/>
      <c r="R18" s="170"/>
      <c r="S18" s="170"/>
      <c r="T18" s="170"/>
      <c r="U18" s="170"/>
      <c r="V18" s="171"/>
      <c r="W18" s="169">
        <f>SUM(W13:AC17)</f>
        <v>30</v>
      </c>
      <c r="X18" s="170"/>
      <c r="Y18" s="170"/>
      <c r="Z18" s="170"/>
      <c r="AA18" s="170"/>
      <c r="AB18" s="170"/>
      <c r="AC18" s="171"/>
      <c r="AD18" s="169">
        <f>SUM(AD13:AJ17)</f>
        <v>33</v>
      </c>
      <c r="AE18" s="170"/>
      <c r="AF18" s="170"/>
      <c r="AG18" s="170"/>
      <c r="AH18" s="170"/>
      <c r="AI18" s="170"/>
      <c r="AJ18" s="171"/>
      <c r="AK18" s="169">
        <f>SUM(AK13:AQ17)</f>
        <v>31</v>
      </c>
      <c r="AL18" s="170"/>
      <c r="AM18" s="170"/>
      <c r="AN18" s="170"/>
      <c r="AO18" s="170"/>
      <c r="AP18" s="170"/>
      <c r="AQ18" s="171"/>
      <c r="AR18" s="169">
        <f>SUM(AR13:AX17)</f>
        <v>32</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23</v>
      </c>
      <c r="Q19" s="164"/>
      <c r="R19" s="164"/>
      <c r="S19" s="164"/>
      <c r="T19" s="164"/>
      <c r="U19" s="164"/>
      <c r="V19" s="165"/>
      <c r="W19" s="163">
        <v>24</v>
      </c>
      <c r="X19" s="164"/>
      <c r="Y19" s="164"/>
      <c r="Z19" s="164"/>
      <c r="AA19" s="164"/>
      <c r="AB19" s="164"/>
      <c r="AC19" s="165"/>
      <c r="AD19" s="163">
        <f>28</f>
        <v>28</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0.71875</v>
      </c>
      <c r="Q20" s="544"/>
      <c r="R20" s="544"/>
      <c r="S20" s="544"/>
      <c r="T20" s="544"/>
      <c r="U20" s="544"/>
      <c r="V20" s="544"/>
      <c r="W20" s="544">
        <f t="shared" ref="W20" si="0">IF(W18=0, "-", SUM(W19)/W18)</f>
        <v>0.8</v>
      </c>
      <c r="X20" s="544"/>
      <c r="Y20" s="544"/>
      <c r="Z20" s="544"/>
      <c r="AA20" s="544"/>
      <c r="AB20" s="544"/>
      <c r="AC20" s="544"/>
      <c r="AD20" s="544">
        <f t="shared" ref="AD20" si="1">IF(AD18=0, "-", SUM(AD19)/AD18)</f>
        <v>0.84848484848484851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27" t="s">
        <v>354</v>
      </c>
      <c r="H21" s="928"/>
      <c r="I21" s="928"/>
      <c r="J21" s="928"/>
      <c r="K21" s="928"/>
      <c r="L21" s="928"/>
      <c r="M21" s="928"/>
      <c r="N21" s="928"/>
      <c r="O21" s="928"/>
      <c r="P21" s="544">
        <f>IF(P19=0, "-", SUM(P19)/SUM(P13,P14))</f>
        <v>0.71875</v>
      </c>
      <c r="Q21" s="544"/>
      <c r="R21" s="544"/>
      <c r="S21" s="544"/>
      <c r="T21" s="544"/>
      <c r="U21" s="544"/>
      <c r="V21" s="544"/>
      <c r="W21" s="544">
        <f t="shared" ref="W21" si="2">IF(W19=0, "-", SUM(W19)/SUM(W13,W14))</f>
        <v>0.8</v>
      </c>
      <c r="X21" s="544"/>
      <c r="Y21" s="544"/>
      <c r="Z21" s="544"/>
      <c r="AA21" s="544"/>
      <c r="AB21" s="544"/>
      <c r="AC21" s="544"/>
      <c r="AD21" s="544">
        <f t="shared" ref="AD21" si="3">IF(AD19=0, "-", SUM(AD19)/SUM(AD13,AD14))</f>
        <v>0.84848484848484851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20</v>
      </c>
      <c r="Q23" s="161"/>
      <c r="R23" s="161"/>
      <c r="S23" s="161"/>
      <c r="T23" s="161"/>
      <c r="U23" s="161"/>
      <c r="V23" s="162"/>
      <c r="W23" s="160">
        <v>21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6</v>
      </c>
      <c r="Q24" s="164"/>
      <c r="R24" s="164"/>
      <c r="S24" s="164"/>
      <c r="T24" s="164"/>
      <c r="U24" s="164"/>
      <c r="V24" s="165"/>
      <c r="W24" s="163">
        <v>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4</v>
      </c>
      <c r="Q25" s="164"/>
      <c r="R25" s="164"/>
      <c r="S25" s="164"/>
      <c r="T25" s="164"/>
      <c r="U25" s="164"/>
      <c r="V25" s="165"/>
      <c r="W25" s="163">
        <v>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31</v>
      </c>
      <c r="Q29" s="164"/>
      <c r="R29" s="164"/>
      <c r="S29" s="164"/>
      <c r="T29" s="164"/>
      <c r="U29" s="164"/>
      <c r="V29" s="165"/>
      <c r="W29" s="211">
        <f>AR13</f>
        <v>32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349</v>
      </c>
      <c r="B30" s="515"/>
      <c r="C30" s="515"/>
      <c r="D30" s="515"/>
      <c r="E30" s="515"/>
      <c r="F30" s="516"/>
      <c r="G30" s="655" t="s">
        <v>146</v>
      </c>
      <c r="H30" s="396"/>
      <c r="I30" s="396"/>
      <c r="J30" s="396"/>
      <c r="K30" s="396"/>
      <c r="L30" s="396"/>
      <c r="M30" s="396"/>
      <c r="N30" s="396"/>
      <c r="O30" s="584"/>
      <c r="P30" s="583" t="s">
        <v>59</v>
      </c>
      <c r="Q30" s="396"/>
      <c r="R30" s="396"/>
      <c r="S30" s="396"/>
      <c r="T30" s="396"/>
      <c r="U30" s="396"/>
      <c r="V30" s="396"/>
      <c r="W30" s="396"/>
      <c r="X30" s="584"/>
      <c r="Y30" s="470"/>
      <c r="Z30" s="471"/>
      <c r="AA30" s="472"/>
      <c r="AB30" s="391" t="s">
        <v>11</v>
      </c>
      <c r="AC30" s="392"/>
      <c r="AD30" s="393"/>
      <c r="AE30" s="391" t="s">
        <v>390</v>
      </c>
      <c r="AF30" s="392"/>
      <c r="AG30" s="392"/>
      <c r="AH30" s="393"/>
      <c r="AI30" s="394" t="s">
        <v>412</v>
      </c>
      <c r="AJ30" s="394"/>
      <c r="AK30" s="394"/>
      <c r="AL30" s="391"/>
      <c r="AM30" s="394" t="s">
        <v>509</v>
      </c>
      <c r="AN30" s="394"/>
      <c r="AO30" s="394"/>
      <c r="AP30" s="391"/>
      <c r="AQ30" s="646" t="s">
        <v>232</v>
      </c>
      <c r="AR30" s="647"/>
      <c r="AS30" s="647"/>
      <c r="AT30" s="648"/>
      <c r="AU30" s="396" t="s">
        <v>134</v>
      </c>
      <c r="AV30" s="396"/>
      <c r="AW30" s="396"/>
      <c r="AX30" s="397"/>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41"/>
      <c r="AC31" s="342"/>
      <c r="AD31" s="343"/>
      <c r="AE31" s="341"/>
      <c r="AF31" s="342"/>
      <c r="AG31" s="342"/>
      <c r="AH31" s="343"/>
      <c r="AI31" s="395"/>
      <c r="AJ31" s="395"/>
      <c r="AK31" s="395"/>
      <c r="AL31" s="341"/>
      <c r="AM31" s="395"/>
      <c r="AN31" s="395"/>
      <c r="AO31" s="395"/>
      <c r="AP31" s="341"/>
      <c r="AQ31" s="231"/>
      <c r="AR31" s="178"/>
      <c r="AS31" s="179" t="s">
        <v>233</v>
      </c>
      <c r="AT31" s="202"/>
      <c r="AU31" s="271">
        <v>7</v>
      </c>
      <c r="AV31" s="271"/>
      <c r="AW31" s="384" t="s">
        <v>179</v>
      </c>
      <c r="AX31" s="385"/>
    </row>
    <row r="32" spans="1:50" ht="23.25" customHeight="1" x14ac:dyDescent="0.15">
      <c r="A32" s="520"/>
      <c r="B32" s="518"/>
      <c r="C32" s="518"/>
      <c r="D32" s="518"/>
      <c r="E32" s="518"/>
      <c r="F32" s="519"/>
      <c r="G32" s="545" t="s">
        <v>770</v>
      </c>
      <c r="H32" s="546"/>
      <c r="I32" s="546"/>
      <c r="J32" s="546"/>
      <c r="K32" s="546"/>
      <c r="L32" s="546"/>
      <c r="M32" s="546"/>
      <c r="N32" s="546"/>
      <c r="O32" s="547"/>
      <c r="P32" s="191" t="s">
        <v>723</v>
      </c>
      <c r="Q32" s="191"/>
      <c r="R32" s="191"/>
      <c r="S32" s="191"/>
      <c r="T32" s="191"/>
      <c r="U32" s="191"/>
      <c r="V32" s="191"/>
      <c r="W32" s="191"/>
      <c r="X32" s="233"/>
      <c r="Y32" s="348" t="s">
        <v>12</v>
      </c>
      <c r="Z32" s="554"/>
      <c r="AA32" s="555"/>
      <c r="AB32" s="556" t="s">
        <v>724</v>
      </c>
      <c r="AC32" s="556"/>
      <c r="AD32" s="556"/>
      <c r="AE32" s="372">
        <v>337</v>
      </c>
      <c r="AF32" s="373"/>
      <c r="AG32" s="373"/>
      <c r="AH32" s="373"/>
      <c r="AI32" s="372">
        <v>333</v>
      </c>
      <c r="AJ32" s="373"/>
      <c r="AK32" s="373"/>
      <c r="AL32" s="373"/>
      <c r="AM32" s="372">
        <v>257</v>
      </c>
      <c r="AN32" s="373"/>
      <c r="AO32" s="373"/>
      <c r="AP32" s="373"/>
      <c r="AQ32" s="166"/>
      <c r="AR32" s="167"/>
      <c r="AS32" s="167"/>
      <c r="AT32" s="168"/>
      <c r="AU32" s="166"/>
      <c r="AV32" s="167"/>
      <c r="AW32" s="167"/>
      <c r="AX32" s="168"/>
    </row>
    <row r="33" spans="1:51" ht="23.25"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724</v>
      </c>
      <c r="AC33" s="527"/>
      <c r="AD33" s="527"/>
      <c r="AE33" s="372">
        <v>235</v>
      </c>
      <c r="AF33" s="373"/>
      <c r="AG33" s="373"/>
      <c r="AH33" s="373"/>
      <c r="AI33" s="372">
        <v>235</v>
      </c>
      <c r="AJ33" s="373"/>
      <c r="AK33" s="373"/>
      <c r="AL33" s="373"/>
      <c r="AM33" s="372">
        <v>235</v>
      </c>
      <c r="AN33" s="373"/>
      <c r="AO33" s="373"/>
      <c r="AP33" s="373"/>
      <c r="AQ33" s="166"/>
      <c r="AR33" s="167"/>
      <c r="AS33" s="167"/>
      <c r="AT33" s="168"/>
      <c r="AU33" s="373">
        <v>225</v>
      </c>
      <c r="AV33" s="373"/>
      <c r="AW33" s="373"/>
      <c r="AX33" s="374"/>
    </row>
    <row r="34" spans="1:51" ht="23.25"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72">
        <v>70</v>
      </c>
      <c r="AF34" s="373"/>
      <c r="AG34" s="373"/>
      <c r="AH34" s="373"/>
      <c r="AI34" s="372">
        <v>71</v>
      </c>
      <c r="AJ34" s="373"/>
      <c r="AK34" s="373"/>
      <c r="AL34" s="373"/>
      <c r="AM34" s="372">
        <v>91</v>
      </c>
      <c r="AN34" s="373"/>
      <c r="AO34" s="373"/>
      <c r="AP34" s="373"/>
      <c r="AQ34" s="166"/>
      <c r="AR34" s="167"/>
      <c r="AS34" s="167"/>
      <c r="AT34" s="168"/>
      <c r="AU34" s="166"/>
      <c r="AV34" s="167"/>
      <c r="AW34" s="167"/>
      <c r="AX34" s="168"/>
    </row>
    <row r="35" spans="1:51" ht="23.25" customHeight="1" x14ac:dyDescent="0.15">
      <c r="A35" s="900" t="s">
        <v>380</v>
      </c>
      <c r="B35" s="901"/>
      <c r="C35" s="901"/>
      <c r="D35" s="901"/>
      <c r="E35" s="901"/>
      <c r="F35" s="902"/>
      <c r="G35" s="906" t="s">
        <v>725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9" t="s">
        <v>349</v>
      </c>
      <c r="B37" s="650"/>
      <c r="C37" s="650"/>
      <c r="D37" s="650"/>
      <c r="E37" s="650"/>
      <c r="F37" s="651"/>
      <c r="G37" s="570" t="s">
        <v>146</v>
      </c>
      <c r="H37" s="386"/>
      <c r="I37" s="386"/>
      <c r="J37" s="386"/>
      <c r="K37" s="386"/>
      <c r="L37" s="386"/>
      <c r="M37" s="386"/>
      <c r="N37" s="386"/>
      <c r="O37" s="571"/>
      <c r="P37" s="636" t="s">
        <v>59</v>
      </c>
      <c r="Q37" s="386"/>
      <c r="R37" s="386"/>
      <c r="S37" s="386"/>
      <c r="T37" s="386"/>
      <c r="U37" s="386"/>
      <c r="V37" s="386"/>
      <c r="W37" s="386"/>
      <c r="X37" s="571"/>
      <c r="Y37" s="637"/>
      <c r="Z37" s="638"/>
      <c r="AA37" s="639"/>
      <c r="AB37" s="640" t="s">
        <v>11</v>
      </c>
      <c r="AC37" s="641"/>
      <c r="AD37" s="642"/>
      <c r="AE37" s="344" t="s">
        <v>390</v>
      </c>
      <c r="AF37" s="344"/>
      <c r="AG37" s="344"/>
      <c r="AH37" s="344"/>
      <c r="AI37" s="344" t="s">
        <v>412</v>
      </c>
      <c r="AJ37" s="344"/>
      <c r="AK37" s="344"/>
      <c r="AL37" s="344"/>
      <c r="AM37" s="344" t="s">
        <v>509</v>
      </c>
      <c r="AN37" s="344"/>
      <c r="AO37" s="344"/>
      <c r="AP37" s="344"/>
      <c r="AQ37" s="267" t="s">
        <v>232</v>
      </c>
      <c r="AR37" s="268"/>
      <c r="AS37" s="268"/>
      <c r="AT37" s="269"/>
      <c r="AU37" s="386" t="s">
        <v>134</v>
      </c>
      <c r="AV37" s="386"/>
      <c r="AW37" s="386"/>
      <c r="AX37" s="387"/>
      <c r="AY37">
        <f>COUNTA($G$39)</f>
        <v>1</v>
      </c>
    </row>
    <row r="38" spans="1:51"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41"/>
      <c r="AC38" s="342"/>
      <c r="AD38" s="343"/>
      <c r="AE38" s="344"/>
      <c r="AF38" s="344"/>
      <c r="AG38" s="344"/>
      <c r="AH38" s="344"/>
      <c r="AI38" s="344"/>
      <c r="AJ38" s="344"/>
      <c r="AK38" s="344"/>
      <c r="AL38" s="344"/>
      <c r="AM38" s="344"/>
      <c r="AN38" s="344"/>
      <c r="AO38" s="344"/>
      <c r="AP38" s="344"/>
      <c r="AQ38" s="231"/>
      <c r="AR38" s="178"/>
      <c r="AS38" s="179" t="s">
        <v>233</v>
      </c>
      <c r="AT38" s="202"/>
      <c r="AU38" s="271">
        <v>7</v>
      </c>
      <c r="AV38" s="271"/>
      <c r="AW38" s="384" t="s">
        <v>179</v>
      </c>
      <c r="AX38" s="385"/>
      <c r="AY38">
        <f>$AY$37</f>
        <v>1</v>
      </c>
    </row>
    <row r="39" spans="1:51" ht="23.25" customHeight="1" x14ac:dyDescent="0.15">
      <c r="A39" s="520"/>
      <c r="B39" s="518"/>
      <c r="C39" s="518"/>
      <c r="D39" s="518"/>
      <c r="E39" s="518"/>
      <c r="F39" s="519"/>
      <c r="G39" s="545" t="s">
        <v>769</v>
      </c>
      <c r="H39" s="546"/>
      <c r="I39" s="546"/>
      <c r="J39" s="546"/>
      <c r="K39" s="546"/>
      <c r="L39" s="546"/>
      <c r="M39" s="546"/>
      <c r="N39" s="546"/>
      <c r="O39" s="547"/>
      <c r="P39" s="191" t="s">
        <v>726</v>
      </c>
      <c r="Q39" s="191"/>
      <c r="R39" s="191"/>
      <c r="S39" s="191"/>
      <c r="T39" s="191"/>
      <c r="U39" s="191"/>
      <c r="V39" s="191"/>
      <c r="W39" s="191"/>
      <c r="X39" s="233"/>
      <c r="Y39" s="348" t="s">
        <v>12</v>
      </c>
      <c r="Z39" s="554"/>
      <c r="AA39" s="555"/>
      <c r="AB39" s="556" t="s">
        <v>727</v>
      </c>
      <c r="AC39" s="556"/>
      <c r="AD39" s="556"/>
      <c r="AE39" s="372">
        <v>30818</v>
      </c>
      <c r="AF39" s="373"/>
      <c r="AG39" s="373"/>
      <c r="AH39" s="373"/>
      <c r="AI39" s="372">
        <v>27884</v>
      </c>
      <c r="AJ39" s="373"/>
      <c r="AK39" s="373"/>
      <c r="AL39" s="373"/>
      <c r="AM39" s="372">
        <v>21871</v>
      </c>
      <c r="AN39" s="373"/>
      <c r="AO39" s="373"/>
      <c r="AP39" s="373"/>
      <c r="AQ39" s="166"/>
      <c r="AR39" s="167"/>
      <c r="AS39" s="167"/>
      <c r="AT39" s="168"/>
      <c r="AU39" s="166"/>
      <c r="AV39" s="167"/>
      <c r="AW39" s="167"/>
      <c r="AX39" s="168"/>
      <c r="AY39">
        <f t="shared" ref="AY39:AY43" si="4">$AY$37</f>
        <v>1</v>
      </c>
    </row>
    <row r="40" spans="1:51" ht="23.25"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527" t="s">
        <v>727</v>
      </c>
      <c r="AC40" s="527"/>
      <c r="AD40" s="527"/>
      <c r="AE40" s="372">
        <v>23100</v>
      </c>
      <c r="AF40" s="373"/>
      <c r="AG40" s="373"/>
      <c r="AH40" s="373"/>
      <c r="AI40" s="372">
        <v>23100</v>
      </c>
      <c r="AJ40" s="373"/>
      <c r="AK40" s="373"/>
      <c r="AL40" s="373"/>
      <c r="AM40" s="372">
        <v>23100</v>
      </c>
      <c r="AN40" s="373"/>
      <c r="AO40" s="373"/>
      <c r="AP40" s="373"/>
      <c r="AQ40" s="166"/>
      <c r="AR40" s="167"/>
      <c r="AS40" s="167"/>
      <c r="AT40" s="168"/>
      <c r="AU40" s="166">
        <v>16500</v>
      </c>
      <c r="AV40" s="167"/>
      <c r="AW40" s="167"/>
      <c r="AX40" s="168"/>
      <c r="AY40">
        <f t="shared" si="4"/>
        <v>1</v>
      </c>
    </row>
    <row r="41" spans="1:51" ht="23.25" customHeight="1" x14ac:dyDescent="0.15">
      <c r="A41" s="652"/>
      <c r="B41" s="653"/>
      <c r="C41" s="653"/>
      <c r="D41" s="653"/>
      <c r="E41" s="653"/>
      <c r="F41" s="654"/>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72">
        <v>75</v>
      </c>
      <c r="AF41" s="373"/>
      <c r="AG41" s="373"/>
      <c r="AH41" s="373"/>
      <c r="AI41" s="372">
        <v>83</v>
      </c>
      <c r="AJ41" s="373"/>
      <c r="AK41" s="373"/>
      <c r="AL41" s="373"/>
      <c r="AM41" s="372">
        <v>106</v>
      </c>
      <c r="AN41" s="373"/>
      <c r="AO41" s="373"/>
      <c r="AP41" s="373"/>
      <c r="AQ41" s="166"/>
      <c r="AR41" s="167"/>
      <c r="AS41" s="167"/>
      <c r="AT41" s="168"/>
      <c r="AU41" s="166"/>
      <c r="AV41" s="167"/>
      <c r="AW41" s="167"/>
      <c r="AX41" s="168"/>
      <c r="AY41">
        <f t="shared" si="4"/>
        <v>1</v>
      </c>
    </row>
    <row r="42" spans="1:51" ht="23.25" customHeight="1" x14ac:dyDescent="0.15">
      <c r="A42" s="900" t="s">
        <v>380</v>
      </c>
      <c r="B42" s="901"/>
      <c r="C42" s="901"/>
      <c r="D42" s="901"/>
      <c r="E42" s="901"/>
      <c r="F42" s="902"/>
      <c r="G42" s="906" t="s">
        <v>725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15">
      <c r="A44" s="649" t="s">
        <v>349</v>
      </c>
      <c r="B44" s="650"/>
      <c r="C44" s="650"/>
      <c r="D44" s="650"/>
      <c r="E44" s="650"/>
      <c r="F44" s="651"/>
      <c r="G44" s="570" t="s">
        <v>146</v>
      </c>
      <c r="H44" s="386"/>
      <c r="I44" s="386"/>
      <c r="J44" s="386"/>
      <c r="K44" s="386"/>
      <c r="L44" s="386"/>
      <c r="M44" s="386"/>
      <c r="N44" s="386"/>
      <c r="O44" s="571"/>
      <c r="P44" s="636" t="s">
        <v>59</v>
      </c>
      <c r="Q44" s="386"/>
      <c r="R44" s="386"/>
      <c r="S44" s="386"/>
      <c r="T44" s="386"/>
      <c r="U44" s="386"/>
      <c r="V44" s="386"/>
      <c r="W44" s="386"/>
      <c r="X44" s="571"/>
      <c r="Y44" s="637"/>
      <c r="Z44" s="638"/>
      <c r="AA44" s="639"/>
      <c r="AB44" s="640" t="s">
        <v>11</v>
      </c>
      <c r="AC44" s="641"/>
      <c r="AD44" s="642"/>
      <c r="AE44" s="344" t="s">
        <v>390</v>
      </c>
      <c r="AF44" s="344"/>
      <c r="AG44" s="344"/>
      <c r="AH44" s="344"/>
      <c r="AI44" s="344" t="s">
        <v>412</v>
      </c>
      <c r="AJ44" s="344"/>
      <c r="AK44" s="344"/>
      <c r="AL44" s="344"/>
      <c r="AM44" s="344" t="s">
        <v>509</v>
      </c>
      <c r="AN44" s="344"/>
      <c r="AO44" s="344"/>
      <c r="AP44" s="344"/>
      <c r="AQ44" s="267" t="s">
        <v>232</v>
      </c>
      <c r="AR44" s="268"/>
      <c r="AS44" s="268"/>
      <c r="AT44" s="269"/>
      <c r="AU44" s="386" t="s">
        <v>134</v>
      </c>
      <c r="AV44" s="386"/>
      <c r="AW44" s="386"/>
      <c r="AX44" s="387"/>
      <c r="AY44">
        <f>COUNTA($G$46)</f>
        <v>1</v>
      </c>
    </row>
    <row r="45" spans="1:51"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41"/>
      <c r="AC45" s="342"/>
      <c r="AD45" s="343"/>
      <c r="AE45" s="344"/>
      <c r="AF45" s="344"/>
      <c r="AG45" s="344"/>
      <c r="AH45" s="344"/>
      <c r="AI45" s="344"/>
      <c r="AJ45" s="344"/>
      <c r="AK45" s="344"/>
      <c r="AL45" s="344"/>
      <c r="AM45" s="344"/>
      <c r="AN45" s="344"/>
      <c r="AO45" s="344"/>
      <c r="AP45" s="344"/>
      <c r="AQ45" s="231"/>
      <c r="AR45" s="178"/>
      <c r="AS45" s="179" t="s">
        <v>233</v>
      </c>
      <c r="AT45" s="202"/>
      <c r="AU45" s="271">
        <v>7</v>
      </c>
      <c r="AV45" s="271"/>
      <c r="AW45" s="384" t="s">
        <v>179</v>
      </c>
      <c r="AX45" s="385"/>
      <c r="AY45">
        <f>$AY$44</f>
        <v>1</v>
      </c>
    </row>
    <row r="46" spans="1:51" ht="23.25" customHeight="1" x14ac:dyDescent="0.15">
      <c r="A46" s="520"/>
      <c r="B46" s="518"/>
      <c r="C46" s="518"/>
      <c r="D46" s="518"/>
      <c r="E46" s="518"/>
      <c r="F46" s="519"/>
      <c r="G46" s="545" t="s">
        <v>771</v>
      </c>
      <c r="H46" s="546"/>
      <c r="I46" s="546"/>
      <c r="J46" s="546"/>
      <c r="K46" s="546"/>
      <c r="L46" s="546"/>
      <c r="M46" s="546"/>
      <c r="N46" s="546"/>
      <c r="O46" s="547"/>
      <c r="P46" s="191" t="s">
        <v>728</v>
      </c>
      <c r="Q46" s="191"/>
      <c r="R46" s="191"/>
      <c r="S46" s="191"/>
      <c r="T46" s="191"/>
      <c r="U46" s="191"/>
      <c r="V46" s="191"/>
      <c r="W46" s="191"/>
      <c r="X46" s="233"/>
      <c r="Y46" s="348" t="s">
        <v>12</v>
      </c>
      <c r="Z46" s="554"/>
      <c r="AA46" s="555"/>
      <c r="AB46" s="556" t="s">
        <v>727</v>
      </c>
      <c r="AC46" s="556"/>
      <c r="AD46" s="556"/>
      <c r="AE46" s="367">
        <v>105</v>
      </c>
      <c r="AF46" s="367"/>
      <c r="AG46" s="367"/>
      <c r="AH46" s="367"/>
      <c r="AI46" s="367">
        <v>115</v>
      </c>
      <c r="AJ46" s="367"/>
      <c r="AK46" s="367"/>
      <c r="AL46" s="367"/>
      <c r="AM46" s="367">
        <v>108</v>
      </c>
      <c r="AN46" s="367"/>
      <c r="AO46" s="367"/>
      <c r="AP46" s="367"/>
      <c r="AQ46" s="166"/>
      <c r="AR46" s="167"/>
      <c r="AS46" s="167"/>
      <c r="AT46" s="168"/>
      <c r="AU46" s="166"/>
      <c r="AV46" s="167"/>
      <c r="AW46" s="167"/>
      <c r="AX46" s="168"/>
      <c r="AY46">
        <f t="shared" ref="AY46:AY50" si="5">$AY$44</f>
        <v>1</v>
      </c>
    </row>
    <row r="47" spans="1:51" ht="23.25"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t="s">
        <v>727</v>
      </c>
      <c r="AC47" s="527"/>
      <c r="AD47" s="527"/>
      <c r="AE47" s="372">
        <v>0</v>
      </c>
      <c r="AF47" s="373"/>
      <c r="AG47" s="373"/>
      <c r="AH47" s="373"/>
      <c r="AI47" s="372">
        <v>0</v>
      </c>
      <c r="AJ47" s="373"/>
      <c r="AK47" s="373"/>
      <c r="AL47" s="373"/>
      <c r="AM47" s="372">
        <v>0</v>
      </c>
      <c r="AN47" s="373"/>
      <c r="AO47" s="373"/>
      <c r="AP47" s="373"/>
      <c r="AQ47" s="166"/>
      <c r="AR47" s="167"/>
      <c r="AS47" s="167"/>
      <c r="AT47" s="168"/>
      <c r="AU47" s="373">
        <v>0</v>
      </c>
      <c r="AV47" s="373"/>
      <c r="AW47" s="373"/>
      <c r="AX47" s="374"/>
      <c r="AY47">
        <f t="shared" si="5"/>
        <v>1</v>
      </c>
    </row>
    <row r="48" spans="1:51" ht="23.25" customHeight="1" x14ac:dyDescent="0.15">
      <c r="A48" s="652"/>
      <c r="B48" s="653"/>
      <c r="C48" s="653"/>
      <c r="D48" s="653"/>
      <c r="E48" s="653"/>
      <c r="F48" s="654"/>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72" t="s">
        <v>717</v>
      </c>
      <c r="AF48" s="373"/>
      <c r="AG48" s="373"/>
      <c r="AH48" s="373"/>
      <c r="AI48" s="372" t="s">
        <v>717</v>
      </c>
      <c r="AJ48" s="373"/>
      <c r="AK48" s="373"/>
      <c r="AL48" s="373"/>
      <c r="AM48" s="372" t="s">
        <v>717</v>
      </c>
      <c r="AN48" s="373"/>
      <c r="AO48" s="373"/>
      <c r="AP48" s="373"/>
      <c r="AQ48" s="166"/>
      <c r="AR48" s="167"/>
      <c r="AS48" s="167"/>
      <c r="AT48" s="168"/>
      <c r="AU48" s="373"/>
      <c r="AV48" s="373"/>
      <c r="AW48" s="373"/>
      <c r="AX48" s="374"/>
      <c r="AY48">
        <f t="shared" si="5"/>
        <v>1</v>
      </c>
    </row>
    <row r="49" spans="1:51" ht="23.25" customHeight="1" x14ac:dyDescent="0.15">
      <c r="A49" s="900" t="s">
        <v>380</v>
      </c>
      <c r="B49" s="901"/>
      <c r="C49" s="901"/>
      <c r="D49" s="901"/>
      <c r="E49" s="901"/>
      <c r="F49" s="902"/>
      <c r="G49" s="906" t="s">
        <v>729</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customHeight="1" x14ac:dyDescent="0.15">
      <c r="A51" s="517" t="s">
        <v>349</v>
      </c>
      <c r="B51" s="518"/>
      <c r="C51" s="518"/>
      <c r="D51" s="518"/>
      <c r="E51" s="518"/>
      <c r="F51" s="519"/>
      <c r="G51" s="570" t="s">
        <v>146</v>
      </c>
      <c r="H51" s="386"/>
      <c r="I51" s="386"/>
      <c r="J51" s="386"/>
      <c r="K51" s="386"/>
      <c r="L51" s="386"/>
      <c r="M51" s="386"/>
      <c r="N51" s="386"/>
      <c r="O51" s="571"/>
      <c r="P51" s="636" t="s">
        <v>59</v>
      </c>
      <c r="Q51" s="386"/>
      <c r="R51" s="386"/>
      <c r="S51" s="386"/>
      <c r="T51" s="386"/>
      <c r="U51" s="386"/>
      <c r="V51" s="386"/>
      <c r="W51" s="386"/>
      <c r="X51" s="571"/>
      <c r="Y51" s="637"/>
      <c r="Z51" s="638"/>
      <c r="AA51" s="639"/>
      <c r="AB51" s="640" t="s">
        <v>11</v>
      </c>
      <c r="AC51" s="641"/>
      <c r="AD51" s="642"/>
      <c r="AE51" s="344" t="s">
        <v>390</v>
      </c>
      <c r="AF51" s="344"/>
      <c r="AG51" s="344"/>
      <c r="AH51" s="344"/>
      <c r="AI51" s="344" t="s">
        <v>412</v>
      </c>
      <c r="AJ51" s="344"/>
      <c r="AK51" s="344"/>
      <c r="AL51" s="344"/>
      <c r="AM51" s="344" t="s">
        <v>509</v>
      </c>
      <c r="AN51" s="344"/>
      <c r="AO51" s="344"/>
      <c r="AP51" s="344"/>
      <c r="AQ51" s="267" t="s">
        <v>232</v>
      </c>
      <c r="AR51" s="268"/>
      <c r="AS51" s="268"/>
      <c r="AT51" s="269"/>
      <c r="AU51" s="382" t="s">
        <v>134</v>
      </c>
      <c r="AV51" s="382"/>
      <c r="AW51" s="382"/>
      <c r="AX51" s="383"/>
      <c r="AY51">
        <f>COUNTA($G$53)</f>
        <v>1</v>
      </c>
    </row>
    <row r="52" spans="1:51"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41"/>
      <c r="AC52" s="342"/>
      <c r="AD52" s="343"/>
      <c r="AE52" s="344"/>
      <c r="AF52" s="344"/>
      <c r="AG52" s="344"/>
      <c r="AH52" s="344"/>
      <c r="AI52" s="344"/>
      <c r="AJ52" s="344"/>
      <c r="AK52" s="344"/>
      <c r="AL52" s="344"/>
      <c r="AM52" s="344"/>
      <c r="AN52" s="344"/>
      <c r="AO52" s="344"/>
      <c r="AP52" s="344"/>
      <c r="AQ52" s="231"/>
      <c r="AR52" s="178"/>
      <c r="AS52" s="179" t="s">
        <v>233</v>
      </c>
      <c r="AT52" s="202"/>
      <c r="AU52" s="271">
        <v>4</v>
      </c>
      <c r="AV52" s="271"/>
      <c r="AW52" s="384" t="s">
        <v>179</v>
      </c>
      <c r="AX52" s="385"/>
      <c r="AY52">
        <f>$AY$51</f>
        <v>1</v>
      </c>
    </row>
    <row r="53" spans="1:51" ht="23.25" customHeight="1" x14ac:dyDescent="0.15">
      <c r="A53" s="520"/>
      <c r="B53" s="518"/>
      <c r="C53" s="518"/>
      <c r="D53" s="518"/>
      <c r="E53" s="518"/>
      <c r="F53" s="519"/>
      <c r="G53" s="545" t="s">
        <v>779</v>
      </c>
      <c r="H53" s="546"/>
      <c r="I53" s="546"/>
      <c r="J53" s="546"/>
      <c r="K53" s="546"/>
      <c r="L53" s="546"/>
      <c r="M53" s="546"/>
      <c r="N53" s="546"/>
      <c r="O53" s="547"/>
      <c r="P53" s="191" t="s">
        <v>730</v>
      </c>
      <c r="Q53" s="191"/>
      <c r="R53" s="191"/>
      <c r="S53" s="191"/>
      <c r="T53" s="191"/>
      <c r="U53" s="191"/>
      <c r="V53" s="191"/>
      <c r="W53" s="191"/>
      <c r="X53" s="233"/>
      <c r="Y53" s="348" t="s">
        <v>12</v>
      </c>
      <c r="Z53" s="554"/>
      <c r="AA53" s="555"/>
      <c r="AB53" s="556" t="s">
        <v>727</v>
      </c>
      <c r="AC53" s="556"/>
      <c r="AD53" s="556"/>
      <c r="AE53" s="372">
        <v>0</v>
      </c>
      <c r="AF53" s="373"/>
      <c r="AG53" s="373"/>
      <c r="AH53" s="373"/>
      <c r="AI53" s="372">
        <v>1</v>
      </c>
      <c r="AJ53" s="373"/>
      <c r="AK53" s="373"/>
      <c r="AL53" s="373"/>
      <c r="AM53" s="372"/>
      <c r="AN53" s="373"/>
      <c r="AO53" s="373"/>
      <c r="AP53" s="373"/>
      <c r="AQ53" s="166"/>
      <c r="AR53" s="167"/>
      <c r="AS53" s="167"/>
      <c r="AT53" s="168"/>
      <c r="AU53" s="373"/>
      <c r="AV53" s="373"/>
      <c r="AW53" s="373"/>
      <c r="AX53" s="374"/>
      <c r="AY53">
        <f t="shared" ref="AY53:AY57" si="6">$AY$51</f>
        <v>1</v>
      </c>
    </row>
    <row r="54" spans="1:51" ht="23.25"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t="s">
        <v>727</v>
      </c>
      <c r="AC54" s="527"/>
      <c r="AD54" s="527"/>
      <c r="AE54" s="372">
        <v>0</v>
      </c>
      <c r="AF54" s="373"/>
      <c r="AG54" s="373"/>
      <c r="AH54" s="373"/>
      <c r="AI54" s="372">
        <v>0</v>
      </c>
      <c r="AJ54" s="373"/>
      <c r="AK54" s="373"/>
      <c r="AL54" s="373"/>
      <c r="AM54" s="372">
        <v>0</v>
      </c>
      <c r="AN54" s="373"/>
      <c r="AO54" s="373"/>
      <c r="AP54" s="373"/>
      <c r="AQ54" s="166"/>
      <c r="AR54" s="167"/>
      <c r="AS54" s="167"/>
      <c r="AT54" s="168"/>
      <c r="AU54" s="373">
        <v>0</v>
      </c>
      <c r="AV54" s="373"/>
      <c r="AW54" s="373"/>
      <c r="AX54" s="374"/>
      <c r="AY54">
        <f t="shared" si="6"/>
        <v>1</v>
      </c>
    </row>
    <row r="55" spans="1:51" ht="23.25" customHeight="1" x14ac:dyDescent="0.15">
      <c r="A55" s="652"/>
      <c r="B55" s="653"/>
      <c r="C55" s="653"/>
      <c r="D55" s="653"/>
      <c r="E55" s="653"/>
      <c r="F55" s="654"/>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72" t="s">
        <v>717</v>
      </c>
      <c r="AF55" s="373"/>
      <c r="AG55" s="373"/>
      <c r="AH55" s="373"/>
      <c r="AI55" s="372"/>
      <c r="AJ55" s="373"/>
      <c r="AK55" s="373"/>
      <c r="AL55" s="373"/>
      <c r="AM55" s="372"/>
      <c r="AN55" s="373"/>
      <c r="AO55" s="373"/>
      <c r="AP55" s="373"/>
      <c r="AQ55" s="166"/>
      <c r="AR55" s="167"/>
      <c r="AS55" s="167"/>
      <c r="AT55" s="168"/>
      <c r="AU55" s="373"/>
      <c r="AV55" s="373"/>
      <c r="AW55" s="373"/>
      <c r="AX55" s="374"/>
      <c r="AY55">
        <f t="shared" si="6"/>
        <v>1</v>
      </c>
    </row>
    <row r="56" spans="1:51" ht="23.25" customHeight="1" x14ac:dyDescent="0.15">
      <c r="A56" s="900" t="s">
        <v>380</v>
      </c>
      <c r="B56" s="901"/>
      <c r="C56" s="901"/>
      <c r="D56" s="901"/>
      <c r="E56" s="901"/>
      <c r="F56" s="902"/>
      <c r="G56" s="906" t="s">
        <v>751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1</v>
      </c>
    </row>
    <row r="57" spans="1:51"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1</v>
      </c>
    </row>
    <row r="58" spans="1:51" ht="18.75" hidden="1" customHeight="1" x14ac:dyDescent="0.15">
      <c r="A58" s="517" t="s">
        <v>349</v>
      </c>
      <c r="B58" s="518"/>
      <c r="C58" s="518"/>
      <c r="D58" s="518"/>
      <c r="E58" s="518"/>
      <c r="F58" s="519"/>
      <c r="G58" s="570" t="s">
        <v>146</v>
      </c>
      <c r="H58" s="386"/>
      <c r="I58" s="386"/>
      <c r="J58" s="386"/>
      <c r="K58" s="386"/>
      <c r="L58" s="386"/>
      <c r="M58" s="386"/>
      <c r="N58" s="386"/>
      <c r="O58" s="571"/>
      <c r="P58" s="636" t="s">
        <v>59</v>
      </c>
      <c r="Q58" s="386"/>
      <c r="R58" s="386"/>
      <c r="S58" s="386"/>
      <c r="T58" s="386"/>
      <c r="U58" s="386"/>
      <c r="V58" s="386"/>
      <c r="W58" s="386"/>
      <c r="X58" s="571"/>
      <c r="Y58" s="637"/>
      <c r="Z58" s="638"/>
      <c r="AA58" s="639"/>
      <c r="AB58" s="640" t="s">
        <v>11</v>
      </c>
      <c r="AC58" s="641"/>
      <c r="AD58" s="642"/>
      <c r="AE58" s="344" t="s">
        <v>390</v>
      </c>
      <c r="AF58" s="344"/>
      <c r="AG58" s="344"/>
      <c r="AH58" s="344"/>
      <c r="AI58" s="344" t="s">
        <v>412</v>
      </c>
      <c r="AJ58" s="344"/>
      <c r="AK58" s="344"/>
      <c r="AL58" s="344"/>
      <c r="AM58" s="344" t="s">
        <v>509</v>
      </c>
      <c r="AN58" s="344"/>
      <c r="AO58" s="344"/>
      <c r="AP58" s="344"/>
      <c r="AQ58" s="267" t="s">
        <v>232</v>
      </c>
      <c r="AR58" s="268"/>
      <c r="AS58" s="268"/>
      <c r="AT58" s="269"/>
      <c r="AU58" s="382" t="s">
        <v>134</v>
      </c>
      <c r="AV58" s="382"/>
      <c r="AW58" s="382"/>
      <c r="AX58" s="383"/>
      <c r="AY58">
        <f>COUNTA($G$60)</f>
        <v>0</v>
      </c>
    </row>
    <row r="59" spans="1:51"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41"/>
      <c r="AC59" s="342"/>
      <c r="AD59" s="343"/>
      <c r="AE59" s="344"/>
      <c r="AF59" s="344"/>
      <c r="AG59" s="344"/>
      <c r="AH59" s="344"/>
      <c r="AI59" s="344"/>
      <c r="AJ59" s="344"/>
      <c r="AK59" s="344"/>
      <c r="AL59" s="344"/>
      <c r="AM59" s="344"/>
      <c r="AN59" s="344"/>
      <c r="AO59" s="344"/>
      <c r="AP59" s="344"/>
      <c r="AQ59" s="231"/>
      <c r="AR59" s="178"/>
      <c r="AS59" s="179" t="s">
        <v>233</v>
      </c>
      <c r="AT59" s="202"/>
      <c r="AU59" s="271"/>
      <c r="AV59" s="271"/>
      <c r="AW59" s="384" t="s">
        <v>179</v>
      </c>
      <c r="AX59" s="385"/>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48" t="s">
        <v>12</v>
      </c>
      <c r="Z60" s="554"/>
      <c r="AA60" s="555"/>
      <c r="AB60" s="556"/>
      <c r="AC60" s="556"/>
      <c r="AD60" s="556"/>
      <c r="AE60" s="372"/>
      <c r="AF60" s="373"/>
      <c r="AG60" s="373"/>
      <c r="AH60" s="373"/>
      <c r="AI60" s="372"/>
      <c r="AJ60" s="373"/>
      <c r="AK60" s="373"/>
      <c r="AL60" s="373"/>
      <c r="AM60" s="372"/>
      <c r="AN60" s="373"/>
      <c r="AO60" s="373"/>
      <c r="AP60" s="373"/>
      <c r="AQ60" s="166"/>
      <c r="AR60" s="167"/>
      <c r="AS60" s="167"/>
      <c r="AT60" s="168"/>
      <c r="AU60" s="373"/>
      <c r="AV60" s="373"/>
      <c r="AW60" s="373"/>
      <c r="AX60" s="374"/>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72"/>
      <c r="AF61" s="373"/>
      <c r="AG61" s="373"/>
      <c r="AH61" s="373"/>
      <c r="AI61" s="372"/>
      <c r="AJ61" s="373"/>
      <c r="AK61" s="373"/>
      <c r="AL61" s="373"/>
      <c r="AM61" s="372"/>
      <c r="AN61" s="373"/>
      <c r="AO61" s="373"/>
      <c r="AP61" s="373"/>
      <c r="AQ61" s="166"/>
      <c r="AR61" s="167"/>
      <c r="AS61" s="167"/>
      <c r="AT61" s="168"/>
      <c r="AU61" s="373"/>
      <c r="AV61" s="373"/>
      <c r="AW61" s="373"/>
      <c r="AX61" s="374"/>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72"/>
      <c r="AF62" s="373"/>
      <c r="AG62" s="373"/>
      <c r="AH62" s="373"/>
      <c r="AI62" s="372"/>
      <c r="AJ62" s="373"/>
      <c r="AK62" s="373"/>
      <c r="AL62" s="373"/>
      <c r="AM62" s="372"/>
      <c r="AN62" s="373"/>
      <c r="AO62" s="373"/>
      <c r="AP62" s="373"/>
      <c r="AQ62" s="166"/>
      <c r="AR62" s="167"/>
      <c r="AS62" s="167"/>
      <c r="AT62" s="168"/>
      <c r="AU62" s="373"/>
      <c r="AV62" s="373"/>
      <c r="AW62" s="373"/>
      <c r="AX62" s="374"/>
      <c r="AY62">
        <f t="shared" si="7"/>
        <v>0</v>
      </c>
    </row>
    <row r="63" spans="1:51" ht="23.25"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44" t="s">
        <v>390</v>
      </c>
      <c r="AF65" s="344"/>
      <c r="AG65" s="344"/>
      <c r="AH65" s="344"/>
      <c r="AI65" s="344" t="s">
        <v>412</v>
      </c>
      <c r="AJ65" s="344"/>
      <c r="AK65" s="344"/>
      <c r="AL65" s="344"/>
      <c r="AM65" s="344" t="s">
        <v>509</v>
      </c>
      <c r="AN65" s="344"/>
      <c r="AO65" s="344"/>
      <c r="AP65" s="344"/>
      <c r="AQ65" s="215" t="s">
        <v>232</v>
      </c>
      <c r="AR65" s="199"/>
      <c r="AS65" s="199"/>
      <c r="AT65" s="200"/>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4"/>
      <c r="AF66" s="344"/>
      <c r="AG66" s="344"/>
      <c r="AH66" s="344"/>
      <c r="AI66" s="344"/>
      <c r="AJ66" s="344"/>
      <c r="AK66" s="344"/>
      <c r="AL66" s="344"/>
      <c r="AM66" s="344"/>
      <c r="AN66" s="344"/>
      <c r="AO66" s="344"/>
      <c r="AP66" s="344"/>
      <c r="AQ66" s="231"/>
      <c r="AR66" s="178"/>
      <c r="AS66" s="179" t="s">
        <v>233</v>
      </c>
      <c r="AT66" s="202"/>
      <c r="AU66" s="271"/>
      <c r="AV66" s="271"/>
      <c r="AW66" s="868" t="s">
        <v>348</v>
      </c>
      <c r="AX66" s="981"/>
      <c r="AY66">
        <f>$AY$65</f>
        <v>0</v>
      </c>
    </row>
    <row r="67" spans="1:51" ht="23.25" hidden="1" customHeight="1" x14ac:dyDescent="0.15">
      <c r="A67" s="854"/>
      <c r="B67" s="855"/>
      <c r="C67" s="855"/>
      <c r="D67" s="855"/>
      <c r="E67" s="855"/>
      <c r="F67" s="856"/>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370</v>
      </c>
      <c r="AC67" s="954"/>
      <c r="AD67" s="954"/>
      <c r="AE67" s="372"/>
      <c r="AF67" s="373"/>
      <c r="AG67" s="373"/>
      <c r="AH67" s="373"/>
      <c r="AI67" s="372"/>
      <c r="AJ67" s="373"/>
      <c r="AK67" s="373"/>
      <c r="AL67" s="373"/>
      <c r="AM67" s="372"/>
      <c r="AN67" s="373"/>
      <c r="AO67" s="373"/>
      <c r="AP67" s="373"/>
      <c r="AQ67" s="372"/>
      <c r="AR67" s="373"/>
      <c r="AS67" s="373"/>
      <c r="AT67" s="819"/>
      <c r="AU67" s="373"/>
      <c r="AV67" s="373"/>
      <c r="AW67" s="373"/>
      <c r="AX67" s="374"/>
      <c r="AY67">
        <f t="shared" ref="AY67:AY72" si="8">$AY$65</f>
        <v>0</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370</v>
      </c>
      <c r="AC68" s="977"/>
      <c r="AD68" s="977"/>
      <c r="AE68" s="372"/>
      <c r="AF68" s="373"/>
      <c r="AG68" s="373"/>
      <c r="AH68" s="373"/>
      <c r="AI68" s="372"/>
      <c r="AJ68" s="373"/>
      <c r="AK68" s="373"/>
      <c r="AL68" s="373"/>
      <c r="AM68" s="372"/>
      <c r="AN68" s="373"/>
      <c r="AO68" s="373"/>
      <c r="AP68" s="373"/>
      <c r="AQ68" s="372"/>
      <c r="AR68" s="373"/>
      <c r="AS68" s="373"/>
      <c r="AT68" s="819"/>
      <c r="AU68" s="373"/>
      <c r="AV68" s="373"/>
      <c r="AW68" s="373"/>
      <c r="AX68" s="374"/>
      <c r="AY68">
        <f t="shared" si="8"/>
        <v>0</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371</v>
      </c>
      <c r="AC69" s="978"/>
      <c r="AD69" s="978"/>
      <c r="AE69" s="380"/>
      <c r="AF69" s="381"/>
      <c r="AG69" s="381"/>
      <c r="AH69" s="381"/>
      <c r="AI69" s="380"/>
      <c r="AJ69" s="381"/>
      <c r="AK69" s="381"/>
      <c r="AL69" s="381"/>
      <c r="AM69" s="380"/>
      <c r="AN69" s="381"/>
      <c r="AO69" s="381"/>
      <c r="AP69" s="381"/>
      <c r="AQ69" s="372"/>
      <c r="AR69" s="373"/>
      <c r="AS69" s="373"/>
      <c r="AT69" s="819"/>
      <c r="AU69" s="373"/>
      <c r="AV69" s="373"/>
      <c r="AW69" s="373"/>
      <c r="AX69" s="374"/>
      <c r="AY69">
        <f t="shared" si="8"/>
        <v>0</v>
      </c>
    </row>
    <row r="70" spans="1:51" ht="23.25" hidden="1" customHeight="1" x14ac:dyDescent="0.15">
      <c r="A70" s="854" t="s">
        <v>355</v>
      </c>
      <c r="B70" s="855"/>
      <c r="C70" s="855"/>
      <c r="D70" s="855"/>
      <c r="E70" s="855"/>
      <c r="F70" s="856"/>
      <c r="G70" s="942" t="s">
        <v>235</v>
      </c>
      <c r="H70" s="943"/>
      <c r="I70" s="943"/>
      <c r="J70" s="943"/>
      <c r="K70" s="943"/>
      <c r="L70" s="943"/>
      <c r="M70" s="943"/>
      <c r="N70" s="943"/>
      <c r="O70" s="943"/>
      <c r="P70" s="943"/>
      <c r="Q70" s="943"/>
      <c r="R70" s="943"/>
      <c r="S70" s="943"/>
      <c r="T70" s="943"/>
      <c r="U70" s="943"/>
      <c r="V70" s="943"/>
      <c r="W70" s="946" t="s">
        <v>369</v>
      </c>
      <c r="X70" s="947"/>
      <c r="Y70" s="952" t="s">
        <v>12</v>
      </c>
      <c r="Z70" s="952"/>
      <c r="AA70" s="953"/>
      <c r="AB70" s="954" t="s">
        <v>370</v>
      </c>
      <c r="AC70" s="954"/>
      <c r="AD70" s="954"/>
      <c r="AE70" s="372"/>
      <c r="AF70" s="373"/>
      <c r="AG70" s="373"/>
      <c r="AH70" s="373"/>
      <c r="AI70" s="372"/>
      <c r="AJ70" s="373"/>
      <c r="AK70" s="373"/>
      <c r="AL70" s="373"/>
      <c r="AM70" s="372"/>
      <c r="AN70" s="373"/>
      <c r="AO70" s="373"/>
      <c r="AP70" s="373"/>
      <c r="AQ70" s="372"/>
      <c r="AR70" s="373"/>
      <c r="AS70" s="373"/>
      <c r="AT70" s="819"/>
      <c r="AU70" s="373"/>
      <c r="AV70" s="373"/>
      <c r="AW70" s="373"/>
      <c r="AX70" s="374"/>
      <c r="AY70">
        <f t="shared" si="8"/>
        <v>0</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370</v>
      </c>
      <c r="AC71" s="977"/>
      <c r="AD71" s="977"/>
      <c r="AE71" s="372"/>
      <c r="AF71" s="373"/>
      <c r="AG71" s="373"/>
      <c r="AH71" s="373"/>
      <c r="AI71" s="372"/>
      <c r="AJ71" s="373"/>
      <c r="AK71" s="373"/>
      <c r="AL71" s="373"/>
      <c r="AM71" s="372"/>
      <c r="AN71" s="373"/>
      <c r="AO71" s="373"/>
      <c r="AP71" s="373"/>
      <c r="AQ71" s="372"/>
      <c r="AR71" s="373"/>
      <c r="AS71" s="373"/>
      <c r="AT71" s="819"/>
      <c r="AU71" s="373"/>
      <c r="AV71" s="373"/>
      <c r="AW71" s="373"/>
      <c r="AX71" s="374"/>
      <c r="AY71">
        <f t="shared" si="8"/>
        <v>0</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371</v>
      </c>
      <c r="AC72" s="978"/>
      <c r="AD72" s="978"/>
      <c r="AE72" s="380"/>
      <c r="AF72" s="381"/>
      <c r="AG72" s="381"/>
      <c r="AH72" s="381"/>
      <c r="AI72" s="380"/>
      <c r="AJ72" s="381"/>
      <c r="AK72" s="381"/>
      <c r="AL72" s="381"/>
      <c r="AM72" s="380"/>
      <c r="AN72" s="381"/>
      <c r="AO72" s="381"/>
      <c r="AP72" s="941"/>
      <c r="AQ72" s="372"/>
      <c r="AR72" s="373"/>
      <c r="AS72" s="373"/>
      <c r="AT72" s="819"/>
      <c r="AU72" s="373"/>
      <c r="AV72" s="373"/>
      <c r="AW72" s="373"/>
      <c r="AX72" s="374"/>
      <c r="AY72">
        <f t="shared" si="8"/>
        <v>0</v>
      </c>
    </row>
    <row r="73" spans="1:51" ht="18.75" hidden="1" customHeight="1" x14ac:dyDescent="0.15">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44" t="s">
        <v>390</v>
      </c>
      <c r="AF73" s="344"/>
      <c r="AG73" s="344"/>
      <c r="AH73" s="344"/>
      <c r="AI73" s="344" t="s">
        <v>412</v>
      </c>
      <c r="AJ73" s="344"/>
      <c r="AK73" s="344"/>
      <c r="AL73" s="344"/>
      <c r="AM73" s="344" t="s">
        <v>509</v>
      </c>
      <c r="AN73" s="344"/>
      <c r="AO73" s="344"/>
      <c r="AP73" s="344"/>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3"/>
      <c r="AV75" s="373"/>
      <c r="AW75" s="373"/>
      <c r="AX75" s="374"/>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3"/>
      <c r="AV76" s="373"/>
      <c r="AW76" s="373"/>
      <c r="AX76" s="374"/>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73"/>
      <c r="AV77" s="373"/>
      <c r="AW77" s="373"/>
      <c r="AX77" s="374"/>
      <c r="AY77">
        <f t="shared" si="9"/>
        <v>0</v>
      </c>
    </row>
    <row r="78" spans="1:51" ht="69.75" hidden="1" customHeight="1" x14ac:dyDescent="0.15">
      <c r="A78" s="915" t="s">
        <v>383</v>
      </c>
      <c r="B78" s="916"/>
      <c r="C78" s="916"/>
      <c r="D78" s="916"/>
      <c r="E78" s="913" t="s">
        <v>328</v>
      </c>
      <c r="F78" s="914"/>
      <c r="G78" s="54" t="s">
        <v>235</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hidden="1" customHeight="1" x14ac:dyDescent="0.15">
      <c r="A80" s="524"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5"/>
      <c r="B81" s="852"/>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525"/>
      <c r="B82" s="85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3" t="s">
        <v>11</v>
      </c>
      <c r="AC85" s="464"/>
      <c r="AD85" s="465"/>
      <c r="AE85" s="344" t="s">
        <v>390</v>
      </c>
      <c r="AF85" s="344"/>
      <c r="AG85" s="344"/>
      <c r="AH85" s="344"/>
      <c r="AI85" s="344" t="s">
        <v>412</v>
      </c>
      <c r="AJ85" s="344"/>
      <c r="AK85" s="344"/>
      <c r="AL85" s="344"/>
      <c r="AM85" s="344" t="s">
        <v>509</v>
      </c>
      <c r="AN85" s="344"/>
      <c r="AO85" s="344"/>
      <c r="AP85" s="344"/>
      <c r="AQ85" s="215" t="s">
        <v>232</v>
      </c>
      <c r="AR85" s="199"/>
      <c r="AS85" s="199"/>
      <c r="AT85" s="200"/>
      <c r="AU85" s="378" t="s">
        <v>134</v>
      </c>
      <c r="AV85" s="378"/>
      <c r="AW85" s="378"/>
      <c r="AX85" s="379"/>
      <c r="AY85">
        <f t="shared" si="10"/>
        <v>0</v>
      </c>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203"/>
      <c r="Z86" s="204"/>
      <c r="AA86" s="205"/>
      <c r="AB86" s="341"/>
      <c r="AC86" s="342"/>
      <c r="AD86" s="343"/>
      <c r="AE86" s="344"/>
      <c r="AF86" s="344"/>
      <c r="AG86" s="344"/>
      <c r="AH86" s="344"/>
      <c r="AI86" s="344"/>
      <c r="AJ86" s="344"/>
      <c r="AK86" s="344"/>
      <c r="AL86" s="344"/>
      <c r="AM86" s="344"/>
      <c r="AN86" s="344"/>
      <c r="AO86" s="344"/>
      <c r="AP86" s="344"/>
      <c r="AQ86" s="270"/>
      <c r="AR86" s="271"/>
      <c r="AS86" s="179" t="s">
        <v>233</v>
      </c>
      <c r="AT86" s="202"/>
      <c r="AU86" s="271"/>
      <c r="AV86" s="271"/>
      <c r="AW86" s="384" t="s">
        <v>179</v>
      </c>
      <c r="AX86" s="385"/>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2"/>
      <c r="H87" s="191"/>
      <c r="I87" s="191"/>
      <c r="J87" s="191"/>
      <c r="K87" s="191"/>
      <c r="L87" s="191"/>
      <c r="M87" s="191"/>
      <c r="N87" s="191"/>
      <c r="O87" s="233"/>
      <c r="P87" s="191"/>
      <c r="Q87" s="804"/>
      <c r="R87" s="804"/>
      <c r="S87" s="804"/>
      <c r="T87" s="804"/>
      <c r="U87" s="804"/>
      <c r="V87" s="804"/>
      <c r="W87" s="804"/>
      <c r="X87" s="805"/>
      <c r="Y87" s="760" t="s">
        <v>62</v>
      </c>
      <c r="Z87" s="761"/>
      <c r="AA87" s="762"/>
      <c r="AB87" s="556"/>
      <c r="AC87" s="556"/>
      <c r="AD87" s="556"/>
      <c r="AE87" s="372"/>
      <c r="AF87" s="373"/>
      <c r="AG87" s="373"/>
      <c r="AH87" s="373"/>
      <c r="AI87" s="372"/>
      <c r="AJ87" s="373"/>
      <c r="AK87" s="373"/>
      <c r="AL87" s="373"/>
      <c r="AM87" s="372"/>
      <c r="AN87" s="373"/>
      <c r="AO87" s="373"/>
      <c r="AP87" s="373"/>
      <c r="AQ87" s="166"/>
      <c r="AR87" s="167"/>
      <c r="AS87" s="167"/>
      <c r="AT87" s="168"/>
      <c r="AU87" s="373"/>
      <c r="AV87" s="373"/>
      <c r="AW87" s="373"/>
      <c r="AX87" s="374"/>
      <c r="AY87">
        <f t="shared" si="10"/>
        <v>0</v>
      </c>
    </row>
    <row r="88" spans="1:60" ht="23.25" hidden="1" customHeight="1" x14ac:dyDescent="0.15">
      <c r="A88" s="525"/>
      <c r="B88" s="557"/>
      <c r="C88" s="557"/>
      <c r="D88" s="557"/>
      <c r="E88" s="557"/>
      <c r="F88" s="558"/>
      <c r="G88" s="234"/>
      <c r="H88" s="235"/>
      <c r="I88" s="235"/>
      <c r="J88" s="235"/>
      <c r="K88" s="235"/>
      <c r="L88" s="235"/>
      <c r="M88" s="235"/>
      <c r="N88" s="235"/>
      <c r="O88" s="236"/>
      <c r="P88" s="806"/>
      <c r="Q88" s="806"/>
      <c r="R88" s="806"/>
      <c r="S88" s="806"/>
      <c r="T88" s="806"/>
      <c r="U88" s="806"/>
      <c r="V88" s="806"/>
      <c r="W88" s="806"/>
      <c r="X88" s="807"/>
      <c r="Y88" s="737" t="s">
        <v>54</v>
      </c>
      <c r="Z88" s="738"/>
      <c r="AA88" s="739"/>
      <c r="AB88" s="527"/>
      <c r="AC88" s="527"/>
      <c r="AD88" s="527"/>
      <c r="AE88" s="372"/>
      <c r="AF88" s="373"/>
      <c r="AG88" s="373"/>
      <c r="AH88" s="373"/>
      <c r="AI88" s="372"/>
      <c r="AJ88" s="373"/>
      <c r="AK88" s="373"/>
      <c r="AL88" s="373"/>
      <c r="AM88" s="372"/>
      <c r="AN88" s="373"/>
      <c r="AO88" s="373"/>
      <c r="AP88" s="373"/>
      <c r="AQ88" s="166"/>
      <c r="AR88" s="167"/>
      <c r="AS88" s="167"/>
      <c r="AT88" s="168"/>
      <c r="AU88" s="373"/>
      <c r="AV88" s="373"/>
      <c r="AW88" s="373"/>
      <c r="AX88" s="374"/>
      <c r="AY88">
        <f t="shared" si="10"/>
        <v>0</v>
      </c>
      <c r="AZ88" s="10"/>
      <c r="BA88" s="10"/>
      <c r="BB88" s="10"/>
      <c r="BC88" s="10"/>
    </row>
    <row r="89" spans="1:60" ht="23.25" hidden="1" customHeight="1" x14ac:dyDescent="0.15">
      <c r="A89" s="525"/>
      <c r="B89" s="559"/>
      <c r="C89" s="559"/>
      <c r="D89" s="559"/>
      <c r="E89" s="559"/>
      <c r="F89" s="560"/>
      <c r="G89" s="237"/>
      <c r="H89" s="194"/>
      <c r="I89" s="194"/>
      <c r="J89" s="194"/>
      <c r="K89" s="194"/>
      <c r="L89" s="194"/>
      <c r="M89" s="194"/>
      <c r="N89" s="194"/>
      <c r="O89" s="238"/>
      <c r="P89" s="304"/>
      <c r="Q89" s="304"/>
      <c r="R89" s="304"/>
      <c r="S89" s="304"/>
      <c r="T89" s="304"/>
      <c r="U89" s="304"/>
      <c r="V89" s="304"/>
      <c r="W89" s="304"/>
      <c r="X89" s="808"/>
      <c r="Y89" s="737" t="s">
        <v>13</v>
      </c>
      <c r="Z89" s="738"/>
      <c r="AA89" s="739"/>
      <c r="AB89" s="466" t="s">
        <v>14</v>
      </c>
      <c r="AC89" s="466"/>
      <c r="AD89" s="466"/>
      <c r="AE89" s="380"/>
      <c r="AF89" s="381"/>
      <c r="AG89" s="381"/>
      <c r="AH89" s="381"/>
      <c r="AI89" s="380"/>
      <c r="AJ89" s="381"/>
      <c r="AK89" s="381"/>
      <c r="AL89" s="381"/>
      <c r="AM89" s="380"/>
      <c r="AN89" s="381"/>
      <c r="AO89" s="381"/>
      <c r="AP89" s="381"/>
      <c r="AQ89" s="166"/>
      <c r="AR89" s="167"/>
      <c r="AS89" s="167"/>
      <c r="AT89" s="168"/>
      <c r="AU89" s="373"/>
      <c r="AV89" s="373"/>
      <c r="AW89" s="373"/>
      <c r="AX89" s="374"/>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3" t="s">
        <v>11</v>
      </c>
      <c r="AC90" s="464"/>
      <c r="AD90" s="465"/>
      <c r="AE90" s="344" t="s">
        <v>390</v>
      </c>
      <c r="AF90" s="344"/>
      <c r="AG90" s="344"/>
      <c r="AH90" s="344"/>
      <c r="AI90" s="344" t="s">
        <v>412</v>
      </c>
      <c r="AJ90" s="344"/>
      <c r="AK90" s="344"/>
      <c r="AL90" s="344"/>
      <c r="AM90" s="344" t="s">
        <v>509</v>
      </c>
      <c r="AN90" s="344"/>
      <c r="AO90" s="344"/>
      <c r="AP90" s="344"/>
      <c r="AQ90" s="215" t="s">
        <v>232</v>
      </c>
      <c r="AR90" s="199"/>
      <c r="AS90" s="199"/>
      <c r="AT90" s="200"/>
      <c r="AU90" s="378" t="s">
        <v>134</v>
      </c>
      <c r="AV90" s="378"/>
      <c r="AW90" s="378"/>
      <c r="AX90" s="379"/>
      <c r="AY90">
        <f>COUNTA($G$92)</f>
        <v>0</v>
      </c>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203"/>
      <c r="Z91" s="204"/>
      <c r="AA91" s="205"/>
      <c r="AB91" s="341"/>
      <c r="AC91" s="342"/>
      <c r="AD91" s="343"/>
      <c r="AE91" s="344"/>
      <c r="AF91" s="344"/>
      <c r="AG91" s="344"/>
      <c r="AH91" s="344"/>
      <c r="AI91" s="344"/>
      <c r="AJ91" s="344"/>
      <c r="AK91" s="344"/>
      <c r="AL91" s="344"/>
      <c r="AM91" s="344"/>
      <c r="AN91" s="344"/>
      <c r="AO91" s="344"/>
      <c r="AP91" s="344"/>
      <c r="AQ91" s="270"/>
      <c r="AR91" s="271"/>
      <c r="AS91" s="179" t="s">
        <v>233</v>
      </c>
      <c r="AT91" s="202"/>
      <c r="AU91" s="271"/>
      <c r="AV91" s="271"/>
      <c r="AW91" s="384" t="s">
        <v>179</v>
      </c>
      <c r="AX91" s="385"/>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804"/>
      <c r="R92" s="804"/>
      <c r="S92" s="804"/>
      <c r="T92" s="804"/>
      <c r="U92" s="804"/>
      <c r="V92" s="804"/>
      <c r="W92" s="804"/>
      <c r="X92" s="805"/>
      <c r="Y92" s="760" t="s">
        <v>62</v>
      </c>
      <c r="Z92" s="761"/>
      <c r="AA92" s="762"/>
      <c r="AB92" s="556"/>
      <c r="AC92" s="556"/>
      <c r="AD92" s="556"/>
      <c r="AE92" s="372"/>
      <c r="AF92" s="373"/>
      <c r="AG92" s="373"/>
      <c r="AH92" s="373"/>
      <c r="AI92" s="372"/>
      <c r="AJ92" s="373"/>
      <c r="AK92" s="373"/>
      <c r="AL92" s="373"/>
      <c r="AM92" s="372"/>
      <c r="AN92" s="373"/>
      <c r="AO92" s="373"/>
      <c r="AP92" s="373"/>
      <c r="AQ92" s="166"/>
      <c r="AR92" s="167"/>
      <c r="AS92" s="167"/>
      <c r="AT92" s="168"/>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806"/>
      <c r="Q93" s="806"/>
      <c r="R93" s="806"/>
      <c r="S93" s="806"/>
      <c r="T93" s="806"/>
      <c r="U93" s="806"/>
      <c r="V93" s="806"/>
      <c r="W93" s="806"/>
      <c r="X93" s="807"/>
      <c r="Y93" s="737" t="s">
        <v>54</v>
      </c>
      <c r="Z93" s="738"/>
      <c r="AA93" s="739"/>
      <c r="AB93" s="527"/>
      <c r="AC93" s="527"/>
      <c r="AD93" s="527"/>
      <c r="AE93" s="372"/>
      <c r="AF93" s="373"/>
      <c r="AG93" s="373"/>
      <c r="AH93" s="373"/>
      <c r="AI93" s="372"/>
      <c r="AJ93" s="373"/>
      <c r="AK93" s="373"/>
      <c r="AL93" s="373"/>
      <c r="AM93" s="372"/>
      <c r="AN93" s="373"/>
      <c r="AO93" s="373"/>
      <c r="AP93" s="373"/>
      <c r="AQ93" s="166"/>
      <c r="AR93" s="167"/>
      <c r="AS93" s="167"/>
      <c r="AT93" s="168"/>
      <c r="AU93" s="373"/>
      <c r="AV93" s="373"/>
      <c r="AW93" s="373"/>
      <c r="AX93" s="374"/>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4"/>
      <c r="Q94" s="304"/>
      <c r="R94" s="304"/>
      <c r="S94" s="304"/>
      <c r="T94" s="304"/>
      <c r="U94" s="304"/>
      <c r="V94" s="304"/>
      <c r="W94" s="304"/>
      <c r="X94" s="808"/>
      <c r="Y94" s="737" t="s">
        <v>13</v>
      </c>
      <c r="Z94" s="738"/>
      <c r="AA94" s="739"/>
      <c r="AB94" s="466" t="s">
        <v>14</v>
      </c>
      <c r="AC94" s="466"/>
      <c r="AD94" s="466"/>
      <c r="AE94" s="380"/>
      <c r="AF94" s="381"/>
      <c r="AG94" s="381"/>
      <c r="AH94" s="381"/>
      <c r="AI94" s="380"/>
      <c r="AJ94" s="381"/>
      <c r="AK94" s="381"/>
      <c r="AL94" s="381"/>
      <c r="AM94" s="380"/>
      <c r="AN94" s="381"/>
      <c r="AO94" s="381"/>
      <c r="AP94" s="381"/>
      <c r="AQ94" s="166"/>
      <c r="AR94" s="167"/>
      <c r="AS94" s="167"/>
      <c r="AT94" s="168"/>
      <c r="AU94" s="373"/>
      <c r="AV94" s="373"/>
      <c r="AW94" s="373"/>
      <c r="AX94" s="374"/>
      <c r="AY94">
        <f t="shared" si="11"/>
        <v>0</v>
      </c>
      <c r="AZ94" s="10"/>
      <c r="BA94" s="10"/>
      <c r="BB94" s="10"/>
      <c r="BC94" s="10"/>
    </row>
    <row r="95" spans="1:60" ht="18.75" hidden="1" customHeight="1" x14ac:dyDescent="0.15">
      <c r="A95" s="525"/>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3" t="s">
        <v>11</v>
      </c>
      <c r="AC95" s="464"/>
      <c r="AD95" s="465"/>
      <c r="AE95" s="344" t="s">
        <v>390</v>
      </c>
      <c r="AF95" s="344"/>
      <c r="AG95" s="344"/>
      <c r="AH95" s="344"/>
      <c r="AI95" s="344" t="s">
        <v>412</v>
      </c>
      <c r="AJ95" s="344"/>
      <c r="AK95" s="344"/>
      <c r="AL95" s="344"/>
      <c r="AM95" s="344" t="s">
        <v>509</v>
      </c>
      <c r="AN95" s="344"/>
      <c r="AO95" s="344"/>
      <c r="AP95" s="344"/>
      <c r="AQ95" s="215" t="s">
        <v>232</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203"/>
      <c r="Z96" s="204"/>
      <c r="AA96" s="205"/>
      <c r="AB96" s="341"/>
      <c r="AC96" s="342"/>
      <c r="AD96" s="343"/>
      <c r="AE96" s="344"/>
      <c r="AF96" s="344"/>
      <c r="AG96" s="344"/>
      <c r="AH96" s="344"/>
      <c r="AI96" s="344"/>
      <c r="AJ96" s="344"/>
      <c r="AK96" s="344"/>
      <c r="AL96" s="344"/>
      <c r="AM96" s="344"/>
      <c r="AN96" s="344"/>
      <c r="AO96" s="344"/>
      <c r="AP96" s="344"/>
      <c r="AQ96" s="270"/>
      <c r="AR96" s="271"/>
      <c r="AS96" s="179" t="s">
        <v>233</v>
      </c>
      <c r="AT96" s="202"/>
      <c r="AU96" s="271"/>
      <c r="AV96" s="271"/>
      <c r="AW96" s="384" t="s">
        <v>179</v>
      </c>
      <c r="AX96" s="385"/>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804"/>
      <c r="R97" s="804"/>
      <c r="S97" s="804"/>
      <c r="T97" s="804"/>
      <c r="U97" s="804"/>
      <c r="V97" s="804"/>
      <c r="W97" s="804"/>
      <c r="X97" s="805"/>
      <c r="Y97" s="760" t="s">
        <v>62</v>
      </c>
      <c r="Z97" s="761"/>
      <c r="AA97" s="762"/>
      <c r="AB97" s="412"/>
      <c r="AC97" s="413"/>
      <c r="AD97" s="414"/>
      <c r="AE97" s="372"/>
      <c r="AF97" s="373"/>
      <c r="AG97" s="373"/>
      <c r="AH97" s="819"/>
      <c r="AI97" s="372"/>
      <c r="AJ97" s="373"/>
      <c r="AK97" s="373"/>
      <c r="AL97" s="819"/>
      <c r="AM97" s="372"/>
      <c r="AN97" s="373"/>
      <c r="AO97" s="373"/>
      <c r="AP97" s="373"/>
      <c r="AQ97" s="166"/>
      <c r="AR97" s="167"/>
      <c r="AS97" s="167"/>
      <c r="AT97" s="168"/>
      <c r="AU97" s="373"/>
      <c r="AV97" s="373"/>
      <c r="AW97" s="373"/>
      <c r="AX97" s="374"/>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72"/>
      <c r="AF98" s="373"/>
      <c r="AG98" s="373"/>
      <c r="AH98" s="819"/>
      <c r="AI98" s="372"/>
      <c r="AJ98" s="373"/>
      <c r="AK98" s="373"/>
      <c r="AL98" s="819"/>
      <c r="AM98" s="372"/>
      <c r="AN98" s="373"/>
      <c r="AO98" s="373"/>
      <c r="AP98" s="373"/>
      <c r="AQ98" s="166"/>
      <c r="AR98" s="167"/>
      <c r="AS98" s="167"/>
      <c r="AT98" s="168"/>
      <c r="AU98" s="373"/>
      <c r="AV98" s="373"/>
      <c r="AW98" s="373"/>
      <c r="AX98" s="374"/>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390</v>
      </c>
      <c r="AF100" s="827"/>
      <c r="AG100" s="827"/>
      <c r="AH100" s="828"/>
      <c r="AI100" s="826" t="s">
        <v>412</v>
      </c>
      <c r="AJ100" s="827"/>
      <c r="AK100" s="827"/>
      <c r="AL100" s="828"/>
      <c r="AM100" s="826" t="s">
        <v>509</v>
      </c>
      <c r="AN100" s="827"/>
      <c r="AO100" s="827"/>
      <c r="AP100" s="828"/>
      <c r="AQ100" s="929" t="s">
        <v>417</v>
      </c>
      <c r="AR100" s="930"/>
      <c r="AS100" s="930"/>
      <c r="AT100" s="931"/>
      <c r="AU100" s="929" t="s">
        <v>541</v>
      </c>
      <c r="AV100" s="930"/>
      <c r="AW100" s="930"/>
      <c r="AX100" s="932"/>
    </row>
    <row r="101" spans="1:60" ht="23.25" customHeight="1" x14ac:dyDescent="0.15">
      <c r="A101" s="496"/>
      <c r="B101" s="497"/>
      <c r="C101" s="497"/>
      <c r="D101" s="497"/>
      <c r="E101" s="497"/>
      <c r="F101" s="498"/>
      <c r="G101" s="191" t="s">
        <v>731</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56" t="s">
        <v>732</v>
      </c>
      <c r="AC101" s="556"/>
      <c r="AD101" s="556"/>
      <c r="AE101" s="367">
        <v>876</v>
      </c>
      <c r="AF101" s="367"/>
      <c r="AG101" s="367"/>
      <c r="AH101" s="367"/>
      <c r="AI101" s="367">
        <v>741</v>
      </c>
      <c r="AJ101" s="367"/>
      <c r="AK101" s="367"/>
      <c r="AL101" s="367"/>
      <c r="AM101" s="367">
        <v>1068</v>
      </c>
      <c r="AN101" s="367"/>
      <c r="AO101" s="367"/>
      <c r="AP101" s="367"/>
      <c r="AQ101" s="367"/>
      <c r="AR101" s="367"/>
      <c r="AS101" s="367"/>
      <c r="AT101" s="367"/>
      <c r="AU101" s="372"/>
      <c r="AV101" s="373"/>
      <c r="AW101" s="373"/>
      <c r="AX101" s="374"/>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9"/>
      <c r="AA102" s="350"/>
      <c r="AB102" s="556" t="s">
        <v>732</v>
      </c>
      <c r="AC102" s="556"/>
      <c r="AD102" s="556"/>
      <c r="AE102" s="367">
        <v>800</v>
      </c>
      <c r="AF102" s="367"/>
      <c r="AG102" s="367"/>
      <c r="AH102" s="367"/>
      <c r="AI102" s="367">
        <v>800</v>
      </c>
      <c r="AJ102" s="367"/>
      <c r="AK102" s="367"/>
      <c r="AL102" s="367"/>
      <c r="AM102" s="367">
        <v>800</v>
      </c>
      <c r="AN102" s="367"/>
      <c r="AO102" s="367"/>
      <c r="AP102" s="367"/>
      <c r="AQ102" s="367"/>
      <c r="AR102" s="367"/>
      <c r="AS102" s="367"/>
      <c r="AT102" s="367"/>
      <c r="AU102" s="380"/>
      <c r="AV102" s="381"/>
      <c r="AW102" s="381"/>
      <c r="AX102" s="933"/>
    </row>
    <row r="103" spans="1:60" ht="31.5" hidden="1" customHeight="1" x14ac:dyDescent="0.15">
      <c r="A103" s="493" t="s">
        <v>351</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3" t="s">
        <v>11</v>
      </c>
      <c r="AC103" s="298"/>
      <c r="AD103" s="299"/>
      <c r="AE103" s="344" t="s">
        <v>390</v>
      </c>
      <c r="AF103" s="344"/>
      <c r="AG103" s="344"/>
      <c r="AH103" s="344"/>
      <c r="AI103" s="344" t="s">
        <v>412</v>
      </c>
      <c r="AJ103" s="344"/>
      <c r="AK103" s="344"/>
      <c r="AL103" s="344"/>
      <c r="AM103" s="344" t="s">
        <v>509</v>
      </c>
      <c r="AN103" s="344"/>
      <c r="AO103" s="344"/>
      <c r="AP103" s="344"/>
      <c r="AQ103" s="369" t="s">
        <v>417</v>
      </c>
      <c r="AR103" s="370"/>
      <c r="AS103" s="370"/>
      <c r="AT103" s="370"/>
      <c r="AU103" s="369" t="s">
        <v>541</v>
      </c>
      <c r="AV103" s="370"/>
      <c r="AW103" s="370"/>
      <c r="AX103" s="371"/>
      <c r="AY103">
        <f>COUNTA($G$104)</f>
        <v>0</v>
      </c>
    </row>
    <row r="104" spans="1:60" ht="23.25" hidden="1" customHeight="1" x14ac:dyDescent="0.15">
      <c r="A104" s="496"/>
      <c r="B104" s="497"/>
      <c r="C104" s="497"/>
      <c r="D104" s="497"/>
      <c r="E104" s="497"/>
      <c r="F104" s="498"/>
      <c r="G104" s="191"/>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c r="AC104" s="477"/>
      <c r="AD104" s="478"/>
      <c r="AE104" s="367"/>
      <c r="AF104" s="367"/>
      <c r="AG104" s="367"/>
      <c r="AH104" s="367"/>
      <c r="AI104" s="367"/>
      <c r="AJ104" s="367"/>
      <c r="AK104" s="367"/>
      <c r="AL104" s="367"/>
      <c r="AM104" s="367"/>
      <c r="AN104" s="367"/>
      <c r="AO104" s="367"/>
      <c r="AP104" s="367"/>
      <c r="AQ104" s="367"/>
      <c r="AR104" s="367"/>
      <c r="AS104" s="367"/>
      <c r="AT104" s="367"/>
      <c r="AU104" s="367"/>
      <c r="AV104" s="367"/>
      <c r="AW104" s="367"/>
      <c r="AX104" s="368"/>
      <c r="AY104">
        <f>$AY$103</f>
        <v>0</v>
      </c>
    </row>
    <row r="105" spans="1:60" ht="23.25" hidden="1"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12"/>
      <c r="AC105" s="413"/>
      <c r="AD105" s="414"/>
      <c r="AE105" s="367"/>
      <c r="AF105" s="367"/>
      <c r="AG105" s="367"/>
      <c r="AH105" s="367"/>
      <c r="AI105" s="367"/>
      <c r="AJ105" s="367"/>
      <c r="AK105" s="367"/>
      <c r="AL105" s="367"/>
      <c r="AM105" s="367"/>
      <c r="AN105" s="367"/>
      <c r="AO105" s="367"/>
      <c r="AP105" s="367"/>
      <c r="AQ105" s="367"/>
      <c r="AR105" s="367"/>
      <c r="AS105" s="367"/>
      <c r="AT105" s="367"/>
      <c r="AU105" s="367"/>
      <c r="AV105" s="367"/>
      <c r="AW105" s="367"/>
      <c r="AX105" s="368"/>
      <c r="AY105">
        <f>$AY$103</f>
        <v>0</v>
      </c>
    </row>
    <row r="106" spans="1:60" ht="31.5" hidden="1" customHeight="1" x14ac:dyDescent="0.15">
      <c r="A106" s="493" t="s">
        <v>351</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3" t="s">
        <v>11</v>
      </c>
      <c r="AC106" s="298"/>
      <c r="AD106" s="299"/>
      <c r="AE106" s="344" t="s">
        <v>390</v>
      </c>
      <c r="AF106" s="344"/>
      <c r="AG106" s="344"/>
      <c r="AH106" s="344"/>
      <c r="AI106" s="344" t="s">
        <v>412</v>
      </c>
      <c r="AJ106" s="344"/>
      <c r="AK106" s="344"/>
      <c r="AL106" s="344"/>
      <c r="AM106" s="344" t="s">
        <v>509</v>
      </c>
      <c r="AN106" s="344"/>
      <c r="AO106" s="344"/>
      <c r="AP106" s="344"/>
      <c r="AQ106" s="369" t="s">
        <v>417</v>
      </c>
      <c r="AR106" s="370"/>
      <c r="AS106" s="370"/>
      <c r="AT106" s="370"/>
      <c r="AU106" s="369" t="s">
        <v>541</v>
      </c>
      <c r="AV106" s="370"/>
      <c r="AW106" s="370"/>
      <c r="AX106" s="371"/>
      <c r="AY106">
        <f>COUNTA($G$107)</f>
        <v>0</v>
      </c>
    </row>
    <row r="107" spans="1:60" ht="23.25" hidden="1" customHeight="1" x14ac:dyDescent="0.15">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12"/>
      <c r="AC108" s="413"/>
      <c r="AD108" s="414"/>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493" t="s">
        <v>351</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3" t="s">
        <v>11</v>
      </c>
      <c r="AC109" s="298"/>
      <c r="AD109" s="299"/>
      <c r="AE109" s="344" t="s">
        <v>390</v>
      </c>
      <c r="AF109" s="344"/>
      <c r="AG109" s="344"/>
      <c r="AH109" s="344"/>
      <c r="AI109" s="344" t="s">
        <v>412</v>
      </c>
      <c r="AJ109" s="344"/>
      <c r="AK109" s="344"/>
      <c r="AL109" s="344"/>
      <c r="AM109" s="344" t="s">
        <v>509</v>
      </c>
      <c r="AN109" s="344"/>
      <c r="AO109" s="344"/>
      <c r="AP109" s="344"/>
      <c r="AQ109" s="369" t="s">
        <v>417</v>
      </c>
      <c r="AR109" s="370"/>
      <c r="AS109" s="370"/>
      <c r="AT109" s="370"/>
      <c r="AU109" s="369" t="s">
        <v>541</v>
      </c>
      <c r="AV109" s="370"/>
      <c r="AW109" s="370"/>
      <c r="AX109" s="371"/>
      <c r="AY109">
        <f>COUNTA($G$110)</f>
        <v>0</v>
      </c>
    </row>
    <row r="110" spans="1:60" ht="23.25" hidden="1" customHeight="1" x14ac:dyDescent="0.15">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3" t="s">
        <v>351</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3" t="s">
        <v>11</v>
      </c>
      <c r="AC112" s="298"/>
      <c r="AD112" s="299"/>
      <c r="AE112" s="344" t="s">
        <v>390</v>
      </c>
      <c r="AF112" s="344"/>
      <c r="AG112" s="344"/>
      <c r="AH112" s="344"/>
      <c r="AI112" s="344" t="s">
        <v>412</v>
      </c>
      <c r="AJ112" s="344"/>
      <c r="AK112" s="344"/>
      <c r="AL112" s="344"/>
      <c r="AM112" s="344" t="s">
        <v>509</v>
      </c>
      <c r="AN112" s="344"/>
      <c r="AO112" s="344"/>
      <c r="AP112" s="344"/>
      <c r="AQ112" s="369" t="s">
        <v>417</v>
      </c>
      <c r="AR112" s="370"/>
      <c r="AS112" s="370"/>
      <c r="AT112" s="370"/>
      <c r="AU112" s="369" t="s">
        <v>541</v>
      </c>
      <c r="AV112" s="370"/>
      <c r="AW112" s="370"/>
      <c r="AX112" s="371"/>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67"/>
      <c r="AF113" s="367"/>
      <c r="AG113" s="367"/>
      <c r="AH113" s="367"/>
      <c r="AI113" s="367"/>
      <c r="AJ113" s="367"/>
      <c r="AK113" s="367"/>
      <c r="AL113" s="367"/>
      <c r="AM113" s="367"/>
      <c r="AN113" s="367"/>
      <c r="AO113" s="367"/>
      <c r="AP113" s="367"/>
      <c r="AQ113" s="372"/>
      <c r="AR113" s="373"/>
      <c r="AS113" s="373"/>
      <c r="AT113" s="819"/>
      <c r="AU113" s="367"/>
      <c r="AV113" s="367"/>
      <c r="AW113" s="367"/>
      <c r="AX113" s="368"/>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12"/>
      <c r="AC114" s="413"/>
      <c r="AD114" s="414"/>
      <c r="AE114" s="375"/>
      <c r="AF114" s="375"/>
      <c r="AG114" s="375"/>
      <c r="AH114" s="375"/>
      <c r="AI114" s="375"/>
      <c r="AJ114" s="375"/>
      <c r="AK114" s="375"/>
      <c r="AL114" s="375"/>
      <c r="AM114" s="375"/>
      <c r="AN114" s="375"/>
      <c r="AO114" s="375"/>
      <c r="AP114" s="375"/>
      <c r="AQ114" s="372"/>
      <c r="AR114" s="373"/>
      <c r="AS114" s="373"/>
      <c r="AT114" s="819"/>
      <c r="AU114" s="372"/>
      <c r="AV114" s="373"/>
      <c r="AW114" s="373"/>
      <c r="AX114" s="374"/>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44" t="s">
        <v>390</v>
      </c>
      <c r="AF115" s="344"/>
      <c r="AG115" s="344"/>
      <c r="AH115" s="344"/>
      <c r="AI115" s="344" t="s">
        <v>412</v>
      </c>
      <c r="AJ115" s="344"/>
      <c r="AK115" s="344"/>
      <c r="AL115" s="344"/>
      <c r="AM115" s="344" t="s">
        <v>509</v>
      </c>
      <c r="AN115" s="344"/>
      <c r="AO115" s="344"/>
      <c r="AP115" s="344"/>
      <c r="AQ115" s="345" t="s">
        <v>542</v>
      </c>
      <c r="AR115" s="346"/>
      <c r="AS115" s="346"/>
      <c r="AT115" s="346"/>
      <c r="AU115" s="346"/>
      <c r="AV115" s="346"/>
      <c r="AW115" s="346"/>
      <c r="AX115" s="347"/>
    </row>
    <row r="116" spans="1:51" ht="23.25" customHeight="1" x14ac:dyDescent="0.15">
      <c r="A116" s="292"/>
      <c r="B116" s="293"/>
      <c r="C116" s="293"/>
      <c r="D116" s="293"/>
      <c r="E116" s="293"/>
      <c r="F116" s="294"/>
      <c r="G116" s="360" t="s">
        <v>733</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0" t="s">
        <v>734</v>
      </c>
      <c r="AC116" s="301"/>
      <c r="AD116" s="302"/>
      <c r="AE116" s="367">
        <v>0</v>
      </c>
      <c r="AF116" s="367"/>
      <c r="AG116" s="367"/>
      <c r="AH116" s="367"/>
      <c r="AI116" s="367">
        <v>0</v>
      </c>
      <c r="AJ116" s="367"/>
      <c r="AK116" s="367"/>
      <c r="AL116" s="367"/>
      <c r="AM116" s="367">
        <v>0</v>
      </c>
      <c r="AN116" s="367"/>
      <c r="AO116" s="367"/>
      <c r="AP116" s="367"/>
      <c r="AQ116" s="372"/>
      <c r="AR116" s="373"/>
      <c r="AS116" s="373"/>
      <c r="AT116" s="373"/>
      <c r="AU116" s="373"/>
      <c r="AV116" s="373"/>
      <c r="AW116" s="373"/>
      <c r="AX116" s="374"/>
    </row>
    <row r="117" spans="1:51" ht="46.5" customHeight="1" thickBot="1" x14ac:dyDescent="0.2">
      <c r="A117" s="295"/>
      <c r="B117" s="296"/>
      <c r="C117" s="296"/>
      <c r="D117" s="296"/>
      <c r="E117" s="296"/>
      <c r="F117" s="297"/>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735</v>
      </c>
      <c r="AC117" s="352"/>
      <c r="AD117" s="353"/>
      <c r="AE117" s="306" t="s">
        <v>736</v>
      </c>
      <c r="AF117" s="306"/>
      <c r="AG117" s="306"/>
      <c r="AH117" s="306"/>
      <c r="AI117" s="306" t="s">
        <v>737</v>
      </c>
      <c r="AJ117" s="306"/>
      <c r="AK117" s="306"/>
      <c r="AL117" s="306"/>
      <c r="AM117" s="306" t="s">
        <v>783</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44" t="s">
        <v>390</v>
      </c>
      <c r="AF118" s="344"/>
      <c r="AG118" s="344"/>
      <c r="AH118" s="344"/>
      <c r="AI118" s="344" t="s">
        <v>412</v>
      </c>
      <c r="AJ118" s="344"/>
      <c r="AK118" s="344"/>
      <c r="AL118" s="344"/>
      <c r="AM118" s="344" t="s">
        <v>509</v>
      </c>
      <c r="AN118" s="344"/>
      <c r="AO118" s="344"/>
      <c r="AP118" s="344"/>
      <c r="AQ118" s="345" t="s">
        <v>542</v>
      </c>
      <c r="AR118" s="346"/>
      <c r="AS118" s="346"/>
      <c r="AT118" s="346"/>
      <c r="AU118" s="346"/>
      <c r="AV118" s="346"/>
      <c r="AW118" s="346"/>
      <c r="AX118" s="347"/>
      <c r="AY118" s="92">
        <f>IF(SUBSTITUTE(SUBSTITUTE($G$119,"／",""),"　","")="",0,1)</f>
        <v>0</v>
      </c>
    </row>
    <row r="119" spans="1:51" ht="23.25" hidden="1" customHeight="1" x14ac:dyDescent="0.15">
      <c r="A119" s="292"/>
      <c r="B119" s="293"/>
      <c r="C119" s="293"/>
      <c r="D119" s="293"/>
      <c r="E119" s="293"/>
      <c r="F119" s="294"/>
      <c r="G119" s="360" t="s">
        <v>359</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0"/>
      <c r="AC119" s="301"/>
      <c r="AD119" s="302"/>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15">
      <c r="A120" s="295"/>
      <c r="B120" s="296"/>
      <c r="C120" s="296"/>
      <c r="D120" s="296"/>
      <c r="E120" s="296"/>
      <c r="F120" s="297"/>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358</v>
      </c>
      <c r="AC120" s="352"/>
      <c r="AD120" s="35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44" t="s">
        <v>390</v>
      </c>
      <c r="AF121" s="344"/>
      <c r="AG121" s="344"/>
      <c r="AH121" s="344"/>
      <c r="AI121" s="344" t="s">
        <v>412</v>
      </c>
      <c r="AJ121" s="344"/>
      <c r="AK121" s="344"/>
      <c r="AL121" s="344"/>
      <c r="AM121" s="344" t="s">
        <v>509</v>
      </c>
      <c r="AN121" s="344"/>
      <c r="AO121" s="344"/>
      <c r="AP121" s="344"/>
      <c r="AQ121" s="345" t="s">
        <v>542</v>
      </c>
      <c r="AR121" s="346"/>
      <c r="AS121" s="346"/>
      <c r="AT121" s="346"/>
      <c r="AU121" s="346"/>
      <c r="AV121" s="346"/>
      <c r="AW121" s="346"/>
      <c r="AX121" s="347"/>
      <c r="AY121" s="92">
        <f>IF(SUBSTITUTE(SUBSTITUTE($G$122,"／",""),"　","")="",0,1)</f>
        <v>0</v>
      </c>
    </row>
    <row r="122" spans="1:51" ht="23.25" hidden="1" customHeight="1" x14ac:dyDescent="0.15">
      <c r="A122" s="292"/>
      <c r="B122" s="293"/>
      <c r="C122" s="293"/>
      <c r="D122" s="293"/>
      <c r="E122" s="293"/>
      <c r="F122" s="294"/>
      <c r="G122" s="360" t="s">
        <v>360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0"/>
      <c r="AC122" s="301"/>
      <c r="AD122" s="302"/>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295"/>
      <c r="B123" s="296"/>
      <c r="C123" s="296"/>
      <c r="D123" s="296"/>
      <c r="E123" s="296"/>
      <c r="F123" s="297"/>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358</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44" t="s">
        <v>390</v>
      </c>
      <c r="AF124" s="344"/>
      <c r="AG124" s="344"/>
      <c r="AH124" s="344"/>
      <c r="AI124" s="344" t="s">
        <v>412</v>
      </c>
      <c r="AJ124" s="344"/>
      <c r="AK124" s="344"/>
      <c r="AL124" s="344"/>
      <c r="AM124" s="344" t="s">
        <v>509</v>
      </c>
      <c r="AN124" s="344"/>
      <c r="AO124" s="344"/>
      <c r="AP124" s="344"/>
      <c r="AQ124" s="345" t="s">
        <v>542</v>
      </c>
      <c r="AR124" s="346"/>
      <c r="AS124" s="346"/>
      <c r="AT124" s="346"/>
      <c r="AU124" s="346"/>
      <c r="AV124" s="346"/>
      <c r="AW124" s="346"/>
      <c r="AX124" s="347"/>
      <c r="AY124" s="92">
        <f>IF(SUBSTITUTE(SUBSTITUTE($G$125,"／",""),"　","")="",0,1)</f>
        <v>0</v>
      </c>
    </row>
    <row r="125" spans="1:51" ht="23.25" hidden="1" customHeight="1" x14ac:dyDescent="0.15">
      <c r="A125" s="292"/>
      <c r="B125" s="293"/>
      <c r="C125" s="293"/>
      <c r="D125" s="293"/>
      <c r="E125" s="293"/>
      <c r="F125" s="294"/>
      <c r="G125" s="360" t="s">
        <v>360</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0"/>
      <c r="AC125" s="301"/>
      <c r="AD125" s="302"/>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295"/>
      <c r="B126" s="296"/>
      <c r="C126" s="296"/>
      <c r="D126" s="296"/>
      <c r="E126" s="296"/>
      <c r="F126" s="297"/>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358</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1" t="s">
        <v>15</v>
      </c>
      <c r="B127" s="293"/>
      <c r="C127" s="293"/>
      <c r="D127" s="293"/>
      <c r="E127" s="293"/>
      <c r="F127" s="294"/>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390</v>
      </c>
      <c r="AF127" s="344"/>
      <c r="AG127" s="344"/>
      <c r="AH127" s="344"/>
      <c r="AI127" s="344" t="s">
        <v>412</v>
      </c>
      <c r="AJ127" s="344"/>
      <c r="AK127" s="344"/>
      <c r="AL127" s="344"/>
      <c r="AM127" s="344" t="s">
        <v>509</v>
      </c>
      <c r="AN127" s="344"/>
      <c r="AO127" s="344"/>
      <c r="AP127" s="344"/>
      <c r="AQ127" s="345" t="s">
        <v>542</v>
      </c>
      <c r="AR127" s="346"/>
      <c r="AS127" s="346"/>
      <c r="AT127" s="346"/>
      <c r="AU127" s="346"/>
      <c r="AV127" s="346"/>
      <c r="AW127" s="346"/>
      <c r="AX127" s="347"/>
      <c r="AY127" s="92">
        <f>IF(SUBSTITUTE(SUBSTITUTE($G$128,"／",""),"　","")="",0,1)</f>
        <v>0</v>
      </c>
    </row>
    <row r="128" spans="1:51" ht="23.25" hidden="1" customHeight="1" x14ac:dyDescent="0.15">
      <c r="A128" s="292"/>
      <c r="B128" s="293"/>
      <c r="C128" s="293"/>
      <c r="D128" s="293"/>
      <c r="E128" s="293"/>
      <c r="F128" s="294"/>
      <c r="G128" s="360" t="s">
        <v>360</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0"/>
      <c r="AC128" s="301"/>
      <c r="AD128" s="302"/>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295"/>
      <c r="B129" s="296"/>
      <c r="C129" s="296"/>
      <c r="D129" s="296"/>
      <c r="E129" s="296"/>
      <c r="F129" s="297"/>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358</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405</v>
      </c>
      <c r="B130" s="994"/>
      <c r="C130" s="993" t="s">
        <v>236</v>
      </c>
      <c r="D130" s="994"/>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7</v>
      </c>
      <c r="AV133" s="178"/>
      <c r="AW133" s="179" t="s">
        <v>179</v>
      </c>
      <c r="AX133" s="180"/>
      <c r="AY133">
        <f>$AY$132</f>
        <v>1</v>
      </c>
    </row>
    <row r="134" spans="1:51" ht="39.75" customHeight="1" x14ac:dyDescent="0.15">
      <c r="A134" s="997"/>
      <c r="B134" s="253"/>
      <c r="C134" s="252"/>
      <c r="D134" s="253"/>
      <c r="E134" s="252"/>
      <c r="F134" s="314"/>
      <c r="G134" s="232" t="s">
        <v>740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337</v>
      </c>
      <c r="AF134" s="167"/>
      <c r="AG134" s="167"/>
      <c r="AH134" s="167"/>
      <c r="AI134" s="266">
        <v>333</v>
      </c>
      <c r="AJ134" s="167"/>
      <c r="AK134" s="167"/>
      <c r="AL134" s="167"/>
      <c r="AM134" s="266">
        <v>257</v>
      </c>
      <c r="AN134" s="167"/>
      <c r="AO134" s="167"/>
      <c r="AP134" s="167"/>
      <c r="AQ134" s="266"/>
      <c r="AR134" s="167"/>
      <c r="AS134" s="167"/>
      <c r="AT134" s="167"/>
      <c r="AU134" s="266">
        <v>257</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v>235</v>
      </c>
      <c r="AF135" s="167"/>
      <c r="AG135" s="167"/>
      <c r="AH135" s="167"/>
      <c r="AI135" s="266">
        <v>235</v>
      </c>
      <c r="AJ135" s="167"/>
      <c r="AK135" s="167"/>
      <c r="AL135" s="167"/>
      <c r="AM135" s="266">
        <v>235</v>
      </c>
      <c r="AN135" s="167"/>
      <c r="AO135" s="167"/>
      <c r="AP135" s="167"/>
      <c r="AQ135" s="266"/>
      <c r="AR135" s="167"/>
      <c r="AS135" s="167"/>
      <c r="AT135" s="167"/>
      <c r="AU135" s="266">
        <v>235</v>
      </c>
      <c r="AV135" s="167"/>
      <c r="AW135" s="167"/>
      <c r="AX135" s="208"/>
      <c r="AY135">
        <f t="shared" si="13"/>
        <v>1</v>
      </c>
    </row>
    <row r="136" spans="1:51" ht="18.75"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7</v>
      </c>
      <c r="AV137" s="178"/>
      <c r="AW137" s="179" t="s">
        <v>179</v>
      </c>
      <c r="AX137" s="180"/>
      <c r="AY137">
        <f>$AY$136</f>
        <v>1</v>
      </c>
    </row>
    <row r="138" spans="1:51" ht="39.75" customHeight="1" x14ac:dyDescent="0.15">
      <c r="A138" s="997"/>
      <c r="B138" s="253"/>
      <c r="C138" s="252"/>
      <c r="D138" s="253"/>
      <c r="E138" s="252"/>
      <c r="F138" s="314"/>
      <c r="G138" s="232" t="s">
        <v>741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727</v>
      </c>
      <c r="AC138" s="224"/>
      <c r="AD138" s="224"/>
      <c r="AE138" s="266">
        <v>30818</v>
      </c>
      <c r="AF138" s="167"/>
      <c r="AG138" s="167"/>
      <c r="AH138" s="167"/>
      <c r="AI138" s="266">
        <v>27884</v>
      </c>
      <c r="AJ138" s="167"/>
      <c r="AK138" s="167"/>
      <c r="AL138" s="167"/>
      <c r="AM138" s="266">
        <v>21871</v>
      </c>
      <c r="AN138" s="167"/>
      <c r="AO138" s="167"/>
      <c r="AP138" s="167"/>
      <c r="AQ138" s="266"/>
      <c r="AR138" s="167"/>
      <c r="AS138" s="167"/>
      <c r="AT138" s="167"/>
      <c r="AU138" s="266">
        <v>21871</v>
      </c>
      <c r="AV138" s="167"/>
      <c r="AW138" s="167"/>
      <c r="AX138" s="208"/>
      <c r="AY138">
        <f t="shared" ref="AY138:AY139" si="14">$AY$136</f>
        <v>1</v>
      </c>
    </row>
    <row r="139" spans="1:51" ht="39.75"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v>23100</v>
      </c>
      <c r="AF139" s="167"/>
      <c r="AG139" s="167"/>
      <c r="AH139" s="167"/>
      <c r="AI139" s="266">
        <v>23100</v>
      </c>
      <c r="AJ139" s="167"/>
      <c r="AK139" s="167"/>
      <c r="AL139" s="167"/>
      <c r="AM139" s="266">
        <v>23100</v>
      </c>
      <c r="AN139" s="167"/>
      <c r="AO139" s="167"/>
      <c r="AP139" s="167"/>
      <c r="AQ139" s="266"/>
      <c r="AR139" s="167"/>
      <c r="AS139" s="167"/>
      <c r="AT139" s="167"/>
      <c r="AU139" s="266">
        <v>23100</v>
      </c>
      <c r="AV139" s="167"/>
      <c r="AW139" s="167"/>
      <c r="AX139" s="208"/>
      <c r="AY139">
        <f t="shared" si="14"/>
        <v>1</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4"/>
      <c r="AB154" s="256"/>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7"/>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768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671</v>
      </c>
      <c r="D430" s="251"/>
      <c r="E430" s="239" t="s">
        <v>399</v>
      </c>
      <c r="F430" s="453"/>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7"/>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7"/>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4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750</v>
      </c>
      <c r="AE702" s="899"/>
      <c r="AF702" s="899"/>
      <c r="AG702" s="888" t="s">
        <v>754</v>
      </c>
      <c r="AH702" s="889"/>
      <c r="AI702" s="889"/>
      <c r="AJ702" s="889"/>
      <c r="AK702" s="889"/>
      <c r="AL702" s="889"/>
      <c r="AM702" s="889"/>
      <c r="AN702" s="889"/>
      <c r="AO702" s="889"/>
      <c r="AP702" s="889"/>
      <c r="AQ702" s="889"/>
      <c r="AR702" s="889"/>
      <c r="AS702" s="889"/>
      <c r="AT702" s="889"/>
      <c r="AU702" s="889"/>
      <c r="AV702" s="889"/>
      <c r="AW702" s="889"/>
      <c r="AX702" s="890"/>
    </row>
    <row r="703" spans="1:51" ht="4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750</v>
      </c>
      <c r="AE703" s="185"/>
      <c r="AF703" s="185"/>
      <c r="AG703" s="672" t="s">
        <v>755</v>
      </c>
      <c r="AH703" s="673"/>
      <c r="AI703" s="673"/>
      <c r="AJ703" s="673"/>
      <c r="AK703" s="673"/>
      <c r="AL703" s="673"/>
      <c r="AM703" s="673"/>
      <c r="AN703" s="673"/>
      <c r="AO703" s="673"/>
      <c r="AP703" s="673"/>
      <c r="AQ703" s="673"/>
      <c r="AR703" s="673"/>
      <c r="AS703" s="673"/>
      <c r="AT703" s="673"/>
      <c r="AU703" s="673"/>
      <c r="AV703" s="673"/>
      <c r="AW703" s="673"/>
      <c r="AX703" s="674"/>
    </row>
    <row r="704" spans="1:51" ht="4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750</v>
      </c>
      <c r="AE704" s="591"/>
      <c r="AF704" s="591"/>
      <c r="AG704" s="433" t="s">
        <v>754</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752</v>
      </c>
      <c r="AE705" s="741"/>
      <c r="AF705" s="741"/>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381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753</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753</v>
      </c>
      <c r="AE707" s="589"/>
      <c r="AF707" s="589"/>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752</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33.6"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750</v>
      </c>
      <c r="AE709" s="185"/>
      <c r="AF709" s="185"/>
      <c r="AG709" s="672" t="s">
        <v>756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752</v>
      </c>
      <c r="AE710" s="185"/>
      <c r="AF710" s="185"/>
      <c r="AG710" s="672"/>
      <c r="AH710" s="673"/>
      <c r="AI710" s="673"/>
      <c r="AJ710" s="673"/>
      <c r="AK710" s="673"/>
      <c r="AL710" s="673"/>
      <c r="AM710" s="673"/>
      <c r="AN710" s="673"/>
      <c r="AO710" s="673"/>
      <c r="AP710" s="673"/>
      <c r="AQ710" s="673"/>
      <c r="AR710" s="673"/>
      <c r="AS710" s="673"/>
      <c r="AT710" s="673"/>
      <c r="AU710" s="673"/>
      <c r="AV710" s="673"/>
      <c r="AW710" s="673"/>
      <c r="AX710" s="674"/>
    </row>
    <row r="711" spans="1:50" ht="36"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750</v>
      </c>
      <c r="AE711" s="185"/>
      <c r="AF711" s="185"/>
      <c r="AG711" s="672" t="s">
        <v>757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752</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72"/>
      <c r="AH713" s="673"/>
      <c r="AI713" s="673"/>
      <c r="AJ713" s="673"/>
      <c r="AK713" s="673"/>
      <c r="AL713" s="673"/>
      <c r="AM713" s="673"/>
      <c r="AN713" s="673"/>
      <c r="AO713" s="673"/>
      <c r="AP713" s="673"/>
      <c r="AQ713" s="673"/>
      <c r="AR713" s="673"/>
      <c r="AS713" s="673"/>
      <c r="AT713" s="673"/>
      <c r="AU713" s="673"/>
      <c r="AV713" s="673"/>
      <c r="AW713" s="673"/>
      <c r="AX713" s="674"/>
    </row>
    <row r="714" spans="1:50" ht="48" customHeight="1" x14ac:dyDescent="0.15">
      <c r="A714" s="665"/>
      <c r="B714" s="666"/>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750</v>
      </c>
      <c r="AE714" s="597"/>
      <c r="AF714" s="598"/>
      <c r="AG714" s="697" t="s">
        <v>758</v>
      </c>
      <c r="AH714" s="698"/>
      <c r="AI714" s="698"/>
      <c r="AJ714" s="698"/>
      <c r="AK714" s="698"/>
      <c r="AL714" s="698"/>
      <c r="AM714" s="698"/>
      <c r="AN714" s="698"/>
      <c r="AO714" s="698"/>
      <c r="AP714" s="698"/>
      <c r="AQ714" s="698"/>
      <c r="AR714" s="698"/>
      <c r="AS714" s="698"/>
      <c r="AT714" s="698"/>
      <c r="AU714" s="698"/>
      <c r="AV714" s="698"/>
      <c r="AW714" s="698"/>
      <c r="AX714" s="699"/>
    </row>
    <row r="715" spans="1:50" ht="37.15"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750</v>
      </c>
      <c r="AE715" s="676"/>
      <c r="AF715" s="782"/>
      <c r="AG715" s="531" t="s">
        <v>759</v>
      </c>
      <c r="AH715" s="532"/>
      <c r="AI715" s="532"/>
      <c r="AJ715" s="532"/>
      <c r="AK715" s="532"/>
      <c r="AL715" s="532"/>
      <c r="AM715" s="532"/>
      <c r="AN715" s="532"/>
      <c r="AO715" s="532"/>
      <c r="AP715" s="532"/>
      <c r="AQ715" s="532"/>
      <c r="AR715" s="532"/>
      <c r="AS715" s="532"/>
      <c r="AT715" s="532"/>
      <c r="AU715" s="532"/>
      <c r="AV715" s="532"/>
      <c r="AW715" s="532"/>
      <c r="AX715" s="533"/>
    </row>
    <row r="716" spans="1:50" ht="49.1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750</v>
      </c>
      <c r="AE716" s="764"/>
      <c r="AF716" s="764"/>
      <c r="AG716" s="672" t="s">
        <v>760</v>
      </c>
      <c r="AH716" s="673"/>
      <c r="AI716" s="673"/>
      <c r="AJ716" s="673"/>
      <c r="AK716" s="673"/>
      <c r="AL716" s="673"/>
      <c r="AM716" s="673"/>
      <c r="AN716" s="673"/>
      <c r="AO716" s="673"/>
      <c r="AP716" s="673"/>
      <c r="AQ716" s="673"/>
      <c r="AR716" s="673"/>
      <c r="AS716" s="673"/>
      <c r="AT716" s="673"/>
      <c r="AU716" s="673"/>
      <c r="AV716" s="673"/>
      <c r="AW716" s="673"/>
      <c r="AX716" s="674"/>
    </row>
    <row r="717" spans="1:50" ht="51.6"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750</v>
      </c>
      <c r="AE717" s="185"/>
      <c r="AF717" s="185"/>
      <c r="AG717" s="672" t="s">
        <v>760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752</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752</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58"/>
      <c r="B721" s="659"/>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15">
      <c r="A722" s="658"/>
      <c r="B722" s="659"/>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15">
      <c r="A723" s="658"/>
      <c r="B723" s="659"/>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15">
      <c r="A724" s="658"/>
      <c r="B724" s="659"/>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x14ac:dyDescent="0.15">
      <c r="A725" s="660"/>
      <c r="B725" s="661"/>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8" t="s">
        <v>53</v>
      </c>
      <c r="D726" s="586"/>
      <c r="E726" s="586"/>
      <c r="F726" s="587"/>
      <c r="G726" s="802" t="s">
        <v>761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762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137</v>
      </c>
      <c r="B731" s="624"/>
      <c r="C731" s="624"/>
      <c r="D731" s="624"/>
      <c r="E731" s="625"/>
      <c r="F731" s="688" t="s">
        <v>796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798</v>
      </c>
      <c r="B733" s="624"/>
      <c r="C733" s="624"/>
      <c r="D733" s="624"/>
      <c r="E733" s="625"/>
      <c r="F733" s="771" t="s">
        <v>797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672</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1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1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6"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6"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6"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386</v>
      </c>
      <c r="B787" s="766"/>
      <c r="C787" s="766"/>
      <c r="D787" s="766"/>
      <c r="E787" s="766"/>
      <c r="F787" s="767"/>
      <c r="G787" s="444" t="s">
        <v>773</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794</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68"/>
      <c r="C788" s="768"/>
      <c r="D788" s="768"/>
      <c r="E788" s="768"/>
      <c r="F788" s="769"/>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68"/>
      <c r="C789" s="768"/>
      <c r="D789" s="768"/>
      <c r="E789" s="768"/>
      <c r="F789" s="769"/>
      <c r="G789" s="454" t="s">
        <v>774</v>
      </c>
      <c r="H789" s="455"/>
      <c r="I789" s="455"/>
      <c r="J789" s="455"/>
      <c r="K789" s="456"/>
      <c r="L789" s="457" t="s">
        <v>777</v>
      </c>
      <c r="M789" s="458"/>
      <c r="N789" s="458"/>
      <c r="O789" s="458"/>
      <c r="P789" s="458"/>
      <c r="Q789" s="458"/>
      <c r="R789" s="458"/>
      <c r="S789" s="458"/>
      <c r="T789" s="458"/>
      <c r="U789" s="458"/>
      <c r="V789" s="458"/>
      <c r="W789" s="458"/>
      <c r="X789" s="459"/>
      <c r="Y789" s="460">
        <v>5.9</v>
      </c>
      <c r="Z789" s="461"/>
      <c r="AA789" s="461"/>
      <c r="AB789" s="562"/>
      <c r="AC789" s="454" t="s">
        <v>785</v>
      </c>
      <c r="AD789" s="455"/>
      <c r="AE789" s="455"/>
      <c r="AF789" s="455"/>
      <c r="AG789" s="456"/>
      <c r="AH789" s="457" t="s">
        <v>784</v>
      </c>
      <c r="AI789" s="458"/>
      <c r="AJ789" s="458"/>
      <c r="AK789" s="458"/>
      <c r="AL789" s="458"/>
      <c r="AM789" s="458"/>
      <c r="AN789" s="458"/>
      <c r="AO789" s="458"/>
      <c r="AP789" s="458"/>
      <c r="AQ789" s="458"/>
      <c r="AR789" s="458"/>
      <c r="AS789" s="458"/>
      <c r="AT789" s="459"/>
      <c r="AU789" s="460">
        <v>4</v>
      </c>
      <c r="AV789" s="461"/>
      <c r="AW789" s="461"/>
      <c r="AX789" s="462"/>
    </row>
    <row r="790" spans="1:51" ht="24.75" customHeight="1" x14ac:dyDescent="0.15">
      <c r="A790" s="561"/>
      <c r="B790" s="768"/>
      <c r="C790" s="768"/>
      <c r="D790" s="768"/>
      <c r="E790" s="768"/>
      <c r="F790" s="769"/>
      <c r="G790" s="357" t="s">
        <v>775</v>
      </c>
      <c r="H790" s="358"/>
      <c r="I790" s="358"/>
      <c r="J790" s="358"/>
      <c r="K790" s="359"/>
      <c r="L790" s="407" t="s">
        <v>778</v>
      </c>
      <c r="M790" s="408"/>
      <c r="N790" s="408"/>
      <c r="O790" s="408"/>
      <c r="P790" s="408"/>
      <c r="Q790" s="408"/>
      <c r="R790" s="408"/>
      <c r="S790" s="408"/>
      <c r="T790" s="408"/>
      <c r="U790" s="408"/>
      <c r="V790" s="408"/>
      <c r="W790" s="408"/>
      <c r="X790" s="409"/>
      <c r="Y790" s="404">
        <v>0.6</v>
      </c>
      <c r="Z790" s="405"/>
      <c r="AA790" s="405"/>
      <c r="AB790" s="411"/>
      <c r="AC790" s="357"/>
      <c r="AD790" s="358"/>
      <c r="AE790" s="358"/>
      <c r="AF790" s="358"/>
      <c r="AG790" s="359"/>
      <c r="AH790" s="407"/>
      <c r="AI790" s="408"/>
      <c r="AJ790" s="408"/>
      <c r="AK790" s="408"/>
      <c r="AL790" s="408"/>
      <c r="AM790" s="408"/>
      <c r="AN790" s="408"/>
      <c r="AO790" s="408"/>
      <c r="AP790" s="408"/>
      <c r="AQ790" s="408"/>
      <c r="AR790" s="408"/>
      <c r="AS790" s="408"/>
      <c r="AT790" s="409"/>
      <c r="AU790" s="404"/>
      <c r="AV790" s="405"/>
      <c r="AW790" s="405"/>
      <c r="AX790" s="406"/>
    </row>
    <row r="791" spans="1:51" ht="24.75" customHeight="1" x14ac:dyDescent="0.15">
      <c r="A791" s="561"/>
      <c r="B791" s="768"/>
      <c r="C791" s="768"/>
      <c r="D791" s="768"/>
      <c r="E791" s="768"/>
      <c r="F791" s="769"/>
      <c r="G791" s="357" t="s">
        <v>776</v>
      </c>
      <c r="H791" s="358"/>
      <c r="I791" s="358"/>
      <c r="J791" s="358"/>
      <c r="K791" s="359"/>
      <c r="L791" s="407" t="s">
        <v>776</v>
      </c>
      <c r="M791" s="408"/>
      <c r="N791" s="408"/>
      <c r="O791" s="408"/>
      <c r="P791" s="408"/>
      <c r="Q791" s="408"/>
      <c r="R791" s="408"/>
      <c r="S791" s="408"/>
      <c r="T791" s="408"/>
      <c r="U791" s="408"/>
      <c r="V791" s="408"/>
      <c r="W791" s="408"/>
      <c r="X791" s="409"/>
      <c r="Y791" s="404">
        <v>0.7</v>
      </c>
      <c r="Z791" s="405"/>
      <c r="AA791" s="405"/>
      <c r="AB791" s="411"/>
      <c r="AC791" s="357"/>
      <c r="AD791" s="358"/>
      <c r="AE791" s="358"/>
      <c r="AF791" s="358"/>
      <c r="AG791" s="359"/>
      <c r="AH791" s="407"/>
      <c r="AI791" s="408"/>
      <c r="AJ791" s="408"/>
      <c r="AK791" s="408"/>
      <c r="AL791" s="408"/>
      <c r="AM791" s="408"/>
      <c r="AN791" s="408"/>
      <c r="AO791" s="408"/>
      <c r="AP791" s="408"/>
      <c r="AQ791" s="408"/>
      <c r="AR791" s="408"/>
      <c r="AS791" s="408"/>
      <c r="AT791" s="409"/>
      <c r="AU791" s="404"/>
      <c r="AV791" s="405"/>
      <c r="AW791" s="405"/>
      <c r="AX791" s="406"/>
    </row>
    <row r="792" spans="1:51" ht="24.75" customHeight="1" x14ac:dyDescent="0.15">
      <c r="A792" s="561"/>
      <c r="B792" s="768"/>
      <c r="C792" s="768"/>
      <c r="D792" s="768"/>
      <c r="E792" s="768"/>
      <c r="F792" s="769"/>
      <c r="G792" s="357"/>
      <c r="H792" s="358"/>
      <c r="I792" s="358"/>
      <c r="J792" s="358"/>
      <c r="K792" s="359"/>
      <c r="L792" s="407"/>
      <c r="M792" s="408"/>
      <c r="N792" s="408"/>
      <c r="O792" s="408"/>
      <c r="P792" s="408"/>
      <c r="Q792" s="408"/>
      <c r="R792" s="408"/>
      <c r="S792" s="408"/>
      <c r="T792" s="408"/>
      <c r="U792" s="408"/>
      <c r="V792" s="408"/>
      <c r="W792" s="408"/>
      <c r="X792" s="409"/>
      <c r="Y792" s="404"/>
      <c r="Z792" s="405"/>
      <c r="AA792" s="405"/>
      <c r="AB792" s="411"/>
      <c r="AC792" s="357"/>
      <c r="AD792" s="358"/>
      <c r="AE792" s="358"/>
      <c r="AF792" s="358"/>
      <c r="AG792" s="359"/>
      <c r="AH792" s="407"/>
      <c r="AI792" s="408"/>
      <c r="AJ792" s="408"/>
      <c r="AK792" s="408"/>
      <c r="AL792" s="408"/>
      <c r="AM792" s="408"/>
      <c r="AN792" s="408"/>
      <c r="AO792" s="408"/>
      <c r="AP792" s="408"/>
      <c r="AQ792" s="408"/>
      <c r="AR792" s="408"/>
      <c r="AS792" s="408"/>
      <c r="AT792" s="409"/>
      <c r="AU792" s="404"/>
      <c r="AV792" s="405"/>
      <c r="AW792" s="405"/>
      <c r="AX792" s="406"/>
    </row>
    <row r="793" spans="1:51" ht="24.75" customHeight="1" x14ac:dyDescent="0.15">
      <c r="A793" s="561"/>
      <c r="B793" s="768"/>
      <c r="C793" s="768"/>
      <c r="D793" s="768"/>
      <c r="E793" s="768"/>
      <c r="F793" s="769"/>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c r="AD793" s="358"/>
      <c r="AE793" s="358"/>
      <c r="AF793" s="358"/>
      <c r="AG793" s="359"/>
      <c r="AH793" s="407"/>
      <c r="AI793" s="408"/>
      <c r="AJ793" s="408"/>
      <c r="AK793" s="408"/>
      <c r="AL793" s="408"/>
      <c r="AM793" s="408"/>
      <c r="AN793" s="408"/>
      <c r="AO793" s="408"/>
      <c r="AP793" s="408"/>
      <c r="AQ793" s="408"/>
      <c r="AR793" s="408"/>
      <c r="AS793" s="408"/>
      <c r="AT793" s="409"/>
      <c r="AU793" s="404"/>
      <c r="AV793" s="405"/>
      <c r="AW793" s="405"/>
      <c r="AX793" s="406"/>
    </row>
    <row r="794" spans="1:51" ht="24.75" customHeight="1" x14ac:dyDescent="0.15">
      <c r="A794" s="561"/>
      <c r="B794" s="768"/>
      <c r="C794" s="768"/>
      <c r="D794" s="768"/>
      <c r="E794" s="768"/>
      <c r="F794" s="769"/>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c r="AD794" s="358"/>
      <c r="AE794" s="358"/>
      <c r="AF794" s="358"/>
      <c r="AG794" s="359"/>
      <c r="AH794" s="407"/>
      <c r="AI794" s="408"/>
      <c r="AJ794" s="408"/>
      <c r="AK794" s="408"/>
      <c r="AL794" s="408"/>
      <c r="AM794" s="408"/>
      <c r="AN794" s="408"/>
      <c r="AO794" s="408"/>
      <c r="AP794" s="408"/>
      <c r="AQ794" s="408"/>
      <c r="AR794" s="408"/>
      <c r="AS794" s="408"/>
      <c r="AT794" s="409"/>
      <c r="AU794" s="404"/>
      <c r="AV794" s="405"/>
      <c r="AW794" s="405"/>
      <c r="AX794" s="406"/>
    </row>
    <row r="795" spans="1:51" ht="24.75" customHeight="1" x14ac:dyDescent="0.15">
      <c r="A795" s="561"/>
      <c r="B795" s="768"/>
      <c r="C795" s="768"/>
      <c r="D795" s="768"/>
      <c r="E795" s="768"/>
      <c r="F795" s="769"/>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customHeight="1" x14ac:dyDescent="0.15">
      <c r="A796" s="561"/>
      <c r="B796" s="768"/>
      <c r="C796" s="768"/>
      <c r="D796" s="768"/>
      <c r="E796" s="768"/>
      <c r="F796" s="769"/>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customHeight="1" x14ac:dyDescent="0.15">
      <c r="A797" s="561"/>
      <c r="B797" s="768"/>
      <c r="C797" s="768"/>
      <c r="D797" s="768"/>
      <c r="E797" s="768"/>
      <c r="F797" s="769"/>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61"/>
      <c r="B798" s="768"/>
      <c r="C798" s="768"/>
      <c r="D798" s="768"/>
      <c r="E798" s="768"/>
      <c r="F798" s="769"/>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x14ac:dyDescent="0.15">
      <c r="A799" s="561"/>
      <c r="B799" s="768"/>
      <c r="C799" s="768"/>
      <c r="D799" s="768"/>
      <c r="E799" s="768"/>
      <c r="F799" s="769"/>
      <c r="G799" s="415" t="s">
        <v>20</v>
      </c>
      <c r="H799" s="416"/>
      <c r="I799" s="416"/>
      <c r="J799" s="416"/>
      <c r="K799" s="416"/>
      <c r="L799" s="417"/>
      <c r="M799" s="418"/>
      <c r="N799" s="418"/>
      <c r="O799" s="418"/>
      <c r="P799" s="418"/>
      <c r="Q799" s="418"/>
      <c r="R799" s="418"/>
      <c r="S799" s="418"/>
      <c r="T799" s="418"/>
      <c r="U799" s="418"/>
      <c r="V799" s="418"/>
      <c r="W799" s="418"/>
      <c r="X799" s="419"/>
      <c r="Y799" s="420">
        <f>SUM(Y789:AB798)</f>
        <v>7.2</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4</v>
      </c>
      <c r="AV799" s="421"/>
      <c r="AW799" s="421"/>
      <c r="AX799" s="423"/>
    </row>
    <row r="800" spans="1:51" ht="24.75" hidden="1" customHeight="1" x14ac:dyDescent="0.15">
      <c r="A800" s="561"/>
      <c r="B800" s="768"/>
      <c r="C800" s="768"/>
      <c r="D800" s="768"/>
      <c r="E800" s="768"/>
      <c r="F800" s="769"/>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1"/>
      <c r="B801" s="768"/>
      <c r="C801" s="768"/>
      <c r="D801" s="768"/>
      <c r="E801" s="768"/>
      <c r="F801" s="769"/>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1"/>
      <c r="B802" s="768"/>
      <c r="C802" s="768"/>
      <c r="D802" s="768"/>
      <c r="E802" s="768"/>
      <c r="F802" s="769"/>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1"/>
      <c r="B803" s="768"/>
      <c r="C803" s="768"/>
      <c r="D803" s="768"/>
      <c r="E803" s="768"/>
      <c r="F803" s="769"/>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115"/>
        <v>0</v>
      </c>
    </row>
    <row r="804" spans="1:51" ht="24.75" hidden="1" customHeight="1" x14ac:dyDescent="0.15">
      <c r="A804" s="561"/>
      <c r="B804" s="768"/>
      <c r="C804" s="768"/>
      <c r="D804" s="768"/>
      <c r="E804" s="768"/>
      <c r="F804" s="769"/>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115"/>
        <v>0</v>
      </c>
    </row>
    <row r="805" spans="1:51" ht="24.75" hidden="1" customHeight="1" x14ac:dyDescent="0.15">
      <c r="A805" s="561"/>
      <c r="B805" s="768"/>
      <c r="C805" s="768"/>
      <c r="D805" s="768"/>
      <c r="E805" s="768"/>
      <c r="F805" s="769"/>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0</v>
      </c>
    </row>
    <row r="806" spans="1:51" ht="24.75" hidden="1" customHeight="1" x14ac:dyDescent="0.15">
      <c r="A806" s="561"/>
      <c r="B806" s="768"/>
      <c r="C806" s="768"/>
      <c r="D806" s="768"/>
      <c r="E806" s="768"/>
      <c r="F806" s="769"/>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0</v>
      </c>
    </row>
    <row r="807" spans="1:51" ht="24.75" hidden="1" customHeight="1" x14ac:dyDescent="0.15">
      <c r="A807" s="561"/>
      <c r="B807" s="768"/>
      <c r="C807" s="768"/>
      <c r="D807" s="768"/>
      <c r="E807" s="768"/>
      <c r="F807" s="769"/>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0</v>
      </c>
    </row>
    <row r="808" spans="1:51" ht="24.75" hidden="1" customHeight="1" x14ac:dyDescent="0.15">
      <c r="A808" s="561"/>
      <c r="B808" s="768"/>
      <c r="C808" s="768"/>
      <c r="D808" s="768"/>
      <c r="E808" s="768"/>
      <c r="F808" s="769"/>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0</v>
      </c>
    </row>
    <row r="809" spans="1:51" ht="24.75" hidden="1" customHeight="1" x14ac:dyDescent="0.15">
      <c r="A809" s="561"/>
      <c r="B809" s="768"/>
      <c r="C809" s="768"/>
      <c r="D809" s="768"/>
      <c r="E809" s="768"/>
      <c r="F809" s="769"/>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0</v>
      </c>
    </row>
    <row r="810" spans="1:51" ht="24.75" hidden="1" customHeight="1" x14ac:dyDescent="0.15">
      <c r="A810" s="561"/>
      <c r="B810" s="768"/>
      <c r="C810" s="768"/>
      <c r="D810" s="768"/>
      <c r="E810" s="768"/>
      <c r="F810" s="769"/>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0</v>
      </c>
    </row>
    <row r="811" spans="1:51" ht="24.75" hidden="1" customHeight="1" x14ac:dyDescent="0.15">
      <c r="A811" s="561"/>
      <c r="B811" s="768"/>
      <c r="C811" s="768"/>
      <c r="D811" s="768"/>
      <c r="E811" s="768"/>
      <c r="F811" s="769"/>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0</v>
      </c>
    </row>
    <row r="812" spans="1:51" ht="24.75" hidden="1" customHeight="1" thickBot="1" x14ac:dyDescent="0.2">
      <c r="A812" s="561"/>
      <c r="B812" s="768"/>
      <c r="C812" s="768"/>
      <c r="D812" s="768"/>
      <c r="E812" s="768"/>
      <c r="F812" s="769"/>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115"/>
        <v>0</v>
      </c>
    </row>
    <row r="813" spans="1:51" ht="24.75" hidden="1" customHeight="1" x14ac:dyDescent="0.15">
      <c r="A813" s="561"/>
      <c r="B813" s="768"/>
      <c r="C813" s="768"/>
      <c r="D813" s="768"/>
      <c r="E813" s="768"/>
      <c r="F813" s="769"/>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68"/>
      <c r="C814" s="768"/>
      <c r="D814" s="768"/>
      <c r="E814" s="768"/>
      <c r="F814" s="769"/>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68"/>
      <c r="C815" s="768"/>
      <c r="D815" s="768"/>
      <c r="E815" s="768"/>
      <c r="F815" s="769"/>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1"/>
      <c r="B816" s="768"/>
      <c r="C816" s="768"/>
      <c r="D816" s="768"/>
      <c r="E816" s="768"/>
      <c r="F816" s="769"/>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61"/>
      <c r="B817" s="768"/>
      <c r="C817" s="768"/>
      <c r="D817" s="768"/>
      <c r="E817" s="768"/>
      <c r="F817" s="769"/>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61"/>
      <c r="B818" s="768"/>
      <c r="C818" s="768"/>
      <c r="D818" s="768"/>
      <c r="E818" s="768"/>
      <c r="F818" s="769"/>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61"/>
      <c r="B819" s="768"/>
      <c r="C819" s="768"/>
      <c r="D819" s="768"/>
      <c r="E819" s="768"/>
      <c r="F819" s="769"/>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61"/>
      <c r="B820" s="768"/>
      <c r="C820" s="768"/>
      <c r="D820" s="768"/>
      <c r="E820" s="768"/>
      <c r="F820" s="769"/>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61"/>
      <c r="B821" s="768"/>
      <c r="C821" s="768"/>
      <c r="D821" s="768"/>
      <c r="E821" s="768"/>
      <c r="F821" s="769"/>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61"/>
      <c r="B822" s="768"/>
      <c r="C822" s="768"/>
      <c r="D822" s="768"/>
      <c r="E822" s="768"/>
      <c r="F822" s="769"/>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61"/>
      <c r="B823" s="768"/>
      <c r="C823" s="768"/>
      <c r="D823" s="768"/>
      <c r="E823" s="768"/>
      <c r="F823" s="769"/>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61"/>
      <c r="B824" s="768"/>
      <c r="C824" s="768"/>
      <c r="D824" s="768"/>
      <c r="E824" s="768"/>
      <c r="F824" s="769"/>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61"/>
      <c r="B825" s="768"/>
      <c r="C825" s="768"/>
      <c r="D825" s="768"/>
      <c r="E825" s="768"/>
      <c r="F825" s="769"/>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61"/>
      <c r="B826" s="768"/>
      <c r="C826" s="768"/>
      <c r="D826" s="768"/>
      <c r="E826" s="768"/>
      <c r="F826" s="769"/>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68"/>
      <c r="C827" s="768"/>
      <c r="D827" s="768"/>
      <c r="E827" s="768"/>
      <c r="F827" s="769"/>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68"/>
      <c r="C828" s="768"/>
      <c r="D828" s="768"/>
      <c r="E828" s="768"/>
      <c r="F828" s="769"/>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68"/>
      <c r="C829" s="768"/>
      <c r="D829" s="768"/>
      <c r="E829" s="768"/>
      <c r="F829" s="769"/>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1"/>
      <c r="B830" s="768"/>
      <c r="C830" s="768"/>
      <c r="D830" s="768"/>
      <c r="E830" s="768"/>
      <c r="F830" s="769"/>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1"/>
      <c r="B831" s="768"/>
      <c r="C831" s="768"/>
      <c r="D831" s="768"/>
      <c r="E831" s="768"/>
      <c r="F831" s="769"/>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1"/>
      <c r="B832" s="768"/>
      <c r="C832" s="768"/>
      <c r="D832" s="768"/>
      <c r="E832" s="768"/>
      <c r="F832" s="769"/>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1"/>
      <c r="B833" s="768"/>
      <c r="C833" s="768"/>
      <c r="D833" s="768"/>
      <c r="E833" s="768"/>
      <c r="F833" s="769"/>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1"/>
      <c r="B834" s="768"/>
      <c r="C834" s="768"/>
      <c r="D834" s="768"/>
      <c r="E834" s="768"/>
      <c r="F834" s="769"/>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1"/>
      <c r="B835" s="768"/>
      <c r="C835" s="768"/>
      <c r="D835" s="768"/>
      <c r="E835" s="768"/>
      <c r="F835" s="769"/>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1"/>
      <c r="B836" s="768"/>
      <c r="C836" s="768"/>
      <c r="D836" s="768"/>
      <c r="E836" s="768"/>
      <c r="F836" s="769"/>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1"/>
      <c r="B837" s="768"/>
      <c r="C837" s="768"/>
      <c r="D837" s="768"/>
      <c r="E837" s="768"/>
      <c r="F837" s="769"/>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1"/>
      <c r="B838" s="768"/>
      <c r="C838" s="768"/>
      <c r="D838" s="768"/>
      <c r="E838" s="768"/>
      <c r="F838" s="769"/>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77" t="s">
        <v>297</v>
      </c>
      <c r="K844" s="109"/>
      <c r="L844" s="109"/>
      <c r="M844" s="109"/>
      <c r="N844" s="109"/>
      <c r="O844" s="109"/>
      <c r="P844" s="344" t="s">
        <v>244</v>
      </c>
      <c r="Q844" s="344"/>
      <c r="R844" s="344"/>
      <c r="S844" s="344"/>
      <c r="T844" s="344"/>
      <c r="U844" s="344"/>
      <c r="V844" s="344"/>
      <c r="W844" s="344"/>
      <c r="X844" s="344"/>
      <c r="Y844" s="354" t="s">
        <v>295</v>
      </c>
      <c r="Z844" s="355"/>
      <c r="AA844" s="355"/>
      <c r="AB844" s="355"/>
      <c r="AC844" s="277" t="s">
        <v>338</v>
      </c>
      <c r="AD844" s="277"/>
      <c r="AE844" s="277"/>
      <c r="AF844" s="277"/>
      <c r="AG844" s="277"/>
      <c r="AH844" s="354" t="s">
        <v>367</v>
      </c>
      <c r="AI844" s="356"/>
      <c r="AJ844" s="356"/>
      <c r="AK844" s="356"/>
      <c r="AL844" s="356" t="s">
        <v>21</v>
      </c>
      <c r="AM844" s="356"/>
      <c r="AN844" s="356"/>
      <c r="AO844" s="431"/>
      <c r="AP844" s="432" t="s">
        <v>298</v>
      </c>
      <c r="AQ844" s="432"/>
      <c r="AR844" s="432"/>
      <c r="AS844" s="432"/>
      <c r="AT844" s="432"/>
      <c r="AU844" s="432"/>
      <c r="AV844" s="432"/>
      <c r="AW844" s="432"/>
      <c r="AX844" s="432"/>
    </row>
    <row r="845" spans="1:51" ht="45.6" customHeight="1" x14ac:dyDescent="0.15">
      <c r="A845" s="410">
        <v>1</v>
      </c>
      <c r="B845" s="410">
        <v>1</v>
      </c>
      <c r="C845" s="424" t="s">
        <v>763</v>
      </c>
      <c r="D845" s="424"/>
      <c r="E845" s="424"/>
      <c r="F845" s="424"/>
      <c r="G845" s="424"/>
      <c r="H845" s="424"/>
      <c r="I845" s="424"/>
      <c r="J845" s="425">
        <v>2000012100001</v>
      </c>
      <c r="K845" s="426"/>
      <c r="L845" s="426"/>
      <c r="M845" s="426"/>
      <c r="N845" s="426"/>
      <c r="O845" s="426"/>
      <c r="P845" s="317" t="s">
        <v>765</v>
      </c>
      <c r="Q845" s="317"/>
      <c r="R845" s="317"/>
      <c r="S845" s="317"/>
      <c r="T845" s="317"/>
      <c r="U845" s="317"/>
      <c r="V845" s="317"/>
      <c r="W845" s="317"/>
      <c r="X845" s="317"/>
      <c r="Y845" s="318">
        <v>7.2</v>
      </c>
      <c r="Z845" s="319"/>
      <c r="AA845" s="319"/>
      <c r="AB845" s="320"/>
      <c r="AC845" s="332" t="s">
        <v>766</v>
      </c>
      <c r="AD845" s="333"/>
      <c r="AE845" s="333"/>
      <c r="AF845" s="333"/>
      <c r="AG845" s="334"/>
      <c r="AH845" s="335" t="s">
        <v>767</v>
      </c>
      <c r="AI845" s="336"/>
      <c r="AJ845" s="336"/>
      <c r="AK845" s="337"/>
      <c r="AL845" s="326" t="s">
        <v>767</v>
      </c>
      <c r="AM845" s="327"/>
      <c r="AN845" s="327"/>
      <c r="AO845" s="328"/>
      <c r="AP845" s="329" t="s">
        <v>767</v>
      </c>
      <c r="AQ845" s="330"/>
      <c r="AR845" s="330"/>
      <c r="AS845" s="330"/>
      <c r="AT845" s="330"/>
      <c r="AU845" s="330"/>
      <c r="AV845" s="330"/>
      <c r="AW845" s="330"/>
      <c r="AX845" s="331"/>
    </row>
    <row r="846" spans="1:51" ht="45.6" customHeight="1" x14ac:dyDescent="0.15">
      <c r="A846" s="410">
        <v>2</v>
      </c>
      <c r="B846" s="410">
        <v>1</v>
      </c>
      <c r="C846" s="429" t="s">
        <v>786</v>
      </c>
      <c r="D846" s="424"/>
      <c r="E846" s="424"/>
      <c r="F846" s="424"/>
      <c r="G846" s="424"/>
      <c r="H846" s="424"/>
      <c r="I846" s="424"/>
      <c r="J846" s="425">
        <v>2000012100001</v>
      </c>
      <c r="K846" s="426"/>
      <c r="L846" s="426"/>
      <c r="M846" s="426"/>
      <c r="N846" s="426"/>
      <c r="O846" s="426"/>
      <c r="P846" s="317" t="s">
        <v>765</v>
      </c>
      <c r="Q846" s="317"/>
      <c r="R846" s="317"/>
      <c r="S846" s="317"/>
      <c r="T846" s="317"/>
      <c r="U846" s="317"/>
      <c r="V846" s="317"/>
      <c r="W846" s="317"/>
      <c r="X846" s="317"/>
      <c r="Y846" s="318">
        <v>3.7</v>
      </c>
      <c r="Z846" s="319"/>
      <c r="AA846" s="319"/>
      <c r="AB846" s="320"/>
      <c r="AC846" s="332" t="s">
        <v>766</v>
      </c>
      <c r="AD846" s="333"/>
      <c r="AE846" s="333"/>
      <c r="AF846" s="333"/>
      <c r="AG846" s="334"/>
      <c r="AH846" s="335" t="s">
        <v>767</v>
      </c>
      <c r="AI846" s="336"/>
      <c r="AJ846" s="336"/>
      <c r="AK846" s="337"/>
      <c r="AL846" s="326" t="s">
        <v>767</v>
      </c>
      <c r="AM846" s="327"/>
      <c r="AN846" s="327"/>
      <c r="AO846" s="328"/>
      <c r="AP846" s="329" t="s">
        <v>767</v>
      </c>
      <c r="AQ846" s="330"/>
      <c r="AR846" s="330"/>
      <c r="AS846" s="330"/>
      <c r="AT846" s="330"/>
      <c r="AU846" s="330"/>
      <c r="AV846" s="330"/>
      <c r="AW846" s="330"/>
      <c r="AX846" s="331"/>
      <c r="AY846">
        <f>COUNTA($C$846)</f>
        <v>1</v>
      </c>
    </row>
    <row r="847" spans="1:51" ht="45.6" customHeight="1" x14ac:dyDescent="0.15">
      <c r="A847" s="410">
        <v>3</v>
      </c>
      <c r="B847" s="410">
        <v>1</v>
      </c>
      <c r="C847" s="429" t="s">
        <v>787</v>
      </c>
      <c r="D847" s="424"/>
      <c r="E847" s="424"/>
      <c r="F847" s="424"/>
      <c r="G847" s="424"/>
      <c r="H847" s="424"/>
      <c r="I847" s="424"/>
      <c r="J847" s="425">
        <v>2000012100001</v>
      </c>
      <c r="K847" s="426"/>
      <c r="L847" s="426"/>
      <c r="M847" s="426"/>
      <c r="N847" s="426"/>
      <c r="O847" s="426"/>
      <c r="P847" s="430" t="s">
        <v>765</v>
      </c>
      <c r="Q847" s="317"/>
      <c r="R847" s="317"/>
      <c r="S847" s="317"/>
      <c r="T847" s="317"/>
      <c r="U847" s="317"/>
      <c r="V847" s="317"/>
      <c r="W847" s="317"/>
      <c r="X847" s="317"/>
      <c r="Y847" s="318">
        <v>3.3</v>
      </c>
      <c r="Z847" s="319"/>
      <c r="AA847" s="319"/>
      <c r="AB847" s="320"/>
      <c r="AC847" s="332" t="s">
        <v>766</v>
      </c>
      <c r="AD847" s="333"/>
      <c r="AE847" s="333"/>
      <c r="AF847" s="333"/>
      <c r="AG847" s="334"/>
      <c r="AH847" s="335" t="s">
        <v>767</v>
      </c>
      <c r="AI847" s="336"/>
      <c r="AJ847" s="336"/>
      <c r="AK847" s="337"/>
      <c r="AL847" s="326" t="s">
        <v>767</v>
      </c>
      <c r="AM847" s="327"/>
      <c r="AN847" s="327"/>
      <c r="AO847" s="328"/>
      <c r="AP847" s="329" t="s">
        <v>767</v>
      </c>
      <c r="AQ847" s="330"/>
      <c r="AR847" s="330"/>
      <c r="AS847" s="330"/>
      <c r="AT847" s="330"/>
      <c r="AU847" s="330"/>
      <c r="AV847" s="330"/>
      <c r="AW847" s="330"/>
      <c r="AX847" s="331"/>
      <c r="AY847">
        <f>COUNTA($C$847)</f>
        <v>1</v>
      </c>
    </row>
    <row r="848" spans="1:51" ht="45.6" customHeight="1" x14ac:dyDescent="0.15">
      <c r="A848" s="410">
        <v>4</v>
      </c>
      <c r="B848" s="410">
        <v>1</v>
      </c>
      <c r="C848" s="429" t="s">
        <v>788</v>
      </c>
      <c r="D848" s="424"/>
      <c r="E848" s="424"/>
      <c r="F848" s="424"/>
      <c r="G848" s="424"/>
      <c r="H848" s="424"/>
      <c r="I848" s="424"/>
      <c r="J848" s="425">
        <v>2000012100001</v>
      </c>
      <c r="K848" s="426"/>
      <c r="L848" s="426"/>
      <c r="M848" s="426"/>
      <c r="N848" s="426"/>
      <c r="O848" s="426"/>
      <c r="P848" s="430" t="s">
        <v>765</v>
      </c>
      <c r="Q848" s="317"/>
      <c r="R848" s="317"/>
      <c r="S848" s="317"/>
      <c r="T848" s="317"/>
      <c r="U848" s="317"/>
      <c r="V848" s="317"/>
      <c r="W848" s="317"/>
      <c r="X848" s="317"/>
      <c r="Y848" s="318">
        <v>2.8</v>
      </c>
      <c r="Z848" s="319"/>
      <c r="AA848" s="319"/>
      <c r="AB848" s="320"/>
      <c r="AC848" s="332" t="s">
        <v>766</v>
      </c>
      <c r="AD848" s="333"/>
      <c r="AE848" s="333"/>
      <c r="AF848" s="333"/>
      <c r="AG848" s="334"/>
      <c r="AH848" s="335" t="s">
        <v>767</v>
      </c>
      <c r="AI848" s="336"/>
      <c r="AJ848" s="336"/>
      <c r="AK848" s="337"/>
      <c r="AL848" s="326" t="s">
        <v>767</v>
      </c>
      <c r="AM848" s="327"/>
      <c r="AN848" s="327"/>
      <c r="AO848" s="328"/>
      <c r="AP848" s="329" t="s">
        <v>767</v>
      </c>
      <c r="AQ848" s="330"/>
      <c r="AR848" s="330"/>
      <c r="AS848" s="330"/>
      <c r="AT848" s="330"/>
      <c r="AU848" s="330"/>
      <c r="AV848" s="330"/>
      <c r="AW848" s="330"/>
      <c r="AX848" s="331"/>
      <c r="AY848">
        <f>COUNTA($C$848)</f>
        <v>1</v>
      </c>
    </row>
    <row r="849" spans="1:51" ht="45.6" customHeight="1" x14ac:dyDescent="0.15">
      <c r="A849" s="410">
        <v>5</v>
      </c>
      <c r="B849" s="410">
        <v>1</v>
      </c>
      <c r="C849" s="429" t="s">
        <v>789</v>
      </c>
      <c r="D849" s="424"/>
      <c r="E849" s="424"/>
      <c r="F849" s="424"/>
      <c r="G849" s="424"/>
      <c r="H849" s="424"/>
      <c r="I849" s="424"/>
      <c r="J849" s="425">
        <v>2000012100001</v>
      </c>
      <c r="K849" s="426"/>
      <c r="L849" s="426"/>
      <c r="M849" s="426"/>
      <c r="N849" s="426"/>
      <c r="O849" s="426"/>
      <c r="P849" s="317" t="s">
        <v>765</v>
      </c>
      <c r="Q849" s="317"/>
      <c r="R849" s="317"/>
      <c r="S849" s="317"/>
      <c r="T849" s="317"/>
      <c r="U849" s="317"/>
      <c r="V849" s="317"/>
      <c r="W849" s="317"/>
      <c r="X849" s="317"/>
      <c r="Y849" s="318">
        <v>2.5</v>
      </c>
      <c r="Z849" s="319"/>
      <c r="AA849" s="319"/>
      <c r="AB849" s="320"/>
      <c r="AC849" s="332" t="s">
        <v>766</v>
      </c>
      <c r="AD849" s="333"/>
      <c r="AE849" s="333"/>
      <c r="AF849" s="333"/>
      <c r="AG849" s="334"/>
      <c r="AH849" s="335" t="s">
        <v>767</v>
      </c>
      <c r="AI849" s="336"/>
      <c r="AJ849" s="336"/>
      <c r="AK849" s="337"/>
      <c r="AL849" s="326" t="s">
        <v>767</v>
      </c>
      <c r="AM849" s="327"/>
      <c r="AN849" s="327"/>
      <c r="AO849" s="328"/>
      <c r="AP849" s="329" t="s">
        <v>767</v>
      </c>
      <c r="AQ849" s="330"/>
      <c r="AR849" s="330"/>
      <c r="AS849" s="330"/>
      <c r="AT849" s="330"/>
      <c r="AU849" s="330"/>
      <c r="AV849" s="330"/>
      <c r="AW849" s="330"/>
      <c r="AX849" s="331"/>
      <c r="AY849">
        <f>COUNTA($C$849)</f>
        <v>1</v>
      </c>
    </row>
    <row r="850" spans="1:51" ht="45.6" customHeight="1" x14ac:dyDescent="0.15">
      <c r="A850" s="410">
        <v>6</v>
      </c>
      <c r="B850" s="410">
        <v>1</v>
      </c>
      <c r="C850" s="429" t="s">
        <v>790</v>
      </c>
      <c r="D850" s="424"/>
      <c r="E850" s="424"/>
      <c r="F850" s="424"/>
      <c r="G850" s="424"/>
      <c r="H850" s="424"/>
      <c r="I850" s="424"/>
      <c r="J850" s="425">
        <v>2000012100001</v>
      </c>
      <c r="K850" s="426"/>
      <c r="L850" s="426"/>
      <c r="M850" s="426"/>
      <c r="N850" s="426"/>
      <c r="O850" s="426"/>
      <c r="P850" s="317" t="s">
        <v>765</v>
      </c>
      <c r="Q850" s="317"/>
      <c r="R850" s="317"/>
      <c r="S850" s="317"/>
      <c r="T850" s="317"/>
      <c r="U850" s="317"/>
      <c r="V850" s="317"/>
      <c r="W850" s="317"/>
      <c r="X850" s="317"/>
      <c r="Y850" s="318">
        <v>1.7</v>
      </c>
      <c r="Z850" s="319"/>
      <c r="AA850" s="319"/>
      <c r="AB850" s="320"/>
      <c r="AC850" s="332" t="s">
        <v>766</v>
      </c>
      <c r="AD850" s="333"/>
      <c r="AE850" s="333"/>
      <c r="AF850" s="333"/>
      <c r="AG850" s="334"/>
      <c r="AH850" s="335" t="s">
        <v>767</v>
      </c>
      <c r="AI850" s="336"/>
      <c r="AJ850" s="336"/>
      <c r="AK850" s="337"/>
      <c r="AL850" s="326" t="s">
        <v>767</v>
      </c>
      <c r="AM850" s="327"/>
      <c r="AN850" s="327"/>
      <c r="AO850" s="328"/>
      <c r="AP850" s="329" t="s">
        <v>767</v>
      </c>
      <c r="AQ850" s="330"/>
      <c r="AR850" s="330"/>
      <c r="AS850" s="330"/>
      <c r="AT850" s="330"/>
      <c r="AU850" s="330"/>
      <c r="AV850" s="330"/>
      <c r="AW850" s="330"/>
      <c r="AX850" s="331"/>
      <c r="AY850">
        <f>COUNTA($C$850)</f>
        <v>1</v>
      </c>
    </row>
    <row r="851" spans="1:51" ht="45.6" customHeight="1" x14ac:dyDescent="0.15">
      <c r="A851" s="410">
        <v>7</v>
      </c>
      <c r="B851" s="410">
        <v>1</v>
      </c>
      <c r="C851" s="429" t="s">
        <v>791</v>
      </c>
      <c r="D851" s="424"/>
      <c r="E851" s="424"/>
      <c r="F851" s="424"/>
      <c r="G851" s="424"/>
      <c r="H851" s="424"/>
      <c r="I851" s="424"/>
      <c r="J851" s="425">
        <v>2000012100001</v>
      </c>
      <c r="K851" s="426"/>
      <c r="L851" s="426"/>
      <c r="M851" s="426"/>
      <c r="N851" s="426"/>
      <c r="O851" s="426"/>
      <c r="P851" s="317" t="s">
        <v>765</v>
      </c>
      <c r="Q851" s="317"/>
      <c r="R851" s="317"/>
      <c r="S851" s="317"/>
      <c r="T851" s="317"/>
      <c r="U851" s="317"/>
      <c r="V851" s="317"/>
      <c r="W851" s="317"/>
      <c r="X851" s="317"/>
      <c r="Y851" s="318">
        <v>1.4</v>
      </c>
      <c r="Z851" s="319"/>
      <c r="AA851" s="319"/>
      <c r="AB851" s="320"/>
      <c r="AC851" s="332" t="s">
        <v>766</v>
      </c>
      <c r="AD851" s="333"/>
      <c r="AE851" s="333"/>
      <c r="AF851" s="333"/>
      <c r="AG851" s="334"/>
      <c r="AH851" s="335" t="s">
        <v>767</v>
      </c>
      <c r="AI851" s="336"/>
      <c r="AJ851" s="336"/>
      <c r="AK851" s="337"/>
      <c r="AL851" s="326" t="s">
        <v>767</v>
      </c>
      <c r="AM851" s="327"/>
      <c r="AN851" s="327"/>
      <c r="AO851" s="328"/>
      <c r="AP851" s="329" t="s">
        <v>767</v>
      </c>
      <c r="AQ851" s="330"/>
      <c r="AR851" s="330"/>
      <c r="AS851" s="330"/>
      <c r="AT851" s="330"/>
      <c r="AU851" s="330"/>
      <c r="AV851" s="330"/>
      <c r="AW851" s="330"/>
      <c r="AX851" s="331"/>
      <c r="AY851">
        <f>COUNTA($C$851)</f>
        <v>1</v>
      </c>
    </row>
    <row r="852" spans="1:51" ht="45.6" customHeight="1" x14ac:dyDescent="0.15">
      <c r="A852" s="410">
        <v>8</v>
      </c>
      <c r="B852" s="410">
        <v>1</v>
      </c>
      <c r="C852" s="429" t="s">
        <v>792</v>
      </c>
      <c r="D852" s="424"/>
      <c r="E852" s="424"/>
      <c r="F852" s="424"/>
      <c r="G852" s="424"/>
      <c r="H852" s="424"/>
      <c r="I852" s="424"/>
      <c r="J852" s="425">
        <v>2000012100001</v>
      </c>
      <c r="K852" s="426"/>
      <c r="L852" s="426"/>
      <c r="M852" s="426"/>
      <c r="N852" s="426"/>
      <c r="O852" s="426"/>
      <c r="P852" s="317" t="s">
        <v>765</v>
      </c>
      <c r="Q852" s="317"/>
      <c r="R852" s="317"/>
      <c r="S852" s="317"/>
      <c r="T852" s="317"/>
      <c r="U852" s="317"/>
      <c r="V852" s="317"/>
      <c r="W852" s="317"/>
      <c r="X852" s="317"/>
      <c r="Y852" s="318">
        <v>1.1000000000000001</v>
      </c>
      <c r="Z852" s="319"/>
      <c r="AA852" s="319"/>
      <c r="AB852" s="320"/>
      <c r="AC852" s="332" t="s">
        <v>766</v>
      </c>
      <c r="AD852" s="333"/>
      <c r="AE852" s="333"/>
      <c r="AF852" s="333"/>
      <c r="AG852" s="334"/>
      <c r="AH852" s="335" t="s">
        <v>767</v>
      </c>
      <c r="AI852" s="336"/>
      <c r="AJ852" s="336"/>
      <c r="AK852" s="337"/>
      <c r="AL852" s="326" t="s">
        <v>767</v>
      </c>
      <c r="AM852" s="327"/>
      <c r="AN852" s="327"/>
      <c r="AO852" s="328"/>
      <c r="AP852" s="329" t="s">
        <v>767</v>
      </c>
      <c r="AQ852" s="330"/>
      <c r="AR852" s="330"/>
      <c r="AS852" s="330"/>
      <c r="AT852" s="330"/>
      <c r="AU852" s="330"/>
      <c r="AV852" s="330"/>
      <c r="AW852" s="330"/>
      <c r="AX852" s="331"/>
      <c r="AY852">
        <f>COUNTA($C$852)</f>
        <v>1</v>
      </c>
    </row>
    <row r="853" spans="1:51" ht="45.6" customHeight="1" x14ac:dyDescent="0.15">
      <c r="A853" s="410">
        <v>9</v>
      </c>
      <c r="B853" s="410">
        <v>1</v>
      </c>
      <c r="C853" s="429" t="s">
        <v>793</v>
      </c>
      <c r="D853" s="424"/>
      <c r="E853" s="424"/>
      <c r="F853" s="424"/>
      <c r="G853" s="424"/>
      <c r="H853" s="424"/>
      <c r="I853" s="424"/>
      <c r="J853" s="425">
        <v>2000012100001</v>
      </c>
      <c r="K853" s="426"/>
      <c r="L853" s="426"/>
      <c r="M853" s="426"/>
      <c r="N853" s="426"/>
      <c r="O853" s="426"/>
      <c r="P853" s="317" t="s">
        <v>765</v>
      </c>
      <c r="Q853" s="317"/>
      <c r="R853" s="317"/>
      <c r="S853" s="317"/>
      <c r="T853" s="317"/>
      <c r="U853" s="317"/>
      <c r="V853" s="317"/>
      <c r="W853" s="317"/>
      <c r="X853" s="317"/>
      <c r="Y853" s="318">
        <v>0.3</v>
      </c>
      <c r="Z853" s="319"/>
      <c r="AA853" s="319"/>
      <c r="AB853" s="320"/>
      <c r="AC853" s="332" t="s">
        <v>766</v>
      </c>
      <c r="AD853" s="333"/>
      <c r="AE853" s="333"/>
      <c r="AF853" s="333"/>
      <c r="AG853" s="334"/>
      <c r="AH853" s="335" t="s">
        <v>767</v>
      </c>
      <c r="AI853" s="336"/>
      <c r="AJ853" s="336"/>
      <c r="AK853" s="337"/>
      <c r="AL853" s="326" t="s">
        <v>767</v>
      </c>
      <c r="AM853" s="327"/>
      <c r="AN853" s="327"/>
      <c r="AO853" s="328"/>
      <c r="AP853" s="329" t="s">
        <v>767</v>
      </c>
      <c r="AQ853" s="330"/>
      <c r="AR853" s="330"/>
      <c r="AS853" s="330"/>
      <c r="AT853" s="330"/>
      <c r="AU853" s="330"/>
      <c r="AV853" s="330"/>
      <c r="AW853" s="330"/>
      <c r="AX853" s="331"/>
      <c r="AY853">
        <f>COUNTA($C$853)</f>
        <v>1</v>
      </c>
    </row>
    <row r="854" spans="1:51" ht="45" customHeight="1" x14ac:dyDescent="0.15">
      <c r="A854" s="410">
        <v>10</v>
      </c>
      <c r="B854" s="410">
        <v>1</v>
      </c>
      <c r="C854" s="424" t="s">
        <v>764</v>
      </c>
      <c r="D854" s="424"/>
      <c r="E854" s="424"/>
      <c r="F854" s="424"/>
      <c r="G854" s="424"/>
      <c r="H854" s="424"/>
      <c r="I854" s="424"/>
      <c r="J854" s="425">
        <v>2000012100001</v>
      </c>
      <c r="K854" s="426"/>
      <c r="L854" s="426"/>
      <c r="M854" s="426"/>
      <c r="N854" s="426"/>
      <c r="O854" s="426"/>
      <c r="P854" s="317" t="s">
        <v>765</v>
      </c>
      <c r="Q854" s="317"/>
      <c r="R854" s="317"/>
      <c r="S854" s="317"/>
      <c r="T854" s="317"/>
      <c r="U854" s="317"/>
      <c r="V854" s="317"/>
      <c r="W854" s="317"/>
      <c r="X854" s="317"/>
      <c r="Y854" s="318">
        <v>0.06</v>
      </c>
      <c r="Z854" s="319"/>
      <c r="AA854" s="319"/>
      <c r="AB854" s="320"/>
      <c r="AC854" s="332" t="s">
        <v>766</v>
      </c>
      <c r="AD854" s="333"/>
      <c r="AE854" s="333"/>
      <c r="AF854" s="333"/>
      <c r="AG854" s="334"/>
      <c r="AH854" s="335" t="s">
        <v>767</v>
      </c>
      <c r="AI854" s="336"/>
      <c r="AJ854" s="336"/>
      <c r="AK854" s="337"/>
      <c r="AL854" s="326" t="s">
        <v>767</v>
      </c>
      <c r="AM854" s="327"/>
      <c r="AN854" s="327"/>
      <c r="AO854" s="328"/>
      <c r="AP854" s="329" t="s">
        <v>767</v>
      </c>
      <c r="AQ854" s="330"/>
      <c r="AR854" s="330"/>
      <c r="AS854" s="330"/>
      <c r="AT854" s="330"/>
      <c r="AU854" s="330"/>
      <c r="AV854" s="330"/>
      <c r="AW854" s="330"/>
      <c r="AX854" s="331"/>
      <c r="AY854">
        <f>COUNTA($C$854)</f>
        <v>1</v>
      </c>
    </row>
    <row r="855" spans="1:51" ht="34.5" hidden="1" customHeight="1" x14ac:dyDescent="0.15">
      <c r="A855" s="410">
        <v>11</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4.5" hidden="1" customHeight="1" x14ac:dyDescent="0.15">
      <c r="A856" s="410">
        <v>12</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4.5" hidden="1" customHeight="1" x14ac:dyDescent="0.15">
      <c r="A857" s="410">
        <v>13</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4.5" hidden="1" customHeight="1" x14ac:dyDescent="0.15">
      <c r="A858" s="410">
        <v>14</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4.5" hidden="1" customHeight="1" x14ac:dyDescent="0.15">
      <c r="A859" s="410">
        <v>15</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4.5" hidden="1" customHeight="1" x14ac:dyDescent="0.15">
      <c r="A860" s="410">
        <v>16</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4.5" hidden="1" customHeight="1" x14ac:dyDescent="0.15">
      <c r="A861" s="410">
        <v>17</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4.5" hidden="1" customHeight="1" x14ac:dyDescent="0.15">
      <c r="A862" s="410">
        <v>18</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4.5" hidden="1" customHeight="1" x14ac:dyDescent="0.15">
      <c r="A863" s="410">
        <v>19</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4.5" hidden="1" customHeight="1" x14ac:dyDescent="0.15">
      <c r="A864" s="410">
        <v>20</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4.5" hidden="1" customHeight="1" x14ac:dyDescent="0.15">
      <c r="A865" s="410">
        <v>21</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4.5" hidden="1" customHeight="1" x14ac:dyDescent="0.15">
      <c r="A866" s="410">
        <v>22</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4.5" hidden="1" customHeight="1" x14ac:dyDescent="0.15">
      <c r="A867" s="410">
        <v>23</v>
      </c>
      <c r="B867" s="410">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4.5" hidden="1" customHeight="1" x14ac:dyDescent="0.15">
      <c r="A868" s="410">
        <v>24</v>
      </c>
      <c r="B868" s="410">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4.5" hidden="1" customHeight="1" x14ac:dyDescent="0.15">
      <c r="A869" s="410">
        <v>25</v>
      </c>
      <c r="B869" s="410">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4.5" hidden="1" customHeight="1" x14ac:dyDescent="0.15">
      <c r="A870" s="410">
        <v>26</v>
      </c>
      <c r="B870" s="410">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4.5" hidden="1" customHeight="1" x14ac:dyDescent="0.15">
      <c r="A871" s="410">
        <v>27</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4.5" hidden="1" customHeight="1" x14ac:dyDescent="0.15">
      <c r="A872" s="410">
        <v>28</v>
      </c>
      <c r="B872" s="410">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4.5" hidden="1" customHeight="1" x14ac:dyDescent="0.15">
      <c r="A873" s="410">
        <v>29</v>
      </c>
      <c r="B873" s="410">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4.5" hidden="1" customHeight="1" x14ac:dyDescent="0.15">
      <c r="A874" s="410">
        <v>30</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34.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34.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70.5" customHeight="1" x14ac:dyDescent="0.15">
      <c r="A877" s="356"/>
      <c r="B877" s="356"/>
      <c r="C877" s="356" t="s">
        <v>26</v>
      </c>
      <c r="D877" s="356"/>
      <c r="E877" s="356"/>
      <c r="F877" s="356"/>
      <c r="G877" s="356"/>
      <c r="H877" s="356"/>
      <c r="I877" s="356"/>
      <c r="J877" s="277" t="s">
        <v>297</v>
      </c>
      <c r="K877" s="109"/>
      <c r="L877" s="109"/>
      <c r="M877" s="109"/>
      <c r="N877" s="109"/>
      <c r="O877" s="109"/>
      <c r="P877" s="344" t="s">
        <v>244</v>
      </c>
      <c r="Q877" s="344"/>
      <c r="R877" s="344"/>
      <c r="S877" s="344"/>
      <c r="T877" s="344"/>
      <c r="U877" s="344"/>
      <c r="V877" s="344"/>
      <c r="W877" s="344"/>
      <c r="X877" s="344"/>
      <c r="Y877" s="354" t="s">
        <v>295</v>
      </c>
      <c r="Z877" s="355"/>
      <c r="AA877" s="355"/>
      <c r="AB877" s="355"/>
      <c r="AC877" s="277" t="s">
        <v>338</v>
      </c>
      <c r="AD877" s="277"/>
      <c r="AE877" s="277"/>
      <c r="AF877" s="277"/>
      <c r="AG877" s="277"/>
      <c r="AH877" s="354" t="s">
        <v>367</v>
      </c>
      <c r="AI877" s="356"/>
      <c r="AJ877" s="356"/>
      <c r="AK877" s="356"/>
      <c r="AL877" s="356" t="s">
        <v>21</v>
      </c>
      <c r="AM877" s="356"/>
      <c r="AN877" s="356"/>
      <c r="AO877" s="431"/>
      <c r="AP877" s="432" t="s">
        <v>298</v>
      </c>
      <c r="AQ877" s="432"/>
      <c r="AR877" s="432"/>
      <c r="AS877" s="432"/>
      <c r="AT877" s="432"/>
      <c r="AU877" s="432"/>
      <c r="AV877" s="432"/>
      <c r="AW877" s="432"/>
      <c r="AX877" s="432"/>
      <c r="AY877">
        <f t="shared" ref="AY877:AY878" si="118">$AY$875</f>
        <v>1</v>
      </c>
    </row>
    <row r="878" spans="1:51" ht="45" customHeight="1" x14ac:dyDescent="0.15">
      <c r="A878" s="410">
        <v>1</v>
      </c>
      <c r="B878" s="410">
        <v>1</v>
      </c>
      <c r="C878" s="429" t="s">
        <v>780</v>
      </c>
      <c r="D878" s="424"/>
      <c r="E878" s="424"/>
      <c r="F878" s="424"/>
      <c r="G878" s="424"/>
      <c r="H878" s="424"/>
      <c r="I878" s="424"/>
      <c r="J878" s="425">
        <v>1013201015327</v>
      </c>
      <c r="K878" s="426"/>
      <c r="L878" s="426"/>
      <c r="M878" s="426"/>
      <c r="N878" s="426"/>
      <c r="O878" s="426"/>
      <c r="P878" s="430" t="s">
        <v>781</v>
      </c>
      <c r="Q878" s="317"/>
      <c r="R878" s="317"/>
      <c r="S878" s="317"/>
      <c r="T878" s="317"/>
      <c r="U878" s="317"/>
      <c r="V878" s="317"/>
      <c r="W878" s="317"/>
      <c r="X878" s="317"/>
      <c r="Y878" s="318">
        <v>4</v>
      </c>
      <c r="Z878" s="319"/>
      <c r="AA878" s="319"/>
      <c r="AB878" s="320"/>
      <c r="AC878" s="322" t="s">
        <v>372</v>
      </c>
      <c r="AD878" s="323"/>
      <c r="AE878" s="323"/>
      <c r="AF878" s="323"/>
      <c r="AG878" s="323"/>
      <c r="AH878" s="427">
        <v>2</v>
      </c>
      <c r="AI878" s="428"/>
      <c r="AJ878" s="428"/>
      <c r="AK878" s="428"/>
      <c r="AL878" s="326">
        <v>93.7</v>
      </c>
      <c r="AM878" s="327"/>
      <c r="AN878" s="327"/>
      <c r="AO878" s="328"/>
      <c r="AP878" s="321" t="s">
        <v>782</v>
      </c>
      <c r="AQ878" s="321"/>
      <c r="AR878" s="321"/>
      <c r="AS878" s="321"/>
      <c r="AT878" s="321"/>
      <c r="AU878" s="321"/>
      <c r="AV878" s="321"/>
      <c r="AW878" s="321"/>
      <c r="AX878" s="321"/>
      <c r="AY878">
        <f t="shared" si="118"/>
        <v>1</v>
      </c>
    </row>
    <row r="879" spans="1:51" ht="34.5" hidden="1" customHeight="1" x14ac:dyDescent="0.15">
      <c r="A879" s="410">
        <v>2</v>
      </c>
      <c r="B879" s="410">
        <v>1</v>
      </c>
      <c r="C879" s="429"/>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3"/>
      <c r="AE879" s="323"/>
      <c r="AF879" s="323"/>
      <c r="AG879" s="323"/>
      <c r="AH879" s="427"/>
      <c r="AI879" s="428"/>
      <c r="AJ879" s="428"/>
      <c r="AK879" s="428"/>
      <c r="AL879" s="326"/>
      <c r="AM879" s="327"/>
      <c r="AN879" s="327"/>
      <c r="AO879" s="328"/>
      <c r="AP879" s="321"/>
      <c r="AQ879" s="321"/>
      <c r="AR879" s="321"/>
      <c r="AS879" s="321"/>
      <c r="AT879" s="321"/>
      <c r="AU879" s="321"/>
      <c r="AV879" s="321"/>
      <c r="AW879" s="321"/>
      <c r="AX879" s="321"/>
      <c r="AY879">
        <f>COUNTA($C$879)</f>
        <v>0</v>
      </c>
    </row>
    <row r="880" spans="1:51" ht="34.5" hidden="1" customHeight="1" x14ac:dyDescent="0.15">
      <c r="A880" s="410">
        <v>3</v>
      </c>
      <c r="B880" s="410">
        <v>1</v>
      </c>
      <c r="C880" s="429"/>
      <c r="D880" s="424"/>
      <c r="E880" s="424"/>
      <c r="F880" s="424"/>
      <c r="G880" s="424"/>
      <c r="H880" s="424"/>
      <c r="I880" s="424"/>
      <c r="J880" s="425"/>
      <c r="K880" s="426"/>
      <c r="L880" s="426"/>
      <c r="M880" s="426"/>
      <c r="N880" s="426"/>
      <c r="O880" s="426"/>
      <c r="P880" s="430"/>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4.5" hidden="1" customHeight="1" x14ac:dyDescent="0.15">
      <c r="A881" s="410">
        <v>4</v>
      </c>
      <c r="B881" s="410">
        <v>1</v>
      </c>
      <c r="C881" s="429"/>
      <c r="D881" s="424"/>
      <c r="E881" s="424"/>
      <c r="F881" s="424"/>
      <c r="G881" s="424"/>
      <c r="H881" s="424"/>
      <c r="I881" s="424"/>
      <c r="J881" s="425"/>
      <c r="K881" s="426"/>
      <c r="L881" s="426"/>
      <c r="M881" s="426"/>
      <c r="N881" s="426"/>
      <c r="O881" s="426"/>
      <c r="P881" s="430"/>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4.5" hidden="1" customHeight="1" x14ac:dyDescent="0.15">
      <c r="A882" s="410">
        <v>5</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4.5" hidden="1" customHeight="1" x14ac:dyDescent="0.15">
      <c r="A883" s="410">
        <v>6</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4.5" hidden="1" customHeight="1" x14ac:dyDescent="0.15">
      <c r="A884" s="410">
        <v>7</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4.5" hidden="1" customHeight="1" x14ac:dyDescent="0.15">
      <c r="A885" s="410">
        <v>8</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4.5" hidden="1" customHeight="1" x14ac:dyDescent="0.15">
      <c r="A886" s="410">
        <v>9</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4.5" hidden="1" customHeight="1" x14ac:dyDescent="0.15">
      <c r="A887" s="410">
        <v>10</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4.5" hidden="1" customHeight="1" x14ac:dyDescent="0.15">
      <c r="A888" s="410">
        <v>11</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4.5" hidden="1" customHeight="1" x14ac:dyDescent="0.15">
      <c r="A889" s="410">
        <v>12</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4.5" hidden="1" customHeight="1" x14ac:dyDescent="0.15">
      <c r="A890" s="410">
        <v>13</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4.5" hidden="1" customHeight="1" x14ac:dyDescent="0.15">
      <c r="A891" s="410">
        <v>14</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4.5" hidden="1" customHeight="1" x14ac:dyDescent="0.15">
      <c r="A892" s="410">
        <v>15</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4.5" hidden="1" customHeight="1" x14ac:dyDescent="0.15">
      <c r="A893" s="410">
        <v>16</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4.5" hidden="1" customHeight="1" x14ac:dyDescent="0.15">
      <c r="A894" s="410">
        <v>17</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4.5" hidden="1" customHeight="1" x14ac:dyDescent="0.15">
      <c r="A895" s="410">
        <v>18</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4.5" hidden="1" customHeight="1" x14ac:dyDescent="0.15">
      <c r="A896" s="410">
        <v>19</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4.5" hidden="1" customHeight="1" x14ac:dyDescent="0.15">
      <c r="A897" s="410">
        <v>20</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4.5" hidden="1" customHeight="1" x14ac:dyDescent="0.15">
      <c r="A898" s="410">
        <v>21</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4.5" hidden="1" customHeight="1" x14ac:dyDescent="0.15">
      <c r="A899" s="410">
        <v>22</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4.5" hidden="1" customHeight="1" x14ac:dyDescent="0.15">
      <c r="A900" s="410">
        <v>23</v>
      </c>
      <c r="B900" s="410">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4.5" hidden="1" customHeight="1" x14ac:dyDescent="0.15">
      <c r="A901" s="410">
        <v>24</v>
      </c>
      <c r="B901" s="410">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4.5" hidden="1" customHeight="1" x14ac:dyDescent="0.15">
      <c r="A902" s="410">
        <v>25</v>
      </c>
      <c r="B902" s="410">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4.5" hidden="1" customHeight="1" x14ac:dyDescent="0.15">
      <c r="A903" s="410">
        <v>26</v>
      </c>
      <c r="B903" s="41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4.5" hidden="1" customHeight="1" x14ac:dyDescent="0.15">
      <c r="A904" s="410">
        <v>27</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4.5" hidden="1" customHeight="1" x14ac:dyDescent="0.15">
      <c r="A905" s="410">
        <v>28</v>
      </c>
      <c r="B905" s="410">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4.5" hidden="1" customHeight="1" x14ac:dyDescent="0.15">
      <c r="A906" s="410">
        <v>29</v>
      </c>
      <c r="B906" s="410">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4.5" hidden="1" customHeight="1" x14ac:dyDescent="0.15">
      <c r="A907" s="410">
        <v>30</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34.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34.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34.5" hidden="1" customHeight="1" x14ac:dyDescent="0.15">
      <c r="A910" s="356"/>
      <c r="B910" s="356"/>
      <c r="C910" s="356" t="s">
        <v>26</v>
      </c>
      <c r="D910" s="356"/>
      <c r="E910" s="356"/>
      <c r="F910" s="356"/>
      <c r="G910" s="356"/>
      <c r="H910" s="356"/>
      <c r="I910" s="356"/>
      <c r="J910" s="277" t="s">
        <v>297</v>
      </c>
      <c r="K910" s="109"/>
      <c r="L910" s="109"/>
      <c r="M910" s="109"/>
      <c r="N910" s="109"/>
      <c r="O910" s="109"/>
      <c r="P910" s="344" t="s">
        <v>244</v>
      </c>
      <c r="Q910" s="344"/>
      <c r="R910" s="344"/>
      <c r="S910" s="344"/>
      <c r="T910" s="344"/>
      <c r="U910" s="344"/>
      <c r="V910" s="344"/>
      <c r="W910" s="344"/>
      <c r="X910" s="344"/>
      <c r="Y910" s="354" t="s">
        <v>295</v>
      </c>
      <c r="Z910" s="355"/>
      <c r="AA910" s="355"/>
      <c r="AB910" s="355"/>
      <c r="AC910" s="277" t="s">
        <v>338</v>
      </c>
      <c r="AD910" s="277"/>
      <c r="AE910" s="277"/>
      <c r="AF910" s="277"/>
      <c r="AG910" s="277"/>
      <c r="AH910" s="354" t="s">
        <v>367</v>
      </c>
      <c r="AI910" s="356"/>
      <c r="AJ910" s="356"/>
      <c r="AK910" s="356"/>
      <c r="AL910" s="356" t="s">
        <v>21</v>
      </c>
      <c r="AM910" s="356"/>
      <c r="AN910" s="356"/>
      <c r="AO910" s="431"/>
      <c r="AP910" s="432" t="s">
        <v>298</v>
      </c>
      <c r="AQ910" s="432"/>
      <c r="AR910" s="432"/>
      <c r="AS910" s="432"/>
      <c r="AT910" s="432"/>
      <c r="AU910" s="432"/>
      <c r="AV910" s="432"/>
      <c r="AW910" s="432"/>
      <c r="AX910" s="432"/>
      <c r="AY910">
        <f t="shared" ref="AY910:AY911" si="119">$AY$908</f>
        <v>0</v>
      </c>
    </row>
    <row r="911" spans="1:51" ht="34.5" hidden="1" customHeight="1" x14ac:dyDescent="0.15">
      <c r="A911" s="410">
        <v>1</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3"/>
      <c r="AE911" s="323"/>
      <c r="AF911" s="323"/>
      <c r="AG911" s="323"/>
      <c r="AH911" s="427"/>
      <c r="AI911" s="428"/>
      <c r="AJ911" s="428"/>
      <c r="AK911" s="428"/>
      <c r="AL911" s="326"/>
      <c r="AM911" s="327"/>
      <c r="AN911" s="327"/>
      <c r="AO911" s="328"/>
      <c r="AP911" s="321"/>
      <c r="AQ911" s="321"/>
      <c r="AR911" s="321"/>
      <c r="AS911" s="321"/>
      <c r="AT911" s="321"/>
      <c r="AU911" s="321"/>
      <c r="AV911" s="321"/>
      <c r="AW911" s="321"/>
      <c r="AX911" s="321"/>
      <c r="AY911">
        <f t="shared" si="119"/>
        <v>0</v>
      </c>
    </row>
    <row r="912" spans="1:51" ht="34.5" hidden="1" customHeight="1" x14ac:dyDescent="0.15">
      <c r="A912" s="410">
        <v>2</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3"/>
      <c r="AE912" s="323"/>
      <c r="AF912" s="323"/>
      <c r="AG912" s="323"/>
      <c r="AH912" s="427"/>
      <c r="AI912" s="428"/>
      <c r="AJ912" s="428"/>
      <c r="AK912" s="428"/>
      <c r="AL912" s="326"/>
      <c r="AM912" s="327"/>
      <c r="AN912" s="327"/>
      <c r="AO912" s="328"/>
      <c r="AP912" s="321"/>
      <c r="AQ912" s="321"/>
      <c r="AR912" s="321"/>
      <c r="AS912" s="321"/>
      <c r="AT912" s="321"/>
      <c r="AU912" s="321"/>
      <c r="AV912" s="321"/>
      <c r="AW912" s="321"/>
      <c r="AX912" s="321"/>
      <c r="AY912">
        <f>COUNTA($C$912)</f>
        <v>0</v>
      </c>
    </row>
    <row r="913" spans="1:51" ht="34.5" hidden="1" customHeight="1" x14ac:dyDescent="0.15">
      <c r="A913" s="410">
        <v>3</v>
      </c>
      <c r="B913" s="410">
        <v>1</v>
      </c>
      <c r="C913" s="429"/>
      <c r="D913" s="424"/>
      <c r="E913" s="424"/>
      <c r="F913" s="424"/>
      <c r="G913" s="424"/>
      <c r="H913" s="424"/>
      <c r="I913" s="424"/>
      <c r="J913" s="425"/>
      <c r="K913" s="426"/>
      <c r="L913" s="426"/>
      <c r="M913" s="426"/>
      <c r="N913" s="426"/>
      <c r="O913" s="426"/>
      <c r="P913" s="430"/>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4.5" hidden="1" customHeight="1" x14ac:dyDescent="0.15">
      <c r="A914" s="410">
        <v>4</v>
      </c>
      <c r="B914" s="410">
        <v>1</v>
      </c>
      <c r="C914" s="429"/>
      <c r="D914" s="424"/>
      <c r="E914" s="424"/>
      <c r="F914" s="424"/>
      <c r="G914" s="424"/>
      <c r="H914" s="424"/>
      <c r="I914" s="424"/>
      <c r="J914" s="425"/>
      <c r="K914" s="426"/>
      <c r="L914" s="426"/>
      <c r="M914" s="426"/>
      <c r="N914" s="426"/>
      <c r="O914" s="426"/>
      <c r="P914" s="430"/>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4.5" hidden="1" customHeight="1" x14ac:dyDescent="0.15">
      <c r="A915" s="410">
        <v>5</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4.5" hidden="1" customHeight="1" x14ac:dyDescent="0.15">
      <c r="A916" s="410">
        <v>6</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4.5" hidden="1" customHeight="1" x14ac:dyDescent="0.15">
      <c r="A917" s="410">
        <v>7</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4.5" hidden="1" customHeight="1" x14ac:dyDescent="0.15">
      <c r="A918" s="410">
        <v>8</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4.5" hidden="1" customHeight="1" x14ac:dyDescent="0.15">
      <c r="A919" s="410">
        <v>9</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4.5" hidden="1" customHeight="1" x14ac:dyDescent="0.15">
      <c r="A920" s="410">
        <v>10</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4.5" hidden="1" customHeight="1" x14ac:dyDescent="0.15">
      <c r="A921" s="410">
        <v>11</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4.5" hidden="1" customHeight="1" x14ac:dyDescent="0.15">
      <c r="A922" s="410">
        <v>12</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4.5" hidden="1" customHeight="1" x14ac:dyDescent="0.15">
      <c r="A923" s="410">
        <v>13</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4.5" hidden="1" customHeight="1" x14ac:dyDescent="0.15">
      <c r="A924" s="410">
        <v>14</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4.5" hidden="1" customHeight="1" x14ac:dyDescent="0.15">
      <c r="A925" s="410">
        <v>15</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4.5" hidden="1" customHeight="1" x14ac:dyDescent="0.15">
      <c r="A926" s="410">
        <v>16</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4.5" hidden="1" customHeight="1" x14ac:dyDescent="0.15">
      <c r="A927" s="410">
        <v>17</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4.5" hidden="1" customHeight="1" x14ac:dyDescent="0.15">
      <c r="A928" s="410">
        <v>18</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4.5" hidden="1" customHeight="1" x14ac:dyDescent="0.15">
      <c r="A929" s="410">
        <v>19</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4.5" hidden="1" customHeight="1" x14ac:dyDescent="0.15">
      <c r="A930" s="410">
        <v>20</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4.5" hidden="1" customHeight="1" x14ac:dyDescent="0.15">
      <c r="A931" s="410">
        <v>21</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4.5" hidden="1" customHeight="1" x14ac:dyDescent="0.15">
      <c r="A932" s="410">
        <v>22</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4.5" hidden="1" customHeight="1" x14ac:dyDescent="0.15">
      <c r="A933" s="410">
        <v>23</v>
      </c>
      <c r="B933" s="410">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4.5" hidden="1" customHeight="1" x14ac:dyDescent="0.15">
      <c r="A934" s="410">
        <v>24</v>
      </c>
      <c r="B934" s="410">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4.5" hidden="1" customHeight="1" x14ac:dyDescent="0.15">
      <c r="A935" s="410">
        <v>25</v>
      </c>
      <c r="B935" s="410">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4.5" hidden="1" customHeight="1" x14ac:dyDescent="0.15">
      <c r="A936" s="410">
        <v>26</v>
      </c>
      <c r="B936" s="41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4.5" hidden="1" customHeight="1" x14ac:dyDescent="0.15">
      <c r="A937" s="410">
        <v>27</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4.5" hidden="1" customHeight="1" x14ac:dyDescent="0.15">
      <c r="A938" s="410">
        <v>28</v>
      </c>
      <c r="B938" s="410">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4.5" hidden="1" customHeight="1" x14ac:dyDescent="0.15">
      <c r="A939" s="410">
        <v>29</v>
      </c>
      <c r="B939" s="410">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4.5" hidden="1" customHeight="1" x14ac:dyDescent="0.15">
      <c r="A940" s="410">
        <v>30</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34.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34.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34.5" hidden="1" customHeight="1" x14ac:dyDescent="0.15">
      <c r="A943" s="356"/>
      <c r="B943" s="356"/>
      <c r="C943" s="356" t="s">
        <v>26</v>
      </c>
      <c r="D943" s="356"/>
      <c r="E943" s="356"/>
      <c r="F943" s="356"/>
      <c r="G943" s="356"/>
      <c r="H943" s="356"/>
      <c r="I943" s="356"/>
      <c r="J943" s="277" t="s">
        <v>297</v>
      </c>
      <c r="K943" s="109"/>
      <c r="L943" s="109"/>
      <c r="M943" s="109"/>
      <c r="N943" s="109"/>
      <c r="O943" s="109"/>
      <c r="P943" s="344" t="s">
        <v>244</v>
      </c>
      <c r="Q943" s="344"/>
      <c r="R943" s="344"/>
      <c r="S943" s="344"/>
      <c r="T943" s="344"/>
      <c r="U943" s="344"/>
      <c r="V943" s="344"/>
      <c r="W943" s="344"/>
      <c r="X943" s="344"/>
      <c r="Y943" s="354" t="s">
        <v>295</v>
      </c>
      <c r="Z943" s="355"/>
      <c r="AA943" s="355"/>
      <c r="AB943" s="355"/>
      <c r="AC943" s="277" t="s">
        <v>338</v>
      </c>
      <c r="AD943" s="277"/>
      <c r="AE943" s="277"/>
      <c r="AF943" s="277"/>
      <c r="AG943" s="277"/>
      <c r="AH943" s="354" t="s">
        <v>367</v>
      </c>
      <c r="AI943" s="356"/>
      <c r="AJ943" s="356"/>
      <c r="AK943" s="356"/>
      <c r="AL943" s="356" t="s">
        <v>21</v>
      </c>
      <c r="AM943" s="356"/>
      <c r="AN943" s="356"/>
      <c r="AO943" s="431"/>
      <c r="AP943" s="432" t="s">
        <v>298</v>
      </c>
      <c r="AQ943" s="432"/>
      <c r="AR943" s="432"/>
      <c r="AS943" s="432"/>
      <c r="AT943" s="432"/>
      <c r="AU943" s="432"/>
      <c r="AV943" s="432"/>
      <c r="AW943" s="432"/>
      <c r="AX943" s="432"/>
      <c r="AY943">
        <f t="shared" ref="AY943:AY944" si="120">$AY$941</f>
        <v>0</v>
      </c>
    </row>
    <row r="944" spans="1:51" ht="34.5" hidden="1" customHeight="1" x14ac:dyDescent="0.15">
      <c r="A944" s="410">
        <v>1</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3"/>
      <c r="AE944" s="323"/>
      <c r="AF944" s="323"/>
      <c r="AG944" s="323"/>
      <c r="AH944" s="427"/>
      <c r="AI944" s="428"/>
      <c r="AJ944" s="428"/>
      <c r="AK944" s="428"/>
      <c r="AL944" s="326"/>
      <c r="AM944" s="327"/>
      <c r="AN944" s="327"/>
      <c r="AO944" s="328"/>
      <c r="AP944" s="321"/>
      <c r="AQ944" s="321"/>
      <c r="AR944" s="321"/>
      <c r="AS944" s="321"/>
      <c r="AT944" s="321"/>
      <c r="AU944" s="321"/>
      <c r="AV944" s="321"/>
      <c r="AW944" s="321"/>
      <c r="AX944" s="321"/>
      <c r="AY944">
        <f t="shared" si="120"/>
        <v>0</v>
      </c>
    </row>
    <row r="945" spans="1:51" ht="34.5" hidden="1" customHeight="1" x14ac:dyDescent="0.15">
      <c r="A945" s="410">
        <v>2</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3"/>
      <c r="AE945" s="323"/>
      <c r="AF945" s="323"/>
      <c r="AG945" s="323"/>
      <c r="AH945" s="427"/>
      <c r="AI945" s="428"/>
      <c r="AJ945" s="428"/>
      <c r="AK945" s="428"/>
      <c r="AL945" s="326"/>
      <c r="AM945" s="327"/>
      <c r="AN945" s="327"/>
      <c r="AO945" s="328"/>
      <c r="AP945" s="321"/>
      <c r="AQ945" s="321"/>
      <c r="AR945" s="321"/>
      <c r="AS945" s="321"/>
      <c r="AT945" s="321"/>
      <c r="AU945" s="321"/>
      <c r="AV945" s="321"/>
      <c r="AW945" s="321"/>
      <c r="AX945" s="321"/>
      <c r="AY945">
        <f>COUNTA($C$945)</f>
        <v>0</v>
      </c>
    </row>
    <row r="946" spans="1:51" ht="34.5" hidden="1" customHeight="1" x14ac:dyDescent="0.15">
      <c r="A946" s="410">
        <v>3</v>
      </c>
      <c r="B946" s="410">
        <v>1</v>
      </c>
      <c r="C946" s="429"/>
      <c r="D946" s="424"/>
      <c r="E946" s="424"/>
      <c r="F946" s="424"/>
      <c r="G946" s="424"/>
      <c r="H946" s="424"/>
      <c r="I946" s="424"/>
      <c r="J946" s="425"/>
      <c r="K946" s="426"/>
      <c r="L946" s="426"/>
      <c r="M946" s="426"/>
      <c r="N946" s="426"/>
      <c r="O946" s="426"/>
      <c r="P946" s="430"/>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4.5" hidden="1" customHeight="1" x14ac:dyDescent="0.15">
      <c r="A947" s="410">
        <v>4</v>
      </c>
      <c r="B947" s="410">
        <v>1</v>
      </c>
      <c r="C947" s="429"/>
      <c r="D947" s="424"/>
      <c r="E947" s="424"/>
      <c r="F947" s="424"/>
      <c r="G947" s="424"/>
      <c r="H947" s="424"/>
      <c r="I947" s="424"/>
      <c r="J947" s="425"/>
      <c r="K947" s="426"/>
      <c r="L947" s="426"/>
      <c r="M947" s="426"/>
      <c r="N947" s="426"/>
      <c r="O947" s="426"/>
      <c r="P947" s="430"/>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4.5" hidden="1" customHeight="1" x14ac:dyDescent="0.15">
      <c r="A948" s="410">
        <v>5</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4.5" hidden="1" customHeight="1" x14ac:dyDescent="0.15">
      <c r="A949" s="410">
        <v>6</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4.5" hidden="1" customHeight="1" x14ac:dyDescent="0.15">
      <c r="A950" s="410">
        <v>7</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4.5" hidden="1" customHeight="1" x14ac:dyDescent="0.15">
      <c r="A951" s="410">
        <v>8</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4.5" hidden="1" customHeight="1" x14ac:dyDescent="0.15">
      <c r="A952" s="410">
        <v>9</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4.5" hidden="1" customHeight="1" x14ac:dyDescent="0.15">
      <c r="A953" s="410">
        <v>10</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4.5" hidden="1" customHeight="1" x14ac:dyDescent="0.15">
      <c r="A954" s="410">
        <v>11</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4.5" hidden="1" customHeight="1" x14ac:dyDescent="0.15">
      <c r="A955" s="410">
        <v>12</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4.5" hidden="1" customHeight="1" x14ac:dyDescent="0.15">
      <c r="A956" s="410">
        <v>13</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4.5" hidden="1" customHeight="1" x14ac:dyDescent="0.15">
      <c r="A957" s="410">
        <v>14</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4.5" hidden="1" customHeight="1" x14ac:dyDescent="0.15">
      <c r="A958" s="410">
        <v>15</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4.5" hidden="1" customHeight="1" x14ac:dyDescent="0.15">
      <c r="A959" s="410">
        <v>16</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4.5" hidden="1" customHeight="1" x14ac:dyDescent="0.15">
      <c r="A960" s="410">
        <v>17</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4.5" hidden="1" customHeight="1" x14ac:dyDescent="0.15">
      <c r="A961" s="410">
        <v>18</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4.5" hidden="1" customHeight="1" x14ac:dyDescent="0.15">
      <c r="A962" s="410">
        <v>19</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4.5" hidden="1" customHeight="1" x14ac:dyDescent="0.15">
      <c r="A963" s="410">
        <v>20</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4.5" hidden="1" customHeight="1" x14ac:dyDescent="0.15">
      <c r="A964" s="410">
        <v>21</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4.5" hidden="1" customHeight="1" x14ac:dyDescent="0.15">
      <c r="A965" s="410">
        <v>22</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4.5" hidden="1" customHeight="1" x14ac:dyDescent="0.15">
      <c r="A966" s="410">
        <v>23</v>
      </c>
      <c r="B966" s="410">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4.5" hidden="1" customHeight="1" x14ac:dyDescent="0.15">
      <c r="A967" s="410">
        <v>24</v>
      </c>
      <c r="B967" s="410">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4.5" hidden="1" customHeight="1" x14ac:dyDescent="0.15">
      <c r="A968" s="410">
        <v>25</v>
      </c>
      <c r="B968" s="410">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4.5" hidden="1" customHeight="1" x14ac:dyDescent="0.15">
      <c r="A969" s="410">
        <v>26</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4.5" hidden="1" customHeight="1" x14ac:dyDescent="0.15">
      <c r="A970" s="410">
        <v>27</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4.5" hidden="1" customHeight="1" x14ac:dyDescent="0.15">
      <c r="A971" s="410">
        <v>28</v>
      </c>
      <c r="B971" s="410">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4.5" hidden="1" customHeight="1" x14ac:dyDescent="0.15">
      <c r="A972" s="410">
        <v>29</v>
      </c>
      <c r="B972" s="410">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4.5" hidden="1" customHeight="1" x14ac:dyDescent="0.15">
      <c r="A973" s="410">
        <v>30</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34.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34.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34.5" hidden="1" customHeight="1" x14ac:dyDescent="0.15">
      <c r="A976" s="356"/>
      <c r="B976" s="356"/>
      <c r="C976" s="356" t="s">
        <v>26</v>
      </c>
      <c r="D976" s="356"/>
      <c r="E976" s="356"/>
      <c r="F976" s="356"/>
      <c r="G976" s="356"/>
      <c r="H976" s="356"/>
      <c r="I976" s="356"/>
      <c r="J976" s="277" t="s">
        <v>297</v>
      </c>
      <c r="K976" s="109"/>
      <c r="L976" s="109"/>
      <c r="M976" s="109"/>
      <c r="N976" s="109"/>
      <c r="O976" s="109"/>
      <c r="P976" s="344" t="s">
        <v>244</v>
      </c>
      <c r="Q976" s="344"/>
      <c r="R976" s="344"/>
      <c r="S976" s="344"/>
      <c r="T976" s="344"/>
      <c r="U976" s="344"/>
      <c r="V976" s="344"/>
      <c r="W976" s="344"/>
      <c r="X976" s="344"/>
      <c r="Y976" s="354" t="s">
        <v>295</v>
      </c>
      <c r="Z976" s="355"/>
      <c r="AA976" s="355"/>
      <c r="AB976" s="355"/>
      <c r="AC976" s="277" t="s">
        <v>338</v>
      </c>
      <c r="AD976" s="277"/>
      <c r="AE976" s="277"/>
      <c r="AF976" s="277"/>
      <c r="AG976" s="277"/>
      <c r="AH976" s="354" t="s">
        <v>367</v>
      </c>
      <c r="AI976" s="356"/>
      <c r="AJ976" s="356"/>
      <c r="AK976" s="356"/>
      <c r="AL976" s="356" t="s">
        <v>21</v>
      </c>
      <c r="AM976" s="356"/>
      <c r="AN976" s="356"/>
      <c r="AO976" s="431"/>
      <c r="AP976" s="432" t="s">
        <v>298</v>
      </c>
      <c r="AQ976" s="432"/>
      <c r="AR976" s="432"/>
      <c r="AS976" s="432"/>
      <c r="AT976" s="432"/>
      <c r="AU976" s="432"/>
      <c r="AV976" s="432"/>
      <c r="AW976" s="432"/>
      <c r="AX976" s="432"/>
      <c r="AY976">
        <f t="shared" ref="AY976:AY977" si="121">$AY$974</f>
        <v>0</v>
      </c>
    </row>
    <row r="977" spans="1:51" ht="34.5" hidden="1" customHeight="1" x14ac:dyDescent="0.15">
      <c r="A977" s="410">
        <v>1</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3"/>
      <c r="AE977" s="323"/>
      <c r="AF977" s="323"/>
      <c r="AG977" s="323"/>
      <c r="AH977" s="427"/>
      <c r="AI977" s="428"/>
      <c r="AJ977" s="428"/>
      <c r="AK977" s="428"/>
      <c r="AL977" s="326"/>
      <c r="AM977" s="327"/>
      <c r="AN977" s="327"/>
      <c r="AO977" s="328"/>
      <c r="AP977" s="321"/>
      <c r="AQ977" s="321"/>
      <c r="AR977" s="321"/>
      <c r="AS977" s="321"/>
      <c r="AT977" s="321"/>
      <c r="AU977" s="321"/>
      <c r="AV977" s="321"/>
      <c r="AW977" s="321"/>
      <c r="AX977" s="321"/>
      <c r="AY977">
        <f t="shared" si="121"/>
        <v>0</v>
      </c>
    </row>
    <row r="978" spans="1:51" ht="34.5" hidden="1" customHeight="1" x14ac:dyDescent="0.15">
      <c r="A978" s="410">
        <v>2</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3"/>
      <c r="AE978" s="323"/>
      <c r="AF978" s="323"/>
      <c r="AG978" s="323"/>
      <c r="AH978" s="427"/>
      <c r="AI978" s="428"/>
      <c r="AJ978" s="428"/>
      <c r="AK978" s="428"/>
      <c r="AL978" s="326"/>
      <c r="AM978" s="327"/>
      <c r="AN978" s="327"/>
      <c r="AO978" s="328"/>
      <c r="AP978" s="321"/>
      <c r="AQ978" s="321"/>
      <c r="AR978" s="321"/>
      <c r="AS978" s="321"/>
      <c r="AT978" s="321"/>
      <c r="AU978" s="321"/>
      <c r="AV978" s="321"/>
      <c r="AW978" s="321"/>
      <c r="AX978" s="321"/>
      <c r="AY978">
        <f>COUNTA($C$978)</f>
        <v>0</v>
      </c>
    </row>
    <row r="979" spans="1:51" ht="34.5" hidden="1" customHeight="1" x14ac:dyDescent="0.15">
      <c r="A979" s="410">
        <v>3</v>
      </c>
      <c r="B979" s="410">
        <v>1</v>
      </c>
      <c r="C979" s="429"/>
      <c r="D979" s="424"/>
      <c r="E979" s="424"/>
      <c r="F979" s="424"/>
      <c r="G979" s="424"/>
      <c r="H979" s="424"/>
      <c r="I979" s="424"/>
      <c r="J979" s="425"/>
      <c r="K979" s="426"/>
      <c r="L979" s="426"/>
      <c r="M979" s="426"/>
      <c r="N979" s="426"/>
      <c r="O979" s="426"/>
      <c r="P979" s="430"/>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4.5" hidden="1" customHeight="1" x14ac:dyDescent="0.15">
      <c r="A980" s="410">
        <v>4</v>
      </c>
      <c r="B980" s="410">
        <v>1</v>
      </c>
      <c r="C980" s="429"/>
      <c r="D980" s="424"/>
      <c r="E980" s="424"/>
      <c r="F980" s="424"/>
      <c r="G980" s="424"/>
      <c r="H980" s="424"/>
      <c r="I980" s="424"/>
      <c r="J980" s="425"/>
      <c r="K980" s="426"/>
      <c r="L980" s="426"/>
      <c r="M980" s="426"/>
      <c r="N980" s="426"/>
      <c r="O980" s="426"/>
      <c r="P980" s="430"/>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4.5" hidden="1" customHeight="1" x14ac:dyDescent="0.15">
      <c r="A981" s="410">
        <v>5</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4.5" hidden="1" customHeight="1" x14ac:dyDescent="0.15">
      <c r="A982" s="410">
        <v>6</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4.5" hidden="1" customHeight="1" x14ac:dyDescent="0.15">
      <c r="A983" s="410">
        <v>7</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4.5" hidden="1" customHeight="1" x14ac:dyDescent="0.15">
      <c r="A984" s="410">
        <v>8</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4.5" hidden="1" customHeight="1" x14ac:dyDescent="0.15">
      <c r="A985" s="410">
        <v>9</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4.5" hidden="1" customHeight="1" x14ac:dyDescent="0.15">
      <c r="A986" s="410">
        <v>10</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4.5" hidden="1" customHeight="1" x14ac:dyDescent="0.15">
      <c r="A987" s="410">
        <v>11</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4.5" hidden="1" customHeight="1" x14ac:dyDescent="0.15">
      <c r="A988" s="410">
        <v>12</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4.5" hidden="1" customHeight="1" x14ac:dyDescent="0.15">
      <c r="A989" s="410">
        <v>13</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4.5" hidden="1" customHeight="1" x14ac:dyDescent="0.15">
      <c r="A990" s="410">
        <v>14</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4.5" hidden="1" customHeight="1" x14ac:dyDescent="0.15">
      <c r="A991" s="410">
        <v>15</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4.5" hidden="1" customHeight="1" x14ac:dyDescent="0.15">
      <c r="A992" s="410">
        <v>16</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4.5" hidden="1" customHeight="1" x14ac:dyDescent="0.15">
      <c r="A993" s="410">
        <v>17</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4.5" hidden="1" customHeight="1" x14ac:dyDescent="0.15">
      <c r="A994" s="410">
        <v>18</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4.5" hidden="1" customHeight="1" x14ac:dyDescent="0.15">
      <c r="A995" s="410">
        <v>19</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4.5" hidden="1" customHeight="1" x14ac:dyDescent="0.15">
      <c r="A996" s="410">
        <v>20</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4.5" hidden="1" customHeight="1" x14ac:dyDescent="0.15">
      <c r="A997" s="410">
        <v>21</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4.5" hidden="1" customHeight="1" x14ac:dyDescent="0.15">
      <c r="A998" s="410">
        <v>22</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4.5" hidden="1" customHeight="1" x14ac:dyDescent="0.15">
      <c r="A999" s="410">
        <v>23</v>
      </c>
      <c r="B999" s="410">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4.5" hidden="1" customHeight="1" x14ac:dyDescent="0.15">
      <c r="A1000" s="410">
        <v>24</v>
      </c>
      <c r="B1000" s="410">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4.5" hidden="1" customHeight="1" x14ac:dyDescent="0.15">
      <c r="A1001" s="410">
        <v>25</v>
      </c>
      <c r="B1001" s="410">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4.5" hidden="1" customHeight="1" x14ac:dyDescent="0.15">
      <c r="A1002" s="410">
        <v>26</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4.5" hidden="1" customHeight="1" x14ac:dyDescent="0.15">
      <c r="A1003" s="410">
        <v>27</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4.5" hidden="1" customHeight="1" x14ac:dyDescent="0.15">
      <c r="A1004" s="410">
        <v>28</v>
      </c>
      <c r="B1004" s="410">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4.5" hidden="1" customHeight="1" x14ac:dyDescent="0.15">
      <c r="A1005" s="410">
        <v>29</v>
      </c>
      <c r="B1005" s="410">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4.5" hidden="1" customHeight="1" x14ac:dyDescent="0.15">
      <c r="A1006" s="410">
        <v>30</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34.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34.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34.5" hidden="1" customHeight="1" x14ac:dyDescent="0.15">
      <c r="A1009" s="356"/>
      <c r="B1009" s="356"/>
      <c r="C1009" s="356" t="s">
        <v>26</v>
      </c>
      <c r="D1009" s="356"/>
      <c r="E1009" s="356"/>
      <c r="F1009" s="356"/>
      <c r="G1009" s="356"/>
      <c r="H1009" s="356"/>
      <c r="I1009" s="356"/>
      <c r="J1009" s="277" t="s">
        <v>297</v>
      </c>
      <c r="K1009" s="109"/>
      <c r="L1009" s="109"/>
      <c r="M1009" s="109"/>
      <c r="N1009" s="109"/>
      <c r="O1009" s="109"/>
      <c r="P1009" s="344" t="s">
        <v>244</v>
      </c>
      <c r="Q1009" s="344"/>
      <c r="R1009" s="344"/>
      <c r="S1009" s="344"/>
      <c r="T1009" s="344"/>
      <c r="U1009" s="344"/>
      <c r="V1009" s="344"/>
      <c r="W1009" s="344"/>
      <c r="X1009" s="344"/>
      <c r="Y1009" s="354" t="s">
        <v>295</v>
      </c>
      <c r="Z1009" s="355"/>
      <c r="AA1009" s="355"/>
      <c r="AB1009" s="355"/>
      <c r="AC1009" s="277" t="s">
        <v>338</v>
      </c>
      <c r="AD1009" s="277"/>
      <c r="AE1009" s="277"/>
      <c r="AF1009" s="277"/>
      <c r="AG1009" s="277"/>
      <c r="AH1009" s="354" t="s">
        <v>367</v>
      </c>
      <c r="AI1009" s="356"/>
      <c r="AJ1009" s="356"/>
      <c r="AK1009" s="356"/>
      <c r="AL1009" s="356" t="s">
        <v>21</v>
      </c>
      <c r="AM1009" s="356"/>
      <c r="AN1009" s="356"/>
      <c r="AO1009" s="431"/>
      <c r="AP1009" s="432" t="s">
        <v>298</v>
      </c>
      <c r="AQ1009" s="432"/>
      <c r="AR1009" s="432"/>
      <c r="AS1009" s="432"/>
      <c r="AT1009" s="432"/>
      <c r="AU1009" s="432"/>
      <c r="AV1009" s="432"/>
      <c r="AW1009" s="432"/>
      <c r="AX1009" s="432"/>
      <c r="AY1009">
        <f t="shared" ref="AY1009:AY1010" si="122">$AY$1007</f>
        <v>0</v>
      </c>
    </row>
    <row r="1010" spans="1:51" ht="34.5" hidden="1" customHeight="1" x14ac:dyDescent="0.15">
      <c r="A1010" s="410">
        <v>1</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3"/>
      <c r="AE1010" s="323"/>
      <c r="AF1010" s="323"/>
      <c r="AG1010" s="323"/>
      <c r="AH1010" s="427"/>
      <c r="AI1010" s="428"/>
      <c r="AJ1010" s="428"/>
      <c r="AK1010" s="428"/>
      <c r="AL1010" s="326"/>
      <c r="AM1010" s="327"/>
      <c r="AN1010" s="327"/>
      <c r="AO1010" s="328"/>
      <c r="AP1010" s="321"/>
      <c r="AQ1010" s="321"/>
      <c r="AR1010" s="321"/>
      <c r="AS1010" s="321"/>
      <c r="AT1010" s="321"/>
      <c r="AU1010" s="321"/>
      <c r="AV1010" s="321"/>
      <c r="AW1010" s="321"/>
      <c r="AX1010" s="321"/>
      <c r="AY1010">
        <f t="shared" si="122"/>
        <v>0</v>
      </c>
    </row>
    <row r="1011" spans="1:51" ht="34.5" hidden="1" customHeight="1" x14ac:dyDescent="0.15">
      <c r="A1011" s="410">
        <v>2</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3"/>
      <c r="AE1011" s="323"/>
      <c r="AF1011" s="323"/>
      <c r="AG1011" s="323"/>
      <c r="AH1011" s="427"/>
      <c r="AI1011" s="428"/>
      <c r="AJ1011" s="428"/>
      <c r="AK1011" s="428"/>
      <c r="AL1011" s="326"/>
      <c r="AM1011" s="327"/>
      <c r="AN1011" s="327"/>
      <c r="AO1011" s="328"/>
      <c r="AP1011" s="321"/>
      <c r="AQ1011" s="321"/>
      <c r="AR1011" s="321"/>
      <c r="AS1011" s="321"/>
      <c r="AT1011" s="321"/>
      <c r="AU1011" s="321"/>
      <c r="AV1011" s="321"/>
      <c r="AW1011" s="321"/>
      <c r="AX1011" s="321"/>
      <c r="AY1011">
        <f>COUNTA($C$1011)</f>
        <v>0</v>
      </c>
    </row>
    <row r="1012" spans="1:51" ht="34.5"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4.5"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4.5" hidden="1" customHeight="1" x14ac:dyDescent="0.15">
      <c r="A1014" s="410">
        <v>5</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4.5" hidden="1" customHeight="1" x14ac:dyDescent="0.15">
      <c r="A1015" s="410">
        <v>6</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4.5" hidden="1" customHeight="1" x14ac:dyDescent="0.15">
      <c r="A1016" s="410">
        <v>7</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4.5" hidden="1" customHeight="1" x14ac:dyDescent="0.15">
      <c r="A1017" s="410">
        <v>8</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4.5" hidden="1" customHeight="1" x14ac:dyDescent="0.15">
      <c r="A1018" s="410">
        <v>9</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4.5" hidden="1" customHeight="1" x14ac:dyDescent="0.15">
      <c r="A1019" s="410">
        <v>10</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4.5" hidden="1" customHeight="1" x14ac:dyDescent="0.15">
      <c r="A1020" s="410">
        <v>11</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4.5" hidden="1" customHeight="1" x14ac:dyDescent="0.15">
      <c r="A1021" s="410">
        <v>12</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4.5" hidden="1" customHeight="1" x14ac:dyDescent="0.15">
      <c r="A1022" s="410">
        <v>13</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4.5" hidden="1" customHeight="1" x14ac:dyDescent="0.15">
      <c r="A1023" s="410">
        <v>14</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4.5" hidden="1" customHeight="1" x14ac:dyDescent="0.15">
      <c r="A1024" s="410">
        <v>15</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4.5" hidden="1" customHeight="1" x14ac:dyDescent="0.15">
      <c r="A1025" s="410">
        <v>16</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4.5" hidden="1" customHeight="1" x14ac:dyDescent="0.15">
      <c r="A1026" s="410">
        <v>17</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4.5" hidden="1" customHeight="1" x14ac:dyDescent="0.15">
      <c r="A1027" s="410">
        <v>18</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4.5" hidden="1" customHeight="1" x14ac:dyDescent="0.15">
      <c r="A1028" s="410">
        <v>19</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4.5" hidden="1" customHeight="1" x14ac:dyDescent="0.15">
      <c r="A1029" s="410">
        <v>20</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4.5" hidden="1" customHeight="1" x14ac:dyDescent="0.15">
      <c r="A1030" s="410">
        <v>21</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4.5" hidden="1" customHeight="1" x14ac:dyDescent="0.15">
      <c r="A1031" s="410">
        <v>22</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4.5" hidden="1" customHeight="1" x14ac:dyDescent="0.15">
      <c r="A1032" s="410">
        <v>23</v>
      </c>
      <c r="B1032" s="410">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4.5" hidden="1" customHeight="1" x14ac:dyDescent="0.15">
      <c r="A1033" s="410">
        <v>24</v>
      </c>
      <c r="B1033" s="410">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4.5" hidden="1" customHeight="1" x14ac:dyDescent="0.15">
      <c r="A1034" s="410">
        <v>25</v>
      </c>
      <c r="B1034" s="410">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4.5" hidden="1" customHeight="1" x14ac:dyDescent="0.15">
      <c r="A1035" s="410">
        <v>26</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4.5" hidden="1" customHeight="1" x14ac:dyDescent="0.15">
      <c r="A1036" s="410">
        <v>27</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4.5" hidden="1" customHeight="1" x14ac:dyDescent="0.15">
      <c r="A1037" s="410">
        <v>28</v>
      </c>
      <c r="B1037" s="410">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4.5" hidden="1" customHeight="1" x14ac:dyDescent="0.15">
      <c r="A1038" s="410">
        <v>29</v>
      </c>
      <c r="B1038" s="410">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4.5" hidden="1" customHeight="1" x14ac:dyDescent="0.15">
      <c r="A1039" s="410">
        <v>30</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34.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34.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34.5" hidden="1" customHeight="1" x14ac:dyDescent="0.15">
      <c r="A1042" s="356"/>
      <c r="B1042" s="356"/>
      <c r="C1042" s="356" t="s">
        <v>26</v>
      </c>
      <c r="D1042" s="356"/>
      <c r="E1042" s="356"/>
      <c r="F1042" s="356"/>
      <c r="G1042" s="356"/>
      <c r="H1042" s="356"/>
      <c r="I1042" s="356"/>
      <c r="J1042" s="277" t="s">
        <v>297</v>
      </c>
      <c r="K1042" s="109"/>
      <c r="L1042" s="109"/>
      <c r="M1042" s="109"/>
      <c r="N1042" s="109"/>
      <c r="O1042" s="109"/>
      <c r="P1042" s="344" t="s">
        <v>244</v>
      </c>
      <c r="Q1042" s="344"/>
      <c r="R1042" s="344"/>
      <c r="S1042" s="344"/>
      <c r="T1042" s="344"/>
      <c r="U1042" s="344"/>
      <c r="V1042" s="344"/>
      <c r="W1042" s="344"/>
      <c r="X1042" s="344"/>
      <c r="Y1042" s="354" t="s">
        <v>295</v>
      </c>
      <c r="Z1042" s="355"/>
      <c r="AA1042" s="355"/>
      <c r="AB1042" s="355"/>
      <c r="AC1042" s="277" t="s">
        <v>338</v>
      </c>
      <c r="AD1042" s="277"/>
      <c r="AE1042" s="277"/>
      <c r="AF1042" s="277"/>
      <c r="AG1042" s="277"/>
      <c r="AH1042" s="354" t="s">
        <v>367</v>
      </c>
      <c r="AI1042" s="356"/>
      <c r="AJ1042" s="356"/>
      <c r="AK1042" s="356"/>
      <c r="AL1042" s="356" t="s">
        <v>21</v>
      </c>
      <c r="AM1042" s="356"/>
      <c r="AN1042" s="356"/>
      <c r="AO1042" s="431"/>
      <c r="AP1042" s="432" t="s">
        <v>298</v>
      </c>
      <c r="AQ1042" s="432"/>
      <c r="AR1042" s="432"/>
      <c r="AS1042" s="432"/>
      <c r="AT1042" s="432"/>
      <c r="AU1042" s="432"/>
      <c r="AV1042" s="432"/>
      <c r="AW1042" s="432"/>
      <c r="AX1042" s="432"/>
      <c r="AY1042">
        <f t="shared" ref="AY1042:AY1043" si="123">$AY$1040</f>
        <v>0</v>
      </c>
    </row>
    <row r="1043" spans="1:51" ht="34.5" hidden="1" customHeight="1" x14ac:dyDescent="0.15">
      <c r="A1043" s="410">
        <v>1</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3"/>
      <c r="AE1043" s="323"/>
      <c r="AF1043" s="323"/>
      <c r="AG1043" s="323"/>
      <c r="AH1043" s="427"/>
      <c r="AI1043" s="428"/>
      <c r="AJ1043" s="428"/>
      <c r="AK1043" s="428"/>
      <c r="AL1043" s="326"/>
      <c r="AM1043" s="327"/>
      <c r="AN1043" s="327"/>
      <c r="AO1043" s="328"/>
      <c r="AP1043" s="321"/>
      <c r="AQ1043" s="321"/>
      <c r="AR1043" s="321"/>
      <c r="AS1043" s="321"/>
      <c r="AT1043" s="321"/>
      <c r="AU1043" s="321"/>
      <c r="AV1043" s="321"/>
      <c r="AW1043" s="321"/>
      <c r="AX1043" s="321"/>
      <c r="AY1043">
        <f t="shared" si="123"/>
        <v>0</v>
      </c>
    </row>
    <row r="1044" spans="1:51" ht="34.5" hidden="1" customHeight="1" x14ac:dyDescent="0.15">
      <c r="A1044" s="410">
        <v>2</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3"/>
      <c r="AE1044" s="323"/>
      <c r="AF1044" s="323"/>
      <c r="AG1044" s="323"/>
      <c r="AH1044" s="427"/>
      <c r="AI1044" s="428"/>
      <c r="AJ1044" s="428"/>
      <c r="AK1044" s="428"/>
      <c r="AL1044" s="326"/>
      <c r="AM1044" s="327"/>
      <c r="AN1044" s="327"/>
      <c r="AO1044" s="328"/>
      <c r="AP1044" s="321"/>
      <c r="AQ1044" s="321"/>
      <c r="AR1044" s="321"/>
      <c r="AS1044" s="321"/>
      <c r="AT1044" s="321"/>
      <c r="AU1044" s="321"/>
      <c r="AV1044" s="321"/>
      <c r="AW1044" s="321"/>
      <c r="AX1044" s="321"/>
      <c r="AY1044">
        <f>COUNTA($C$1044)</f>
        <v>0</v>
      </c>
    </row>
    <row r="1045" spans="1:51" ht="34.5"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4.5"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4.5" hidden="1" customHeight="1" x14ac:dyDescent="0.15">
      <c r="A1047" s="410">
        <v>5</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4.5" hidden="1" customHeight="1" x14ac:dyDescent="0.15">
      <c r="A1048" s="410">
        <v>6</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4.5" hidden="1" customHeight="1" x14ac:dyDescent="0.15">
      <c r="A1049" s="410">
        <v>7</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4.5" hidden="1" customHeight="1" x14ac:dyDescent="0.15">
      <c r="A1050" s="410">
        <v>8</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4.5" hidden="1" customHeight="1" x14ac:dyDescent="0.15">
      <c r="A1051" s="410">
        <v>9</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4.5" hidden="1" customHeight="1" x14ac:dyDescent="0.15">
      <c r="A1052" s="410">
        <v>10</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4.5" hidden="1" customHeight="1" x14ac:dyDescent="0.15">
      <c r="A1053" s="410">
        <v>11</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4.5" hidden="1" customHeight="1" x14ac:dyDescent="0.15">
      <c r="A1054" s="410">
        <v>12</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4.5" hidden="1" customHeight="1" x14ac:dyDescent="0.15">
      <c r="A1055" s="410">
        <v>13</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4.5" hidden="1" customHeight="1" x14ac:dyDescent="0.15">
      <c r="A1056" s="410">
        <v>14</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4.5" hidden="1" customHeight="1" x14ac:dyDescent="0.15">
      <c r="A1057" s="410">
        <v>15</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4.5" hidden="1" customHeight="1" x14ac:dyDescent="0.15">
      <c r="A1058" s="410">
        <v>16</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4.5" hidden="1" customHeight="1" x14ac:dyDescent="0.15">
      <c r="A1059" s="410">
        <v>17</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4.5" hidden="1" customHeight="1" x14ac:dyDescent="0.15">
      <c r="A1060" s="410">
        <v>18</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4.5" hidden="1" customHeight="1" x14ac:dyDescent="0.15">
      <c r="A1061" s="410">
        <v>19</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4.5" hidden="1" customHeight="1" x14ac:dyDescent="0.15">
      <c r="A1062" s="410">
        <v>20</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4.5" hidden="1" customHeight="1" x14ac:dyDescent="0.15">
      <c r="A1063" s="410">
        <v>21</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4.5" hidden="1" customHeight="1" x14ac:dyDescent="0.15">
      <c r="A1064" s="410">
        <v>22</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4.5" hidden="1" customHeight="1" x14ac:dyDescent="0.15">
      <c r="A1065" s="410">
        <v>23</v>
      </c>
      <c r="B1065" s="410">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4.5" hidden="1" customHeight="1" x14ac:dyDescent="0.15">
      <c r="A1066" s="410">
        <v>24</v>
      </c>
      <c r="B1066" s="410">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4.5" hidden="1" customHeight="1" x14ac:dyDescent="0.15">
      <c r="A1067" s="410">
        <v>25</v>
      </c>
      <c r="B1067" s="410">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4.5" hidden="1" customHeight="1" x14ac:dyDescent="0.15">
      <c r="A1068" s="410">
        <v>26</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4.5" hidden="1" customHeight="1" x14ac:dyDescent="0.15">
      <c r="A1069" s="410">
        <v>27</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4.5" hidden="1" customHeight="1" x14ac:dyDescent="0.15">
      <c r="A1070" s="410">
        <v>28</v>
      </c>
      <c r="B1070" s="410">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4.5" hidden="1" customHeight="1" x14ac:dyDescent="0.15">
      <c r="A1071" s="410">
        <v>29</v>
      </c>
      <c r="B1071" s="410">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4.5" hidden="1" customHeight="1" x14ac:dyDescent="0.15">
      <c r="A1072" s="410">
        <v>30</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34.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34.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4.5" hidden="1" customHeight="1" x14ac:dyDescent="0.15">
      <c r="A1075" s="356"/>
      <c r="B1075" s="356"/>
      <c r="C1075" s="356" t="s">
        <v>26</v>
      </c>
      <c r="D1075" s="356"/>
      <c r="E1075" s="356"/>
      <c r="F1075" s="356"/>
      <c r="G1075" s="356"/>
      <c r="H1075" s="356"/>
      <c r="I1075" s="356"/>
      <c r="J1075" s="277" t="s">
        <v>297</v>
      </c>
      <c r="K1075" s="109"/>
      <c r="L1075" s="109"/>
      <c r="M1075" s="109"/>
      <c r="N1075" s="109"/>
      <c r="O1075" s="109"/>
      <c r="P1075" s="344" t="s">
        <v>244</v>
      </c>
      <c r="Q1075" s="344"/>
      <c r="R1075" s="344"/>
      <c r="S1075" s="344"/>
      <c r="T1075" s="344"/>
      <c r="U1075" s="344"/>
      <c r="V1075" s="344"/>
      <c r="W1075" s="344"/>
      <c r="X1075" s="344"/>
      <c r="Y1075" s="354" t="s">
        <v>295</v>
      </c>
      <c r="Z1075" s="355"/>
      <c r="AA1075" s="355"/>
      <c r="AB1075" s="355"/>
      <c r="AC1075" s="277" t="s">
        <v>338</v>
      </c>
      <c r="AD1075" s="277"/>
      <c r="AE1075" s="277"/>
      <c r="AF1075" s="277"/>
      <c r="AG1075" s="277"/>
      <c r="AH1075" s="354" t="s">
        <v>367</v>
      </c>
      <c r="AI1075" s="356"/>
      <c r="AJ1075" s="356"/>
      <c r="AK1075" s="356"/>
      <c r="AL1075" s="356" t="s">
        <v>21</v>
      </c>
      <c r="AM1075" s="356"/>
      <c r="AN1075" s="356"/>
      <c r="AO1075" s="431"/>
      <c r="AP1075" s="432" t="s">
        <v>298</v>
      </c>
      <c r="AQ1075" s="432"/>
      <c r="AR1075" s="432"/>
      <c r="AS1075" s="432"/>
      <c r="AT1075" s="432"/>
      <c r="AU1075" s="432"/>
      <c r="AV1075" s="432"/>
      <c r="AW1075" s="432"/>
      <c r="AX1075" s="432"/>
      <c r="AY1075">
        <f t="shared" ref="AY1075:AY1076" si="124">$AY$1073</f>
        <v>0</v>
      </c>
    </row>
    <row r="1076" spans="1:51" ht="34.5" hidden="1" customHeight="1" x14ac:dyDescent="0.15">
      <c r="A1076" s="410">
        <v>1</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3"/>
      <c r="AE1076" s="323"/>
      <c r="AF1076" s="323"/>
      <c r="AG1076" s="323"/>
      <c r="AH1076" s="427"/>
      <c r="AI1076" s="428"/>
      <c r="AJ1076" s="428"/>
      <c r="AK1076" s="428"/>
      <c r="AL1076" s="326"/>
      <c r="AM1076" s="327"/>
      <c r="AN1076" s="327"/>
      <c r="AO1076" s="328"/>
      <c r="AP1076" s="321"/>
      <c r="AQ1076" s="321"/>
      <c r="AR1076" s="321"/>
      <c r="AS1076" s="321"/>
      <c r="AT1076" s="321"/>
      <c r="AU1076" s="321"/>
      <c r="AV1076" s="321"/>
      <c r="AW1076" s="321"/>
      <c r="AX1076" s="321"/>
      <c r="AY1076">
        <f t="shared" si="124"/>
        <v>0</v>
      </c>
    </row>
    <row r="1077" spans="1:51" ht="34.5" hidden="1" customHeight="1" x14ac:dyDescent="0.15">
      <c r="A1077" s="410">
        <v>2</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3"/>
      <c r="AE1077" s="323"/>
      <c r="AF1077" s="323"/>
      <c r="AG1077" s="323"/>
      <c r="AH1077" s="427"/>
      <c r="AI1077" s="428"/>
      <c r="AJ1077" s="428"/>
      <c r="AK1077" s="428"/>
      <c r="AL1077" s="326"/>
      <c r="AM1077" s="327"/>
      <c r="AN1077" s="327"/>
      <c r="AO1077" s="328"/>
      <c r="AP1077" s="321"/>
      <c r="AQ1077" s="321"/>
      <c r="AR1077" s="321"/>
      <c r="AS1077" s="321"/>
      <c r="AT1077" s="321"/>
      <c r="AU1077" s="321"/>
      <c r="AV1077" s="321"/>
      <c r="AW1077" s="321"/>
      <c r="AX1077" s="321"/>
      <c r="AY1077">
        <f>COUNTA($C$1077)</f>
        <v>0</v>
      </c>
    </row>
    <row r="1078" spans="1:51" ht="34.5"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4.5"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4.5" hidden="1" customHeight="1" x14ac:dyDescent="0.15">
      <c r="A1080" s="410">
        <v>5</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4.5" hidden="1" customHeight="1" x14ac:dyDescent="0.15">
      <c r="A1081" s="410">
        <v>6</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4.5" hidden="1" customHeight="1" x14ac:dyDescent="0.15">
      <c r="A1082" s="410">
        <v>7</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4.5" hidden="1" customHeight="1" x14ac:dyDescent="0.15">
      <c r="A1083" s="410">
        <v>8</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4.5" hidden="1" customHeight="1" x14ac:dyDescent="0.15">
      <c r="A1084" s="410">
        <v>9</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4.5" hidden="1" customHeight="1" x14ac:dyDescent="0.15">
      <c r="A1085" s="410">
        <v>10</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4.5" hidden="1" customHeight="1" x14ac:dyDescent="0.15">
      <c r="A1086" s="410">
        <v>11</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4.5" hidden="1" customHeight="1" x14ac:dyDescent="0.15">
      <c r="A1087" s="410">
        <v>12</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4.5" hidden="1" customHeight="1" x14ac:dyDescent="0.15">
      <c r="A1088" s="410">
        <v>13</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4.5" hidden="1" customHeight="1" x14ac:dyDescent="0.15">
      <c r="A1089" s="410">
        <v>14</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4.5" hidden="1" customHeight="1" x14ac:dyDescent="0.15">
      <c r="A1090" s="410">
        <v>15</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4.5" hidden="1" customHeight="1" x14ac:dyDescent="0.15">
      <c r="A1091" s="410">
        <v>16</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4.5" hidden="1" customHeight="1" x14ac:dyDescent="0.15">
      <c r="A1092" s="410">
        <v>17</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4.5" hidden="1" customHeight="1" x14ac:dyDescent="0.15">
      <c r="A1093" s="410">
        <v>18</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4.5" hidden="1" customHeight="1" x14ac:dyDescent="0.15">
      <c r="A1094" s="410">
        <v>19</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4.5" hidden="1" customHeight="1" x14ac:dyDescent="0.15">
      <c r="A1095" s="410">
        <v>20</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4.5" hidden="1" customHeight="1" x14ac:dyDescent="0.15">
      <c r="A1096" s="410">
        <v>21</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4.5" hidden="1" customHeight="1" x14ac:dyDescent="0.15">
      <c r="A1097" s="410">
        <v>22</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4.5" hidden="1" customHeight="1" x14ac:dyDescent="0.15">
      <c r="A1098" s="410">
        <v>23</v>
      </c>
      <c r="B1098" s="410">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4.5" hidden="1" customHeight="1" x14ac:dyDescent="0.15">
      <c r="A1099" s="410">
        <v>24</v>
      </c>
      <c r="B1099" s="410">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4.5" hidden="1" customHeight="1" x14ac:dyDescent="0.15">
      <c r="A1100" s="410">
        <v>25</v>
      </c>
      <c r="B1100" s="410">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4.5" hidden="1" customHeight="1" x14ac:dyDescent="0.15">
      <c r="A1101" s="410">
        <v>26</v>
      </c>
      <c r="B1101" s="410">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4.5" hidden="1" customHeight="1" x14ac:dyDescent="0.15">
      <c r="A1102" s="410">
        <v>27</v>
      </c>
      <c r="B1102" s="410">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4.5" hidden="1" customHeight="1" x14ac:dyDescent="0.15">
      <c r="A1103" s="410">
        <v>28</v>
      </c>
      <c r="B1103" s="410">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4.5" hidden="1" customHeight="1" x14ac:dyDescent="0.15">
      <c r="A1104" s="410">
        <v>29</v>
      </c>
      <c r="B1104" s="410">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4.5" hidden="1" customHeight="1" x14ac:dyDescent="0.15">
      <c r="A1105" s="410">
        <v>30</v>
      </c>
      <c r="B1105" s="410">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34.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344</v>
      </c>
      <c r="AM1106" s="961"/>
      <c r="AN1106" s="961"/>
      <c r="AO1106" s="76"/>
      <c r="AP1106" s="66"/>
      <c r="AQ1106" s="66"/>
      <c r="AR1106" s="66"/>
      <c r="AS1106" s="66"/>
      <c r="AT1106" s="66"/>
      <c r="AU1106" s="66"/>
      <c r="AV1106" s="66"/>
      <c r="AW1106" s="66"/>
      <c r="AX1106" s="67"/>
      <c r="AY1106">
        <f>COUNTIF($AO$1106,"☑")</f>
        <v>0</v>
      </c>
    </row>
    <row r="1107" spans="1:51" ht="34.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4.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34.5" hidden="1" customHeight="1" x14ac:dyDescent="0.15">
      <c r="A1109" s="410"/>
      <c r="B1109" s="410"/>
      <c r="C1109" s="277" t="s">
        <v>263</v>
      </c>
      <c r="D1109" s="894"/>
      <c r="E1109" s="277" t="s">
        <v>262</v>
      </c>
      <c r="F1109" s="894"/>
      <c r="G1109" s="894"/>
      <c r="H1109" s="894"/>
      <c r="I1109" s="894"/>
      <c r="J1109" s="277" t="s">
        <v>297</v>
      </c>
      <c r="K1109" s="277"/>
      <c r="L1109" s="277"/>
      <c r="M1109" s="277"/>
      <c r="N1109" s="277"/>
      <c r="O1109" s="277"/>
      <c r="P1109" s="354" t="s">
        <v>27</v>
      </c>
      <c r="Q1109" s="354"/>
      <c r="R1109" s="354"/>
      <c r="S1109" s="354"/>
      <c r="T1109" s="354"/>
      <c r="U1109" s="354"/>
      <c r="V1109" s="354"/>
      <c r="W1109" s="354"/>
      <c r="X1109" s="354"/>
      <c r="Y1109" s="277" t="s">
        <v>299</v>
      </c>
      <c r="Z1109" s="894"/>
      <c r="AA1109" s="894"/>
      <c r="AB1109" s="894"/>
      <c r="AC1109" s="277" t="s">
        <v>245</v>
      </c>
      <c r="AD1109" s="277"/>
      <c r="AE1109" s="277"/>
      <c r="AF1109" s="277"/>
      <c r="AG1109" s="277"/>
      <c r="AH1109" s="354" t="s">
        <v>258</v>
      </c>
      <c r="AI1109" s="355"/>
      <c r="AJ1109" s="355"/>
      <c r="AK1109" s="355"/>
      <c r="AL1109" s="355" t="s">
        <v>21</v>
      </c>
      <c r="AM1109" s="355"/>
      <c r="AN1109" s="355"/>
      <c r="AO1109" s="897"/>
      <c r="AP1109" s="432" t="s">
        <v>330</v>
      </c>
      <c r="AQ1109" s="432"/>
      <c r="AR1109" s="432"/>
      <c r="AS1109" s="432"/>
      <c r="AT1109" s="432"/>
      <c r="AU1109" s="432"/>
      <c r="AV1109" s="432"/>
      <c r="AW1109" s="432"/>
      <c r="AX1109" s="432"/>
    </row>
    <row r="1110" spans="1:51" ht="34.5" hidden="1" customHeight="1" x14ac:dyDescent="0.15">
      <c r="A1110" s="410">
        <v>1</v>
      </c>
      <c r="B1110" s="410">
        <v>1</v>
      </c>
      <c r="C1110" s="896"/>
      <c r="D1110" s="896"/>
      <c r="E1110" s="895"/>
      <c r="F1110" s="895"/>
      <c r="G1110" s="895"/>
      <c r="H1110" s="895"/>
      <c r="I1110" s="895"/>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4.5" hidden="1" customHeight="1" x14ac:dyDescent="0.15">
      <c r="A1111" s="410">
        <v>2</v>
      </c>
      <c r="B1111" s="410">
        <v>1</v>
      </c>
      <c r="C1111" s="896"/>
      <c r="D1111" s="896"/>
      <c r="E1111" s="895"/>
      <c r="F1111" s="895"/>
      <c r="G1111" s="895"/>
      <c r="H1111" s="895"/>
      <c r="I1111" s="895"/>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4.5" hidden="1" customHeight="1" x14ac:dyDescent="0.15">
      <c r="A1112" s="410">
        <v>3</v>
      </c>
      <c r="B1112" s="410">
        <v>1</v>
      </c>
      <c r="C1112" s="896"/>
      <c r="D1112" s="896"/>
      <c r="E1112" s="895"/>
      <c r="F1112" s="895"/>
      <c r="G1112" s="895"/>
      <c r="H1112" s="895"/>
      <c r="I1112" s="895"/>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4.5" hidden="1" customHeight="1" x14ac:dyDescent="0.15">
      <c r="A1113" s="410">
        <v>4</v>
      </c>
      <c r="B1113" s="410">
        <v>1</v>
      </c>
      <c r="C1113" s="896"/>
      <c r="D1113" s="896"/>
      <c r="E1113" s="895"/>
      <c r="F1113" s="895"/>
      <c r="G1113" s="895"/>
      <c r="H1113" s="895"/>
      <c r="I1113" s="895"/>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4.5" hidden="1" customHeight="1" x14ac:dyDescent="0.15">
      <c r="A1114" s="410">
        <v>5</v>
      </c>
      <c r="B1114" s="410">
        <v>1</v>
      </c>
      <c r="C1114" s="896"/>
      <c r="D1114" s="896"/>
      <c r="E1114" s="895"/>
      <c r="F1114" s="895"/>
      <c r="G1114" s="895"/>
      <c r="H1114" s="895"/>
      <c r="I1114" s="895"/>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4.5" hidden="1" customHeight="1" x14ac:dyDescent="0.15">
      <c r="A1115" s="410">
        <v>6</v>
      </c>
      <c r="B1115" s="410">
        <v>1</v>
      </c>
      <c r="C1115" s="896"/>
      <c r="D1115" s="896"/>
      <c r="E1115" s="895"/>
      <c r="F1115" s="895"/>
      <c r="G1115" s="895"/>
      <c r="H1115" s="895"/>
      <c r="I1115" s="895"/>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4.5" hidden="1" customHeight="1" x14ac:dyDescent="0.15">
      <c r="A1116" s="410">
        <v>7</v>
      </c>
      <c r="B1116" s="410">
        <v>1</v>
      </c>
      <c r="C1116" s="896"/>
      <c r="D1116" s="896"/>
      <c r="E1116" s="895"/>
      <c r="F1116" s="895"/>
      <c r="G1116" s="895"/>
      <c r="H1116" s="895"/>
      <c r="I1116" s="895"/>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4.5" hidden="1" customHeight="1" x14ac:dyDescent="0.15">
      <c r="A1117" s="410">
        <v>8</v>
      </c>
      <c r="B1117" s="410">
        <v>1</v>
      </c>
      <c r="C1117" s="896"/>
      <c r="D1117" s="896"/>
      <c r="E1117" s="895"/>
      <c r="F1117" s="895"/>
      <c r="G1117" s="895"/>
      <c r="H1117" s="895"/>
      <c r="I1117" s="895"/>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4.5" hidden="1" customHeight="1" x14ac:dyDescent="0.15">
      <c r="A1118" s="410">
        <v>9</v>
      </c>
      <c r="B1118" s="410">
        <v>1</v>
      </c>
      <c r="C1118" s="896"/>
      <c r="D1118" s="896"/>
      <c r="E1118" s="895"/>
      <c r="F1118" s="895"/>
      <c r="G1118" s="895"/>
      <c r="H1118" s="895"/>
      <c r="I1118" s="895"/>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4.5" hidden="1" customHeight="1" x14ac:dyDescent="0.15">
      <c r="A1119" s="410">
        <v>10</v>
      </c>
      <c r="B1119" s="410">
        <v>1</v>
      </c>
      <c r="C1119" s="896"/>
      <c r="D1119" s="896"/>
      <c r="E1119" s="895"/>
      <c r="F1119" s="895"/>
      <c r="G1119" s="895"/>
      <c r="H1119" s="895"/>
      <c r="I1119" s="895"/>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4.5" hidden="1" customHeight="1" x14ac:dyDescent="0.15">
      <c r="A1120" s="410">
        <v>11</v>
      </c>
      <c r="B1120" s="410">
        <v>1</v>
      </c>
      <c r="C1120" s="896"/>
      <c r="D1120" s="896"/>
      <c r="E1120" s="895"/>
      <c r="F1120" s="895"/>
      <c r="G1120" s="895"/>
      <c r="H1120" s="895"/>
      <c r="I1120" s="895"/>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4.5" hidden="1" customHeight="1" x14ac:dyDescent="0.15">
      <c r="A1121" s="410">
        <v>12</v>
      </c>
      <c r="B1121" s="410">
        <v>1</v>
      </c>
      <c r="C1121" s="896"/>
      <c r="D1121" s="896"/>
      <c r="E1121" s="895"/>
      <c r="F1121" s="895"/>
      <c r="G1121" s="895"/>
      <c r="H1121" s="895"/>
      <c r="I1121" s="895"/>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4.5" hidden="1" customHeight="1" x14ac:dyDescent="0.15">
      <c r="A1122" s="410">
        <v>13</v>
      </c>
      <c r="B1122" s="410">
        <v>1</v>
      </c>
      <c r="C1122" s="896"/>
      <c r="D1122" s="896"/>
      <c r="E1122" s="895"/>
      <c r="F1122" s="895"/>
      <c r="G1122" s="895"/>
      <c r="H1122" s="895"/>
      <c r="I1122" s="895"/>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4.5" hidden="1" customHeight="1" x14ac:dyDescent="0.15">
      <c r="A1123" s="410">
        <v>14</v>
      </c>
      <c r="B1123" s="410">
        <v>1</v>
      </c>
      <c r="C1123" s="896"/>
      <c r="D1123" s="896"/>
      <c r="E1123" s="895"/>
      <c r="F1123" s="895"/>
      <c r="G1123" s="895"/>
      <c r="H1123" s="895"/>
      <c r="I1123" s="895"/>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4.5" hidden="1" customHeight="1" x14ac:dyDescent="0.15">
      <c r="A1124" s="410">
        <v>15</v>
      </c>
      <c r="B1124" s="410">
        <v>1</v>
      </c>
      <c r="C1124" s="896"/>
      <c r="D1124" s="896"/>
      <c r="E1124" s="895"/>
      <c r="F1124" s="895"/>
      <c r="G1124" s="895"/>
      <c r="H1124" s="895"/>
      <c r="I1124" s="895"/>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4.5" hidden="1" customHeight="1" x14ac:dyDescent="0.15">
      <c r="A1125" s="410">
        <v>16</v>
      </c>
      <c r="B1125" s="410">
        <v>1</v>
      </c>
      <c r="C1125" s="896"/>
      <c r="D1125" s="896"/>
      <c r="E1125" s="895"/>
      <c r="F1125" s="895"/>
      <c r="G1125" s="895"/>
      <c r="H1125" s="895"/>
      <c r="I1125" s="895"/>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4.5" hidden="1" customHeight="1" x14ac:dyDescent="0.15">
      <c r="A1126" s="410">
        <v>17</v>
      </c>
      <c r="B1126" s="410">
        <v>1</v>
      </c>
      <c r="C1126" s="896"/>
      <c r="D1126" s="896"/>
      <c r="E1126" s="895"/>
      <c r="F1126" s="895"/>
      <c r="G1126" s="895"/>
      <c r="H1126" s="895"/>
      <c r="I1126" s="895"/>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4.5" hidden="1" customHeight="1" x14ac:dyDescent="0.15">
      <c r="A1127" s="410">
        <v>18</v>
      </c>
      <c r="B1127" s="410">
        <v>1</v>
      </c>
      <c r="C1127" s="896"/>
      <c r="D1127" s="896"/>
      <c r="E1127" s="262"/>
      <c r="F1127" s="895"/>
      <c r="G1127" s="895"/>
      <c r="H1127" s="895"/>
      <c r="I1127" s="895"/>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4.5" hidden="1" customHeight="1" x14ac:dyDescent="0.15">
      <c r="A1128" s="410">
        <v>19</v>
      </c>
      <c r="B1128" s="410">
        <v>1</v>
      </c>
      <c r="C1128" s="896"/>
      <c r="D1128" s="896"/>
      <c r="E1128" s="895"/>
      <c r="F1128" s="895"/>
      <c r="G1128" s="895"/>
      <c r="H1128" s="895"/>
      <c r="I1128" s="895"/>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4.5" hidden="1" customHeight="1" x14ac:dyDescent="0.15">
      <c r="A1129" s="410">
        <v>20</v>
      </c>
      <c r="B1129" s="410">
        <v>1</v>
      </c>
      <c r="C1129" s="896"/>
      <c r="D1129" s="896"/>
      <c r="E1129" s="895"/>
      <c r="F1129" s="895"/>
      <c r="G1129" s="895"/>
      <c r="H1129" s="895"/>
      <c r="I1129" s="895"/>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4.5" hidden="1" customHeight="1" x14ac:dyDescent="0.15">
      <c r="A1130" s="410">
        <v>21</v>
      </c>
      <c r="B1130" s="410">
        <v>1</v>
      </c>
      <c r="C1130" s="896"/>
      <c r="D1130" s="896"/>
      <c r="E1130" s="895"/>
      <c r="F1130" s="895"/>
      <c r="G1130" s="895"/>
      <c r="H1130" s="895"/>
      <c r="I1130" s="895"/>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4.5" hidden="1" customHeight="1" x14ac:dyDescent="0.15">
      <c r="A1131" s="410">
        <v>22</v>
      </c>
      <c r="B1131" s="410">
        <v>1</v>
      </c>
      <c r="C1131" s="896"/>
      <c r="D1131" s="896"/>
      <c r="E1131" s="895"/>
      <c r="F1131" s="895"/>
      <c r="G1131" s="895"/>
      <c r="H1131" s="895"/>
      <c r="I1131" s="895"/>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4.5" hidden="1" customHeight="1" x14ac:dyDescent="0.15">
      <c r="A1132" s="410">
        <v>23</v>
      </c>
      <c r="B1132" s="410">
        <v>1</v>
      </c>
      <c r="C1132" s="896"/>
      <c r="D1132" s="896"/>
      <c r="E1132" s="895"/>
      <c r="F1132" s="895"/>
      <c r="G1132" s="895"/>
      <c r="H1132" s="895"/>
      <c r="I1132" s="895"/>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4.5" hidden="1" customHeight="1" x14ac:dyDescent="0.15">
      <c r="A1133" s="410">
        <v>24</v>
      </c>
      <c r="B1133" s="410">
        <v>1</v>
      </c>
      <c r="C1133" s="896"/>
      <c r="D1133" s="896"/>
      <c r="E1133" s="895"/>
      <c r="F1133" s="895"/>
      <c r="G1133" s="895"/>
      <c r="H1133" s="895"/>
      <c r="I1133" s="895"/>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4.5" hidden="1" customHeight="1" x14ac:dyDescent="0.15">
      <c r="A1134" s="410">
        <v>25</v>
      </c>
      <c r="B1134" s="410">
        <v>1</v>
      </c>
      <c r="C1134" s="896"/>
      <c r="D1134" s="896"/>
      <c r="E1134" s="895"/>
      <c r="F1134" s="895"/>
      <c r="G1134" s="895"/>
      <c r="H1134" s="895"/>
      <c r="I1134" s="895"/>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4.5" hidden="1" customHeight="1" x14ac:dyDescent="0.15">
      <c r="A1135" s="410">
        <v>26</v>
      </c>
      <c r="B1135" s="410">
        <v>1</v>
      </c>
      <c r="C1135" s="896"/>
      <c r="D1135" s="896"/>
      <c r="E1135" s="895"/>
      <c r="F1135" s="895"/>
      <c r="G1135" s="895"/>
      <c r="H1135" s="895"/>
      <c r="I1135" s="895"/>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4.5" hidden="1" customHeight="1" x14ac:dyDescent="0.15">
      <c r="A1136" s="410">
        <v>27</v>
      </c>
      <c r="B1136" s="410">
        <v>1</v>
      </c>
      <c r="C1136" s="896"/>
      <c r="D1136" s="896"/>
      <c r="E1136" s="895"/>
      <c r="F1136" s="895"/>
      <c r="G1136" s="895"/>
      <c r="H1136" s="895"/>
      <c r="I1136" s="895"/>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4.5" hidden="1" customHeight="1" x14ac:dyDescent="0.15">
      <c r="A1137" s="410">
        <v>28</v>
      </c>
      <c r="B1137" s="410">
        <v>1</v>
      </c>
      <c r="C1137" s="896"/>
      <c r="D1137" s="896"/>
      <c r="E1137" s="895"/>
      <c r="F1137" s="895"/>
      <c r="G1137" s="895"/>
      <c r="H1137" s="895"/>
      <c r="I1137" s="895"/>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4.5" hidden="1" customHeight="1" x14ac:dyDescent="0.15">
      <c r="A1138" s="410">
        <v>29</v>
      </c>
      <c r="B1138" s="410">
        <v>1</v>
      </c>
      <c r="C1138" s="896"/>
      <c r="D1138" s="896"/>
      <c r="E1138" s="895"/>
      <c r="F1138" s="895"/>
      <c r="G1138" s="895"/>
      <c r="H1138" s="895"/>
      <c r="I1138" s="895"/>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4.5" hidden="1" customHeight="1" x14ac:dyDescent="0.15">
      <c r="A1139" s="410">
        <v>30</v>
      </c>
      <c r="B1139" s="410">
        <v>1</v>
      </c>
      <c r="C1139" s="896"/>
      <c r="D1139" s="896"/>
      <c r="E1139" s="895"/>
      <c r="F1139" s="895"/>
      <c r="G1139" s="895"/>
      <c r="H1139" s="895"/>
      <c r="I1139" s="895"/>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t="34.5" hidden="1" customHeight="1" x14ac:dyDescent="0.15"/>
    <row r="1141" spans="1:51" ht="34.5"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3">
    <cfRule type="expression" dxfId="2743" priority="13447">
      <formula>IF(RIGHT(TEXT(AU33,"0.#"),1)=".",FALSE,TRUE)</formula>
    </cfRule>
    <cfRule type="expression" dxfId="2742" priority="13448">
      <formula>IF(RIGHT(TEXT(AU33,"0.#"),1)=".",TRUE,FALSE)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55:AO874">
    <cfRule type="expression" dxfId="2503" priority="6633">
      <formula>IF(AND(AL855&gt;=0, RIGHT(TEXT(AL855,"0.#"),1)&lt;&gt;"."),TRUE,FALSE)</formula>
    </cfRule>
    <cfRule type="expression" dxfId="2502" priority="6634">
      <formula>IF(AND(AL855&gt;=0, RIGHT(TEXT(AL855,"0.#"),1)="."),TRUE,FALSE)</formula>
    </cfRule>
    <cfRule type="expression" dxfId="2501" priority="6635">
      <formula>IF(AND(AL855&lt;0, RIGHT(TEXT(AL855,"0.#"),1)&lt;&gt;"."),TRUE,FALSE)</formula>
    </cfRule>
    <cfRule type="expression" dxfId="2500" priority="6636">
      <formula>IF(AND(AL855&lt;0, RIGHT(TEXT(AL855,"0.#"),1)="."),TRUE,FALSE)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54">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7:AU48">
    <cfRule type="expression" dxfId="2177" priority="1955">
      <formula>IF(RIGHT(TEXT(AU47,"0.#"),1)=".",FALSE,TRUE)</formula>
    </cfRule>
    <cfRule type="expression" dxfId="2176" priority="1956">
      <formula>IF(RIGHT(TEXT(AU47,"0.#"),1)=".",TRUE,FALSE)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U46">
    <cfRule type="expression" dxfId="701" priority="1">
      <formula>IF(RIGHT(TEXT(AU46,"0.#"),1)=".",FALSE,TRUE)</formula>
    </cfRule>
    <cfRule type="expression" dxfId="700" priority="2">
      <formula>IF(RIGHT(TEXT(AU46,"0.#"),1)=".",TRUE,FALSE)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0"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t="s">
        <v>750</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交通安全対策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交通安全対策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交通安全対策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349</v>
      </c>
      <c r="B2" s="518"/>
      <c r="C2" s="518"/>
      <c r="D2" s="518"/>
      <c r="E2" s="518"/>
      <c r="F2" s="519"/>
      <c r="G2" s="799" t="s">
        <v>146</v>
      </c>
      <c r="H2" s="784"/>
      <c r="I2" s="784"/>
      <c r="J2" s="784"/>
      <c r="K2" s="784"/>
      <c r="L2" s="784"/>
      <c r="M2" s="784"/>
      <c r="N2" s="784"/>
      <c r="O2" s="785"/>
      <c r="P2" s="783" t="s">
        <v>59</v>
      </c>
      <c r="Q2" s="784"/>
      <c r="R2" s="784"/>
      <c r="S2" s="784"/>
      <c r="T2" s="784"/>
      <c r="U2" s="784"/>
      <c r="V2" s="784"/>
      <c r="W2" s="784"/>
      <c r="X2" s="785"/>
      <c r="Y2" s="1007"/>
      <c r="Z2" s="418"/>
      <c r="AA2" s="419"/>
      <c r="AB2" s="1011" t="s">
        <v>11</v>
      </c>
      <c r="AC2" s="1012"/>
      <c r="AD2" s="1013"/>
      <c r="AE2" s="999" t="s">
        <v>390</v>
      </c>
      <c r="AF2" s="999"/>
      <c r="AG2" s="999"/>
      <c r="AH2" s="999"/>
      <c r="AI2" s="999" t="s">
        <v>412</v>
      </c>
      <c r="AJ2" s="999"/>
      <c r="AK2" s="999"/>
      <c r="AL2" s="463"/>
      <c r="AM2" s="999" t="s">
        <v>509</v>
      </c>
      <c r="AN2" s="999"/>
      <c r="AO2" s="999"/>
      <c r="AP2" s="463"/>
      <c r="AQ2" s="215" t="s">
        <v>232</v>
      </c>
      <c r="AR2" s="199"/>
      <c r="AS2" s="199"/>
      <c r="AT2" s="200"/>
      <c r="AU2" s="378" t="s">
        <v>134</v>
      </c>
      <c r="AV2" s="378"/>
      <c r="AW2" s="378"/>
      <c r="AX2" s="379"/>
      <c r="AY2" s="34">
        <f>COUNTA($G$4)</f>
        <v>0</v>
      </c>
    </row>
    <row r="3" spans="1:51"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08"/>
      <c r="Z3" s="1009"/>
      <c r="AA3" s="1010"/>
      <c r="AB3" s="1014"/>
      <c r="AC3" s="1015"/>
      <c r="AD3" s="1016"/>
      <c r="AE3" s="395"/>
      <c r="AF3" s="395"/>
      <c r="AG3" s="395"/>
      <c r="AH3" s="395"/>
      <c r="AI3" s="395"/>
      <c r="AJ3" s="395"/>
      <c r="AK3" s="395"/>
      <c r="AL3" s="341"/>
      <c r="AM3" s="395"/>
      <c r="AN3" s="395"/>
      <c r="AO3" s="395"/>
      <c r="AP3" s="341"/>
      <c r="AQ3" s="270"/>
      <c r="AR3" s="271"/>
      <c r="AS3" s="179" t="s">
        <v>233</v>
      </c>
      <c r="AT3" s="202"/>
      <c r="AU3" s="271"/>
      <c r="AV3" s="271"/>
      <c r="AW3" s="384" t="s">
        <v>179</v>
      </c>
      <c r="AX3" s="385"/>
      <c r="AY3" s="34">
        <f>$AY$2</f>
        <v>0</v>
      </c>
    </row>
    <row r="4" spans="1:51" ht="22.5" customHeight="1" x14ac:dyDescent="0.15">
      <c r="A4" s="520"/>
      <c r="B4" s="518"/>
      <c r="C4" s="518"/>
      <c r="D4" s="518"/>
      <c r="E4" s="518"/>
      <c r="F4" s="519"/>
      <c r="G4" s="545"/>
      <c r="H4" s="1017"/>
      <c r="I4" s="1017"/>
      <c r="J4" s="1017"/>
      <c r="K4" s="1017"/>
      <c r="L4" s="1017"/>
      <c r="M4" s="1017"/>
      <c r="N4" s="1017"/>
      <c r="O4" s="1018"/>
      <c r="P4" s="191"/>
      <c r="Q4" s="1025"/>
      <c r="R4" s="1025"/>
      <c r="S4" s="1025"/>
      <c r="T4" s="1025"/>
      <c r="U4" s="1025"/>
      <c r="V4" s="1025"/>
      <c r="W4" s="1025"/>
      <c r="X4" s="1026"/>
      <c r="Y4" s="1003" t="s">
        <v>12</v>
      </c>
      <c r="Z4" s="1004"/>
      <c r="AA4" s="1005"/>
      <c r="AB4" s="556"/>
      <c r="AC4" s="1006"/>
      <c r="AD4" s="1006"/>
      <c r="AE4" s="372"/>
      <c r="AF4" s="373"/>
      <c r="AG4" s="373"/>
      <c r="AH4" s="373"/>
      <c r="AI4" s="372"/>
      <c r="AJ4" s="373"/>
      <c r="AK4" s="373"/>
      <c r="AL4" s="373"/>
      <c r="AM4" s="372"/>
      <c r="AN4" s="373"/>
      <c r="AO4" s="373"/>
      <c r="AP4" s="373"/>
      <c r="AQ4" s="166"/>
      <c r="AR4" s="167"/>
      <c r="AS4" s="167"/>
      <c r="AT4" s="168"/>
      <c r="AU4" s="373"/>
      <c r="AV4" s="373"/>
      <c r="AW4" s="373"/>
      <c r="AX4" s="374"/>
      <c r="AY4" s="34">
        <f t="shared" ref="AY4:AY8" si="0">$AY$2</f>
        <v>0</v>
      </c>
    </row>
    <row r="5" spans="1:51" ht="22.5" customHeight="1" x14ac:dyDescent="0.15">
      <c r="A5" s="521"/>
      <c r="B5" s="522"/>
      <c r="C5" s="522"/>
      <c r="D5" s="522"/>
      <c r="E5" s="522"/>
      <c r="F5" s="523"/>
      <c r="G5" s="1019"/>
      <c r="H5" s="1020"/>
      <c r="I5" s="1020"/>
      <c r="J5" s="1020"/>
      <c r="K5" s="1020"/>
      <c r="L5" s="1020"/>
      <c r="M5" s="1020"/>
      <c r="N5" s="1020"/>
      <c r="O5" s="1021"/>
      <c r="P5" s="1027"/>
      <c r="Q5" s="1027"/>
      <c r="R5" s="1027"/>
      <c r="S5" s="1027"/>
      <c r="T5" s="1027"/>
      <c r="U5" s="1027"/>
      <c r="V5" s="1027"/>
      <c r="W5" s="1027"/>
      <c r="X5" s="1028"/>
      <c r="Y5" s="303" t="s">
        <v>54</v>
      </c>
      <c r="Z5" s="1000"/>
      <c r="AA5" s="1001"/>
      <c r="AB5" s="527"/>
      <c r="AC5" s="1002"/>
      <c r="AD5" s="1002"/>
      <c r="AE5" s="372"/>
      <c r="AF5" s="373"/>
      <c r="AG5" s="373"/>
      <c r="AH5" s="373"/>
      <c r="AI5" s="372"/>
      <c r="AJ5" s="373"/>
      <c r="AK5" s="373"/>
      <c r="AL5" s="373"/>
      <c r="AM5" s="372"/>
      <c r="AN5" s="373"/>
      <c r="AO5" s="373"/>
      <c r="AP5" s="373"/>
      <c r="AQ5" s="166"/>
      <c r="AR5" s="167"/>
      <c r="AS5" s="167"/>
      <c r="AT5" s="168"/>
      <c r="AU5" s="373"/>
      <c r="AV5" s="373"/>
      <c r="AW5" s="373"/>
      <c r="AX5" s="374"/>
      <c r="AY5" s="34">
        <f t="shared" si="0"/>
        <v>0</v>
      </c>
    </row>
    <row r="6" spans="1:51" ht="22.5" customHeight="1" x14ac:dyDescent="0.15">
      <c r="A6" s="521"/>
      <c r="B6" s="522"/>
      <c r="C6" s="522"/>
      <c r="D6" s="522"/>
      <c r="E6" s="522"/>
      <c r="F6" s="523"/>
      <c r="G6" s="1022"/>
      <c r="H6" s="1023"/>
      <c r="I6" s="1023"/>
      <c r="J6" s="1023"/>
      <c r="K6" s="1023"/>
      <c r="L6" s="1023"/>
      <c r="M6" s="1023"/>
      <c r="N6" s="1023"/>
      <c r="O6" s="1024"/>
      <c r="P6" s="1029"/>
      <c r="Q6" s="1029"/>
      <c r="R6" s="1029"/>
      <c r="S6" s="1029"/>
      <c r="T6" s="1029"/>
      <c r="U6" s="1029"/>
      <c r="V6" s="1029"/>
      <c r="W6" s="1029"/>
      <c r="X6" s="1030"/>
      <c r="Y6" s="1031" t="s">
        <v>13</v>
      </c>
      <c r="Z6" s="1000"/>
      <c r="AA6" s="1001"/>
      <c r="AB6" s="466" t="s">
        <v>180</v>
      </c>
      <c r="AC6" s="1032"/>
      <c r="AD6" s="1032"/>
      <c r="AE6" s="372"/>
      <c r="AF6" s="373"/>
      <c r="AG6" s="373"/>
      <c r="AH6" s="373"/>
      <c r="AI6" s="372"/>
      <c r="AJ6" s="373"/>
      <c r="AK6" s="373"/>
      <c r="AL6" s="373"/>
      <c r="AM6" s="372"/>
      <c r="AN6" s="373"/>
      <c r="AO6" s="373"/>
      <c r="AP6" s="373"/>
      <c r="AQ6" s="166"/>
      <c r="AR6" s="167"/>
      <c r="AS6" s="167"/>
      <c r="AT6" s="168"/>
      <c r="AU6" s="373"/>
      <c r="AV6" s="373"/>
      <c r="AW6" s="373"/>
      <c r="AX6" s="374"/>
      <c r="AY6" s="34">
        <f t="shared" si="0"/>
        <v>0</v>
      </c>
    </row>
    <row r="7" spans="1:51"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7" t="s">
        <v>349</v>
      </c>
      <c r="B9" s="518"/>
      <c r="C9" s="518"/>
      <c r="D9" s="518"/>
      <c r="E9" s="518"/>
      <c r="F9" s="519"/>
      <c r="G9" s="799" t="s">
        <v>146</v>
      </c>
      <c r="H9" s="784"/>
      <c r="I9" s="784"/>
      <c r="J9" s="784"/>
      <c r="K9" s="784"/>
      <c r="L9" s="784"/>
      <c r="M9" s="784"/>
      <c r="N9" s="784"/>
      <c r="O9" s="785"/>
      <c r="P9" s="783" t="s">
        <v>59</v>
      </c>
      <c r="Q9" s="784"/>
      <c r="R9" s="784"/>
      <c r="S9" s="784"/>
      <c r="T9" s="784"/>
      <c r="U9" s="784"/>
      <c r="V9" s="784"/>
      <c r="W9" s="784"/>
      <c r="X9" s="785"/>
      <c r="Y9" s="1007"/>
      <c r="Z9" s="418"/>
      <c r="AA9" s="419"/>
      <c r="AB9" s="1011" t="s">
        <v>11</v>
      </c>
      <c r="AC9" s="1012"/>
      <c r="AD9" s="1013"/>
      <c r="AE9" s="999" t="s">
        <v>390</v>
      </c>
      <c r="AF9" s="999"/>
      <c r="AG9" s="999"/>
      <c r="AH9" s="999"/>
      <c r="AI9" s="999" t="s">
        <v>412</v>
      </c>
      <c r="AJ9" s="999"/>
      <c r="AK9" s="999"/>
      <c r="AL9" s="463"/>
      <c r="AM9" s="999" t="s">
        <v>509</v>
      </c>
      <c r="AN9" s="999"/>
      <c r="AO9" s="999"/>
      <c r="AP9" s="463"/>
      <c r="AQ9" s="215" t="s">
        <v>232</v>
      </c>
      <c r="AR9" s="199"/>
      <c r="AS9" s="199"/>
      <c r="AT9" s="200"/>
      <c r="AU9" s="378" t="s">
        <v>134</v>
      </c>
      <c r="AV9" s="378"/>
      <c r="AW9" s="378"/>
      <c r="AX9" s="379"/>
      <c r="AY9" s="34">
        <f>COUNTA($G$11)</f>
        <v>0</v>
      </c>
    </row>
    <row r="10" spans="1:51"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08"/>
      <c r="Z10" s="1009"/>
      <c r="AA10" s="1010"/>
      <c r="AB10" s="1014"/>
      <c r="AC10" s="1015"/>
      <c r="AD10" s="1016"/>
      <c r="AE10" s="395"/>
      <c r="AF10" s="395"/>
      <c r="AG10" s="395"/>
      <c r="AH10" s="395"/>
      <c r="AI10" s="395"/>
      <c r="AJ10" s="395"/>
      <c r="AK10" s="395"/>
      <c r="AL10" s="341"/>
      <c r="AM10" s="395"/>
      <c r="AN10" s="395"/>
      <c r="AO10" s="395"/>
      <c r="AP10" s="341"/>
      <c r="AQ10" s="270"/>
      <c r="AR10" s="271"/>
      <c r="AS10" s="179" t="s">
        <v>233</v>
      </c>
      <c r="AT10" s="202"/>
      <c r="AU10" s="271"/>
      <c r="AV10" s="271"/>
      <c r="AW10" s="384" t="s">
        <v>179</v>
      </c>
      <c r="AX10" s="385"/>
      <c r="AY10" s="34">
        <f>$AY$9</f>
        <v>0</v>
      </c>
    </row>
    <row r="11" spans="1:51" ht="22.5" customHeight="1" x14ac:dyDescent="0.15">
      <c r="A11" s="520"/>
      <c r="B11" s="518"/>
      <c r="C11" s="518"/>
      <c r="D11" s="518"/>
      <c r="E11" s="518"/>
      <c r="F11" s="519"/>
      <c r="G11" s="545"/>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6"/>
      <c r="AC11" s="1006"/>
      <c r="AD11" s="1006"/>
      <c r="AE11" s="372"/>
      <c r="AF11" s="373"/>
      <c r="AG11" s="373"/>
      <c r="AH11" s="373"/>
      <c r="AI11" s="372"/>
      <c r="AJ11" s="373"/>
      <c r="AK11" s="373"/>
      <c r="AL11" s="373"/>
      <c r="AM11" s="372"/>
      <c r="AN11" s="373"/>
      <c r="AO11" s="373"/>
      <c r="AP11" s="373"/>
      <c r="AQ11" s="166"/>
      <c r="AR11" s="167"/>
      <c r="AS11" s="167"/>
      <c r="AT11" s="168"/>
      <c r="AU11" s="373"/>
      <c r="AV11" s="373"/>
      <c r="AW11" s="373"/>
      <c r="AX11" s="374"/>
      <c r="AY11" s="34">
        <f t="shared" ref="AY11:AY15" si="1">$AY$9</f>
        <v>0</v>
      </c>
    </row>
    <row r="12" spans="1:51" ht="22.5" customHeight="1" x14ac:dyDescent="0.15">
      <c r="A12" s="521"/>
      <c r="B12" s="522"/>
      <c r="C12" s="522"/>
      <c r="D12" s="522"/>
      <c r="E12" s="522"/>
      <c r="F12" s="523"/>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7"/>
      <c r="AC12" s="1002"/>
      <c r="AD12" s="1002"/>
      <c r="AE12" s="372"/>
      <c r="AF12" s="373"/>
      <c r="AG12" s="373"/>
      <c r="AH12" s="373"/>
      <c r="AI12" s="372"/>
      <c r="AJ12" s="373"/>
      <c r="AK12" s="373"/>
      <c r="AL12" s="373"/>
      <c r="AM12" s="372"/>
      <c r="AN12" s="373"/>
      <c r="AO12" s="373"/>
      <c r="AP12" s="373"/>
      <c r="AQ12" s="166"/>
      <c r="AR12" s="167"/>
      <c r="AS12" s="167"/>
      <c r="AT12" s="168"/>
      <c r="AU12" s="373"/>
      <c r="AV12" s="373"/>
      <c r="AW12" s="373"/>
      <c r="AX12" s="374"/>
      <c r="AY12" s="34">
        <f t="shared" si="1"/>
        <v>0</v>
      </c>
    </row>
    <row r="13" spans="1:51" ht="22.5" customHeight="1" x14ac:dyDescent="0.15">
      <c r="A13" s="652"/>
      <c r="B13" s="653"/>
      <c r="C13" s="653"/>
      <c r="D13" s="653"/>
      <c r="E13" s="653"/>
      <c r="F13" s="65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6" t="s">
        <v>180</v>
      </c>
      <c r="AC13" s="1032"/>
      <c r="AD13" s="1032"/>
      <c r="AE13" s="372"/>
      <c r="AF13" s="373"/>
      <c r="AG13" s="373"/>
      <c r="AH13" s="373"/>
      <c r="AI13" s="372"/>
      <c r="AJ13" s="373"/>
      <c r="AK13" s="373"/>
      <c r="AL13" s="373"/>
      <c r="AM13" s="372"/>
      <c r="AN13" s="373"/>
      <c r="AO13" s="373"/>
      <c r="AP13" s="373"/>
      <c r="AQ13" s="166"/>
      <c r="AR13" s="167"/>
      <c r="AS13" s="167"/>
      <c r="AT13" s="168"/>
      <c r="AU13" s="373"/>
      <c r="AV13" s="373"/>
      <c r="AW13" s="373"/>
      <c r="AX13" s="374"/>
      <c r="AY13" s="34">
        <f t="shared" si="1"/>
        <v>0</v>
      </c>
    </row>
    <row r="14" spans="1:51"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7" t="s">
        <v>349</v>
      </c>
      <c r="B16" s="518"/>
      <c r="C16" s="518"/>
      <c r="D16" s="518"/>
      <c r="E16" s="518"/>
      <c r="F16" s="519"/>
      <c r="G16" s="799" t="s">
        <v>146</v>
      </c>
      <c r="H16" s="784"/>
      <c r="I16" s="784"/>
      <c r="J16" s="784"/>
      <c r="K16" s="784"/>
      <c r="L16" s="784"/>
      <c r="M16" s="784"/>
      <c r="N16" s="784"/>
      <c r="O16" s="785"/>
      <c r="P16" s="783" t="s">
        <v>59</v>
      </c>
      <c r="Q16" s="784"/>
      <c r="R16" s="784"/>
      <c r="S16" s="784"/>
      <c r="T16" s="784"/>
      <c r="U16" s="784"/>
      <c r="V16" s="784"/>
      <c r="W16" s="784"/>
      <c r="X16" s="785"/>
      <c r="Y16" s="1007"/>
      <c r="Z16" s="418"/>
      <c r="AA16" s="419"/>
      <c r="AB16" s="1011" t="s">
        <v>11</v>
      </c>
      <c r="AC16" s="1012"/>
      <c r="AD16" s="1013"/>
      <c r="AE16" s="999" t="s">
        <v>390</v>
      </c>
      <c r="AF16" s="999"/>
      <c r="AG16" s="999"/>
      <c r="AH16" s="999"/>
      <c r="AI16" s="999" t="s">
        <v>412</v>
      </c>
      <c r="AJ16" s="999"/>
      <c r="AK16" s="999"/>
      <c r="AL16" s="463"/>
      <c r="AM16" s="999" t="s">
        <v>509</v>
      </c>
      <c r="AN16" s="999"/>
      <c r="AO16" s="999"/>
      <c r="AP16" s="463"/>
      <c r="AQ16" s="215" t="s">
        <v>232</v>
      </c>
      <c r="AR16" s="199"/>
      <c r="AS16" s="199"/>
      <c r="AT16" s="200"/>
      <c r="AU16" s="378" t="s">
        <v>134</v>
      </c>
      <c r="AV16" s="378"/>
      <c r="AW16" s="378"/>
      <c r="AX16" s="379"/>
      <c r="AY16" s="34">
        <f>COUNTA($G$18)</f>
        <v>0</v>
      </c>
    </row>
    <row r="17" spans="1:51"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08"/>
      <c r="Z17" s="1009"/>
      <c r="AA17" s="1010"/>
      <c r="AB17" s="1014"/>
      <c r="AC17" s="1015"/>
      <c r="AD17" s="1016"/>
      <c r="AE17" s="395"/>
      <c r="AF17" s="395"/>
      <c r="AG17" s="395"/>
      <c r="AH17" s="395"/>
      <c r="AI17" s="395"/>
      <c r="AJ17" s="395"/>
      <c r="AK17" s="395"/>
      <c r="AL17" s="341"/>
      <c r="AM17" s="395"/>
      <c r="AN17" s="395"/>
      <c r="AO17" s="395"/>
      <c r="AP17" s="341"/>
      <c r="AQ17" s="270"/>
      <c r="AR17" s="271"/>
      <c r="AS17" s="179" t="s">
        <v>233</v>
      </c>
      <c r="AT17" s="202"/>
      <c r="AU17" s="271"/>
      <c r="AV17" s="271"/>
      <c r="AW17" s="384" t="s">
        <v>179</v>
      </c>
      <c r="AX17" s="385"/>
      <c r="AY17" s="34">
        <f>$AY$16</f>
        <v>0</v>
      </c>
    </row>
    <row r="18" spans="1:51" ht="22.5" customHeight="1" x14ac:dyDescent="0.15">
      <c r="A18" s="520"/>
      <c r="B18" s="518"/>
      <c r="C18" s="518"/>
      <c r="D18" s="518"/>
      <c r="E18" s="518"/>
      <c r="F18" s="519"/>
      <c r="G18" s="545"/>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6"/>
      <c r="AC18" s="1006"/>
      <c r="AD18" s="1006"/>
      <c r="AE18" s="372"/>
      <c r="AF18" s="373"/>
      <c r="AG18" s="373"/>
      <c r="AH18" s="373"/>
      <c r="AI18" s="372"/>
      <c r="AJ18" s="373"/>
      <c r="AK18" s="373"/>
      <c r="AL18" s="373"/>
      <c r="AM18" s="372"/>
      <c r="AN18" s="373"/>
      <c r="AO18" s="373"/>
      <c r="AP18" s="373"/>
      <c r="AQ18" s="166"/>
      <c r="AR18" s="167"/>
      <c r="AS18" s="167"/>
      <c r="AT18" s="168"/>
      <c r="AU18" s="373"/>
      <c r="AV18" s="373"/>
      <c r="AW18" s="373"/>
      <c r="AX18" s="374"/>
      <c r="AY18" s="34">
        <f t="shared" ref="AY18:AY22" si="2">$AY$16</f>
        <v>0</v>
      </c>
    </row>
    <row r="19" spans="1:51" ht="22.5" customHeight="1" x14ac:dyDescent="0.15">
      <c r="A19" s="521"/>
      <c r="B19" s="522"/>
      <c r="C19" s="522"/>
      <c r="D19" s="522"/>
      <c r="E19" s="522"/>
      <c r="F19" s="523"/>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7"/>
      <c r="AC19" s="1002"/>
      <c r="AD19" s="1002"/>
      <c r="AE19" s="372"/>
      <c r="AF19" s="373"/>
      <c r="AG19" s="373"/>
      <c r="AH19" s="373"/>
      <c r="AI19" s="372"/>
      <c r="AJ19" s="373"/>
      <c r="AK19" s="373"/>
      <c r="AL19" s="373"/>
      <c r="AM19" s="372"/>
      <c r="AN19" s="373"/>
      <c r="AO19" s="373"/>
      <c r="AP19" s="373"/>
      <c r="AQ19" s="166"/>
      <c r="AR19" s="167"/>
      <c r="AS19" s="167"/>
      <c r="AT19" s="168"/>
      <c r="AU19" s="373"/>
      <c r="AV19" s="373"/>
      <c r="AW19" s="373"/>
      <c r="AX19" s="374"/>
      <c r="AY19" s="34">
        <f t="shared" si="2"/>
        <v>0</v>
      </c>
    </row>
    <row r="20" spans="1:51" ht="22.5" customHeight="1" x14ac:dyDescent="0.15">
      <c r="A20" s="652"/>
      <c r="B20" s="653"/>
      <c r="C20" s="653"/>
      <c r="D20" s="653"/>
      <c r="E20" s="653"/>
      <c r="F20" s="65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6" t="s">
        <v>180</v>
      </c>
      <c r="AC20" s="1032"/>
      <c r="AD20" s="1032"/>
      <c r="AE20" s="372"/>
      <c r="AF20" s="373"/>
      <c r="AG20" s="373"/>
      <c r="AH20" s="373"/>
      <c r="AI20" s="372"/>
      <c r="AJ20" s="373"/>
      <c r="AK20" s="373"/>
      <c r="AL20" s="373"/>
      <c r="AM20" s="372"/>
      <c r="AN20" s="373"/>
      <c r="AO20" s="373"/>
      <c r="AP20" s="373"/>
      <c r="AQ20" s="166"/>
      <c r="AR20" s="167"/>
      <c r="AS20" s="167"/>
      <c r="AT20" s="168"/>
      <c r="AU20" s="373"/>
      <c r="AV20" s="373"/>
      <c r="AW20" s="373"/>
      <c r="AX20" s="374"/>
      <c r="AY20" s="34">
        <f t="shared" si="2"/>
        <v>0</v>
      </c>
    </row>
    <row r="21" spans="1:51"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7" t="s">
        <v>349</v>
      </c>
      <c r="B23" s="518"/>
      <c r="C23" s="518"/>
      <c r="D23" s="518"/>
      <c r="E23" s="518"/>
      <c r="F23" s="519"/>
      <c r="G23" s="799" t="s">
        <v>146</v>
      </c>
      <c r="H23" s="784"/>
      <c r="I23" s="784"/>
      <c r="J23" s="784"/>
      <c r="K23" s="784"/>
      <c r="L23" s="784"/>
      <c r="M23" s="784"/>
      <c r="N23" s="784"/>
      <c r="O23" s="785"/>
      <c r="P23" s="783" t="s">
        <v>59</v>
      </c>
      <c r="Q23" s="784"/>
      <c r="R23" s="784"/>
      <c r="S23" s="784"/>
      <c r="T23" s="784"/>
      <c r="U23" s="784"/>
      <c r="V23" s="784"/>
      <c r="W23" s="784"/>
      <c r="X23" s="785"/>
      <c r="Y23" s="1007"/>
      <c r="Z23" s="418"/>
      <c r="AA23" s="419"/>
      <c r="AB23" s="1011" t="s">
        <v>11</v>
      </c>
      <c r="AC23" s="1012"/>
      <c r="AD23" s="1013"/>
      <c r="AE23" s="999" t="s">
        <v>390</v>
      </c>
      <c r="AF23" s="999"/>
      <c r="AG23" s="999"/>
      <c r="AH23" s="999"/>
      <c r="AI23" s="999" t="s">
        <v>412</v>
      </c>
      <c r="AJ23" s="999"/>
      <c r="AK23" s="999"/>
      <c r="AL23" s="463"/>
      <c r="AM23" s="999" t="s">
        <v>509</v>
      </c>
      <c r="AN23" s="999"/>
      <c r="AO23" s="999"/>
      <c r="AP23" s="463"/>
      <c r="AQ23" s="215" t="s">
        <v>232</v>
      </c>
      <c r="AR23" s="199"/>
      <c r="AS23" s="199"/>
      <c r="AT23" s="200"/>
      <c r="AU23" s="378" t="s">
        <v>134</v>
      </c>
      <c r="AV23" s="378"/>
      <c r="AW23" s="378"/>
      <c r="AX23" s="379"/>
      <c r="AY23" s="34">
        <f>COUNTA($G$25)</f>
        <v>0</v>
      </c>
    </row>
    <row r="24" spans="1:51"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08"/>
      <c r="Z24" s="1009"/>
      <c r="AA24" s="1010"/>
      <c r="AB24" s="1014"/>
      <c r="AC24" s="1015"/>
      <c r="AD24" s="1016"/>
      <c r="AE24" s="395"/>
      <c r="AF24" s="395"/>
      <c r="AG24" s="395"/>
      <c r="AH24" s="395"/>
      <c r="AI24" s="395"/>
      <c r="AJ24" s="395"/>
      <c r="AK24" s="395"/>
      <c r="AL24" s="341"/>
      <c r="AM24" s="395"/>
      <c r="AN24" s="395"/>
      <c r="AO24" s="395"/>
      <c r="AP24" s="341"/>
      <c r="AQ24" s="270"/>
      <c r="AR24" s="271"/>
      <c r="AS24" s="179" t="s">
        <v>233</v>
      </c>
      <c r="AT24" s="202"/>
      <c r="AU24" s="271"/>
      <c r="AV24" s="271"/>
      <c r="AW24" s="384" t="s">
        <v>179</v>
      </c>
      <c r="AX24" s="385"/>
      <c r="AY24" s="34">
        <f>$AY$23</f>
        <v>0</v>
      </c>
    </row>
    <row r="25" spans="1:51" ht="22.5" customHeight="1" x14ac:dyDescent="0.15">
      <c r="A25" s="520"/>
      <c r="B25" s="518"/>
      <c r="C25" s="518"/>
      <c r="D25" s="518"/>
      <c r="E25" s="518"/>
      <c r="F25" s="519"/>
      <c r="G25" s="545"/>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6"/>
      <c r="AC25" s="1006"/>
      <c r="AD25" s="1006"/>
      <c r="AE25" s="372"/>
      <c r="AF25" s="373"/>
      <c r="AG25" s="373"/>
      <c r="AH25" s="373"/>
      <c r="AI25" s="372"/>
      <c r="AJ25" s="373"/>
      <c r="AK25" s="373"/>
      <c r="AL25" s="373"/>
      <c r="AM25" s="372"/>
      <c r="AN25" s="373"/>
      <c r="AO25" s="373"/>
      <c r="AP25" s="373"/>
      <c r="AQ25" s="166"/>
      <c r="AR25" s="167"/>
      <c r="AS25" s="167"/>
      <c r="AT25" s="168"/>
      <c r="AU25" s="373"/>
      <c r="AV25" s="373"/>
      <c r="AW25" s="373"/>
      <c r="AX25" s="374"/>
      <c r="AY25" s="34">
        <f t="shared" ref="AY25:AY29" si="3">$AY$23</f>
        <v>0</v>
      </c>
    </row>
    <row r="26" spans="1:51" ht="22.5" customHeight="1" x14ac:dyDescent="0.15">
      <c r="A26" s="521"/>
      <c r="B26" s="522"/>
      <c r="C26" s="522"/>
      <c r="D26" s="522"/>
      <c r="E26" s="522"/>
      <c r="F26" s="523"/>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7"/>
      <c r="AC26" s="1002"/>
      <c r="AD26" s="1002"/>
      <c r="AE26" s="372"/>
      <c r="AF26" s="373"/>
      <c r="AG26" s="373"/>
      <c r="AH26" s="373"/>
      <c r="AI26" s="372"/>
      <c r="AJ26" s="373"/>
      <c r="AK26" s="373"/>
      <c r="AL26" s="373"/>
      <c r="AM26" s="372"/>
      <c r="AN26" s="373"/>
      <c r="AO26" s="373"/>
      <c r="AP26" s="373"/>
      <c r="AQ26" s="166"/>
      <c r="AR26" s="167"/>
      <c r="AS26" s="167"/>
      <c r="AT26" s="168"/>
      <c r="AU26" s="373"/>
      <c r="AV26" s="373"/>
      <c r="AW26" s="373"/>
      <c r="AX26" s="374"/>
      <c r="AY26" s="34">
        <f t="shared" si="3"/>
        <v>0</v>
      </c>
    </row>
    <row r="27" spans="1:51" ht="22.5" customHeight="1" x14ac:dyDescent="0.15">
      <c r="A27" s="652"/>
      <c r="B27" s="653"/>
      <c r="C27" s="653"/>
      <c r="D27" s="653"/>
      <c r="E27" s="653"/>
      <c r="F27" s="65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6" t="s">
        <v>180</v>
      </c>
      <c r="AC27" s="1032"/>
      <c r="AD27" s="1032"/>
      <c r="AE27" s="372"/>
      <c r="AF27" s="373"/>
      <c r="AG27" s="373"/>
      <c r="AH27" s="373"/>
      <c r="AI27" s="372"/>
      <c r="AJ27" s="373"/>
      <c r="AK27" s="373"/>
      <c r="AL27" s="373"/>
      <c r="AM27" s="372"/>
      <c r="AN27" s="373"/>
      <c r="AO27" s="373"/>
      <c r="AP27" s="373"/>
      <c r="AQ27" s="166"/>
      <c r="AR27" s="167"/>
      <c r="AS27" s="167"/>
      <c r="AT27" s="168"/>
      <c r="AU27" s="373"/>
      <c r="AV27" s="373"/>
      <c r="AW27" s="373"/>
      <c r="AX27" s="374"/>
      <c r="AY27" s="34">
        <f t="shared" si="3"/>
        <v>0</v>
      </c>
    </row>
    <row r="28" spans="1:51"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7" t="s">
        <v>349</v>
      </c>
      <c r="B30" s="518"/>
      <c r="C30" s="518"/>
      <c r="D30" s="518"/>
      <c r="E30" s="518"/>
      <c r="F30" s="519"/>
      <c r="G30" s="799" t="s">
        <v>146</v>
      </c>
      <c r="H30" s="784"/>
      <c r="I30" s="784"/>
      <c r="J30" s="784"/>
      <c r="K30" s="784"/>
      <c r="L30" s="784"/>
      <c r="M30" s="784"/>
      <c r="N30" s="784"/>
      <c r="O30" s="785"/>
      <c r="P30" s="783" t="s">
        <v>59</v>
      </c>
      <c r="Q30" s="784"/>
      <c r="R30" s="784"/>
      <c r="S30" s="784"/>
      <c r="T30" s="784"/>
      <c r="U30" s="784"/>
      <c r="V30" s="784"/>
      <c r="W30" s="784"/>
      <c r="X30" s="785"/>
      <c r="Y30" s="1007"/>
      <c r="Z30" s="418"/>
      <c r="AA30" s="419"/>
      <c r="AB30" s="1011" t="s">
        <v>11</v>
      </c>
      <c r="AC30" s="1012"/>
      <c r="AD30" s="1013"/>
      <c r="AE30" s="999" t="s">
        <v>390</v>
      </c>
      <c r="AF30" s="999"/>
      <c r="AG30" s="999"/>
      <c r="AH30" s="999"/>
      <c r="AI30" s="999" t="s">
        <v>412</v>
      </c>
      <c r="AJ30" s="999"/>
      <c r="AK30" s="999"/>
      <c r="AL30" s="463"/>
      <c r="AM30" s="999" t="s">
        <v>509</v>
      </c>
      <c r="AN30" s="999"/>
      <c r="AO30" s="999"/>
      <c r="AP30" s="463"/>
      <c r="AQ30" s="215" t="s">
        <v>232</v>
      </c>
      <c r="AR30" s="199"/>
      <c r="AS30" s="199"/>
      <c r="AT30" s="200"/>
      <c r="AU30" s="378" t="s">
        <v>134</v>
      </c>
      <c r="AV30" s="378"/>
      <c r="AW30" s="378"/>
      <c r="AX30" s="379"/>
      <c r="AY30" s="34">
        <f>COUNTA($G$32)</f>
        <v>0</v>
      </c>
    </row>
    <row r="31" spans="1:51"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08"/>
      <c r="Z31" s="1009"/>
      <c r="AA31" s="1010"/>
      <c r="AB31" s="1014"/>
      <c r="AC31" s="1015"/>
      <c r="AD31" s="1016"/>
      <c r="AE31" s="395"/>
      <c r="AF31" s="395"/>
      <c r="AG31" s="395"/>
      <c r="AH31" s="395"/>
      <c r="AI31" s="395"/>
      <c r="AJ31" s="395"/>
      <c r="AK31" s="395"/>
      <c r="AL31" s="341"/>
      <c r="AM31" s="395"/>
      <c r="AN31" s="395"/>
      <c r="AO31" s="395"/>
      <c r="AP31" s="341"/>
      <c r="AQ31" s="270"/>
      <c r="AR31" s="271"/>
      <c r="AS31" s="179" t="s">
        <v>233</v>
      </c>
      <c r="AT31" s="202"/>
      <c r="AU31" s="271"/>
      <c r="AV31" s="271"/>
      <c r="AW31" s="384" t="s">
        <v>179</v>
      </c>
      <c r="AX31" s="385"/>
      <c r="AY31" s="34">
        <f>$AY$30</f>
        <v>0</v>
      </c>
    </row>
    <row r="32" spans="1:51" ht="22.5" customHeight="1" x14ac:dyDescent="0.15">
      <c r="A32" s="520"/>
      <c r="B32" s="518"/>
      <c r="C32" s="518"/>
      <c r="D32" s="518"/>
      <c r="E32" s="518"/>
      <c r="F32" s="519"/>
      <c r="G32" s="545"/>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6"/>
      <c r="AC32" s="1006"/>
      <c r="AD32" s="1006"/>
      <c r="AE32" s="372"/>
      <c r="AF32" s="373"/>
      <c r="AG32" s="373"/>
      <c r="AH32" s="373"/>
      <c r="AI32" s="372"/>
      <c r="AJ32" s="373"/>
      <c r="AK32" s="373"/>
      <c r="AL32" s="373"/>
      <c r="AM32" s="372"/>
      <c r="AN32" s="373"/>
      <c r="AO32" s="373"/>
      <c r="AP32" s="373"/>
      <c r="AQ32" s="166"/>
      <c r="AR32" s="167"/>
      <c r="AS32" s="167"/>
      <c r="AT32" s="168"/>
      <c r="AU32" s="373"/>
      <c r="AV32" s="373"/>
      <c r="AW32" s="373"/>
      <c r="AX32" s="374"/>
      <c r="AY32" s="34">
        <f t="shared" ref="AY32:AY36" si="4">$AY$30</f>
        <v>0</v>
      </c>
    </row>
    <row r="33" spans="1:51" ht="22.5" customHeight="1" x14ac:dyDescent="0.15">
      <c r="A33" s="521"/>
      <c r="B33" s="522"/>
      <c r="C33" s="522"/>
      <c r="D33" s="522"/>
      <c r="E33" s="522"/>
      <c r="F33" s="523"/>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7"/>
      <c r="AC33" s="1002"/>
      <c r="AD33" s="1002"/>
      <c r="AE33" s="372"/>
      <c r="AF33" s="373"/>
      <c r="AG33" s="373"/>
      <c r="AH33" s="373"/>
      <c r="AI33" s="372"/>
      <c r="AJ33" s="373"/>
      <c r="AK33" s="373"/>
      <c r="AL33" s="373"/>
      <c r="AM33" s="372"/>
      <c r="AN33" s="373"/>
      <c r="AO33" s="373"/>
      <c r="AP33" s="373"/>
      <c r="AQ33" s="166"/>
      <c r="AR33" s="167"/>
      <c r="AS33" s="167"/>
      <c r="AT33" s="168"/>
      <c r="AU33" s="373"/>
      <c r="AV33" s="373"/>
      <c r="AW33" s="373"/>
      <c r="AX33" s="374"/>
      <c r="AY33" s="34">
        <f t="shared" si="4"/>
        <v>0</v>
      </c>
    </row>
    <row r="34" spans="1:51" ht="22.5" customHeight="1" x14ac:dyDescent="0.15">
      <c r="A34" s="652"/>
      <c r="B34" s="653"/>
      <c r="C34" s="653"/>
      <c r="D34" s="653"/>
      <c r="E34" s="653"/>
      <c r="F34" s="65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6" t="s">
        <v>180</v>
      </c>
      <c r="AC34" s="1032"/>
      <c r="AD34" s="1032"/>
      <c r="AE34" s="372"/>
      <c r="AF34" s="373"/>
      <c r="AG34" s="373"/>
      <c r="AH34" s="373"/>
      <c r="AI34" s="372"/>
      <c r="AJ34" s="373"/>
      <c r="AK34" s="373"/>
      <c r="AL34" s="373"/>
      <c r="AM34" s="372"/>
      <c r="AN34" s="373"/>
      <c r="AO34" s="373"/>
      <c r="AP34" s="373"/>
      <c r="AQ34" s="166"/>
      <c r="AR34" s="167"/>
      <c r="AS34" s="167"/>
      <c r="AT34" s="168"/>
      <c r="AU34" s="373"/>
      <c r="AV34" s="373"/>
      <c r="AW34" s="373"/>
      <c r="AX34" s="374"/>
      <c r="AY34" s="34">
        <f t="shared" si="4"/>
        <v>0</v>
      </c>
    </row>
    <row r="35" spans="1:51"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7" t="s">
        <v>349</v>
      </c>
      <c r="B37" s="518"/>
      <c r="C37" s="518"/>
      <c r="D37" s="518"/>
      <c r="E37" s="518"/>
      <c r="F37" s="519"/>
      <c r="G37" s="799" t="s">
        <v>146</v>
      </c>
      <c r="H37" s="784"/>
      <c r="I37" s="784"/>
      <c r="J37" s="784"/>
      <c r="K37" s="784"/>
      <c r="L37" s="784"/>
      <c r="M37" s="784"/>
      <c r="N37" s="784"/>
      <c r="O37" s="785"/>
      <c r="P37" s="783" t="s">
        <v>59</v>
      </c>
      <c r="Q37" s="784"/>
      <c r="R37" s="784"/>
      <c r="S37" s="784"/>
      <c r="T37" s="784"/>
      <c r="U37" s="784"/>
      <c r="V37" s="784"/>
      <c r="W37" s="784"/>
      <c r="X37" s="785"/>
      <c r="Y37" s="1007"/>
      <c r="Z37" s="418"/>
      <c r="AA37" s="419"/>
      <c r="AB37" s="1011" t="s">
        <v>11</v>
      </c>
      <c r="AC37" s="1012"/>
      <c r="AD37" s="1013"/>
      <c r="AE37" s="999" t="s">
        <v>390</v>
      </c>
      <c r="AF37" s="999"/>
      <c r="AG37" s="999"/>
      <c r="AH37" s="999"/>
      <c r="AI37" s="999" t="s">
        <v>412</v>
      </c>
      <c r="AJ37" s="999"/>
      <c r="AK37" s="999"/>
      <c r="AL37" s="463"/>
      <c r="AM37" s="999" t="s">
        <v>509</v>
      </c>
      <c r="AN37" s="999"/>
      <c r="AO37" s="999"/>
      <c r="AP37" s="463"/>
      <c r="AQ37" s="215" t="s">
        <v>232</v>
      </c>
      <c r="AR37" s="199"/>
      <c r="AS37" s="199"/>
      <c r="AT37" s="200"/>
      <c r="AU37" s="378" t="s">
        <v>134</v>
      </c>
      <c r="AV37" s="378"/>
      <c r="AW37" s="378"/>
      <c r="AX37" s="379"/>
      <c r="AY37" s="34">
        <f>COUNTA($G$39)</f>
        <v>0</v>
      </c>
    </row>
    <row r="38" spans="1:51"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08"/>
      <c r="Z38" s="1009"/>
      <c r="AA38" s="1010"/>
      <c r="AB38" s="1014"/>
      <c r="AC38" s="1015"/>
      <c r="AD38" s="1016"/>
      <c r="AE38" s="395"/>
      <c r="AF38" s="395"/>
      <c r="AG38" s="395"/>
      <c r="AH38" s="395"/>
      <c r="AI38" s="395"/>
      <c r="AJ38" s="395"/>
      <c r="AK38" s="395"/>
      <c r="AL38" s="341"/>
      <c r="AM38" s="395"/>
      <c r="AN38" s="395"/>
      <c r="AO38" s="395"/>
      <c r="AP38" s="341"/>
      <c r="AQ38" s="270"/>
      <c r="AR38" s="271"/>
      <c r="AS38" s="179" t="s">
        <v>233</v>
      </c>
      <c r="AT38" s="202"/>
      <c r="AU38" s="271"/>
      <c r="AV38" s="271"/>
      <c r="AW38" s="384" t="s">
        <v>179</v>
      </c>
      <c r="AX38" s="385"/>
      <c r="AY38" s="34">
        <f>$AY$37</f>
        <v>0</v>
      </c>
    </row>
    <row r="39" spans="1:51" ht="22.5" customHeight="1" x14ac:dyDescent="0.15">
      <c r="A39" s="520"/>
      <c r="B39" s="518"/>
      <c r="C39" s="518"/>
      <c r="D39" s="518"/>
      <c r="E39" s="518"/>
      <c r="F39" s="519"/>
      <c r="G39" s="545"/>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6"/>
      <c r="AC39" s="1006"/>
      <c r="AD39" s="1006"/>
      <c r="AE39" s="372"/>
      <c r="AF39" s="373"/>
      <c r="AG39" s="373"/>
      <c r="AH39" s="373"/>
      <c r="AI39" s="372"/>
      <c r="AJ39" s="373"/>
      <c r="AK39" s="373"/>
      <c r="AL39" s="373"/>
      <c r="AM39" s="372"/>
      <c r="AN39" s="373"/>
      <c r="AO39" s="373"/>
      <c r="AP39" s="373"/>
      <c r="AQ39" s="166"/>
      <c r="AR39" s="167"/>
      <c r="AS39" s="167"/>
      <c r="AT39" s="168"/>
      <c r="AU39" s="373"/>
      <c r="AV39" s="373"/>
      <c r="AW39" s="373"/>
      <c r="AX39" s="374"/>
      <c r="AY39" s="34">
        <f t="shared" ref="AY39:AY43" si="5">$AY$37</f>
        <v>0</v>
      </c>
    </row>
    <row r="40" spans="1:51" ht="22.5" customHeight="1" x14ac:dyDescent="0.15">
      <c r="A40" s="521"/>
      <c r="B40" s="522"/>
      <c r="C40" s="522"/>
      <c r="D40" s="522"/>
      <c r="E40" s="522"/>
      <c r="F40" s="523"/>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7"/>
      <c r="AC40" s="1002"/>
      <c r="AD40" s="1002"/>
      <c r="AE40" s="372"/>
      <c r="AF40" s="373"/>
      <c r="AG40" s="373"/>
      <c r="AH40" s="373"/>
      <c r="AI40" s="372"/>
      <c r="AJ40" s="373"/>
      <c r="AK40" s="373"/>
      <c r="AL40" s="373"/>
      <c r="AM40" s="372"/>
      <c r="AN40" s="373"/>
      <c r="AO40" s="373"/>
      <c r="AP40" s="373"/>
      <c r="AQ40" s="166"/>
      <c r="AR40" s="167"/>
      <c r="AS40" s="167"/>
      <c r="AT40" s="168"/>
      <c r="AU40" s="373"/>
      <c r="AV40" s="373"/>
      <c r="AW40" s="373"/>
      <c r="AX40" s="374"/>
      <c r="AY40" s="34">
        <f t="shared" si="5"/>
        <v>0</v>
      </c>
    </row>
    <row r="41" spans="1:51" ht="22.5" customHeight="1" x14ac:dyDescent="0.15">
      <c r="A41" s="652"/>
      <c r="B41" s="653"/>
      <c r="C41" s="653"/>
      <c r="D41" s="653"/>
      <c r="E41" s="653"/>
      <c r="F41" s="65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6" t="s">
        <v>180</v>
      </c>
      <c r="AC41" s="1032"/>
      <c r="AD41" s="1032"/>
      <c r="AE41" s="372"/>
      <c r="AF41" s="373"/>
      <c r="AG41" s="373"/>
      <c r="AH41" s="373"/>
      <c r="AI41" s="372"/>
      <c r="AJ41" s="373"/>
      <c r="AK41" s="373"/>
      <c r="AL41" s="373"/>
      <c r="AM41" s="372"/>
      <c r="AN41" s="373"/>
      <c r="AO41" s="373"/>
      <c r="AP41" s="373"/>
      <c r="AQ41" s="166"/>
      <c r="AR41" s="167"/>
      <c r="AS41" s="167"/>
      <c r="AT41" s="168"/>
      <c r="AU41" s="373"/>
      <c r="AV41" s="373"/>
      <c r="AW41" s="373"/>
      <c r="AX41" s="374"/>
      <c r="AY41" s="34">
        <f t="shared" si="5"/>
        <v>0</v>
      </c>
    </row>
    <row r="42" spans="1:51"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7" t="s">
        <v>349</v>
      </c>
      <c r="B44" s="518"/>
      <c r="C44" s="518"/>
      <c r="D44" s="518"/>
      <c r="E44" s="518"/>
      <c r="F44" s="519"/>
      <c r="G44" s="799" t="s">
        <v>146</v>
      </c>
      <c r="H44" s="784"/>
      <c r="I44" s="784"/>
      <c r="J44" s="784"/>
      <c r="K44" s="784"/>
      <c r="L44" s="784"/>
      <c r="M44" s="784"/>
      <c r="N44" s="784"/>
      <c r="O44" s="785"/>
      <c r="P44" s="783" t="s">
        <v>59</v>
      </c>
      <c r="Q44" s="784"/>
      <c r="R44" s="784"/>
      <c r="S44" s="784"/>
      <c r="T44" s="784"/>
      <c r="U44" s="784"/>
      <c r="V44" s="784"/>
      <c r="W44" s="784"/>
      <c r="X44" s="785"/>
      <c r="Y44" s="1007"/>
      <c r="Z44" s="418"/>
      <c r="AA44" s="419"/>
      <c r="AB44" s="1011" t="s">
        <v>11</v>
      </c>
      <c r="AC44" s="1012"/>
      <c r="AD44" s="1013"/>
      <c r="AE44" s="999" t="s">
        <v>390</v>
      </c>
      <c r="AF44" s="999"/>
      <c r="AG44" s="999"/>
      <c r="AH44" s="999"/>
      <c r="AI44" s="999" t="s">
        <v>412</v>
      </c>
      <c r="AJ44" s="999"/>
      <c r="AK44" s="999"/>
      <c r="AL44" s="463"/>
      <c r="AM44" s="999" t="s">
        <v>509</v>
      </c>
      <c r="AN44" s="999"/>
      <c r="AO44" s="999"/>
      <c r="AP44" s="463"/>
      <c r="AQ44" s="215" t="s">
        <v>232</v>
      </c>
      <c r="AR44" s="199"/>
      <c r="AS44" s="199"/>
      <c r="AT44" s="200"/>
      <c r="AU44" s="378" t="s">
        <v>134</v>
      </c>
      <c r="AV44" s="378"/>
      <c r="AW44" s="378"/>
      <c r="AX44" s="379"/>
      <c r="AY44" s="34">
        <f>COUNTA($G$46)</f>
        <v>0</v>
      </c>
    </row>
    <row r="45" spans="1:51"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08"/>
      <c r="Z45" s="1009"/>
      <c r="AA45" s="1010"/>
      <c r="AB45" s="1014"/>
      <c r="AC45" s="1015"/>
      <c r="AD45" s="1016"/>
      <c r="AE45" s="395"/>
      <c r="AF45" s="395"/>
      <c r="AG45" s="395"/>
      <c r="AH45" s="395"/>
      <c r="AI45" s="395"/>
      <c r="AJ45" s="395"/>
      <c r="AK45" s="395"/>
      <c r="AL45" s="341"/>
      <c r="AM45" s="395"/>
      <c r="AN45" s="395"/>
      <c r="AO45" s="395"/>
      <c r="AP45" s="341"/>
      <c r="AQ45" s="270"/>
      <c r="AR45" s="271"/>
      <c r="AS45" s="179" t="s">
        <v>233</v>
      </c>
      <c r="AT45" s="202"/>
      <c r="AU45" s="271"/>
      <c r="AV45" s="271"/>
      <c r="AW45" s="384" t="s">
        <v>179</v>
      </c>
      <c r="AX45" s="385"/>
      <c r="AY45" s="34">
        <f>$AY$44</f>
        <v>0</v>
      </c>
    </row>
    <row r="46" spans="1:51" ht="22.5" customHeight="1" x14ac:dyDescent="0.15">
      <c r="A46" s="520"/>
      <c r="B46" s="518"/>
      <c r="C46" s="518"/>
      <c r="D46" s="518"/>
      <c r="E46" s="518"/>
      <c r="F46" s="519"/>
      <c r="G46" s="545"/>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6"/>
      <c r="AC46" s="1006"/>
      <c r="AD46" s="1006"/>
      <c r="AE46" s="372"/>
      <c r="AF46" s="373"/>
      <c r="AG46" s="373"/>
      <c r="AH46" s="373"/>
      <c r="AI46" s="372"/>
      <c r="AJ46" s="373"/>
      <c r="AK46" s="373"/>
      <c r="AL46" s="373"/>
      <c r="AM46" s="372"/>
      <c r="AN46" s="373"/>
      <c r="AO46" s="373"/>
      <c r="AP46" s="373"/>
      <c r="AQ46" s="166"/>
      <c r="AR46" s="167"/>
      <c r="AS46" s="167"/>
      <c r="AT46" s="168"/>
      <c r="AU46" s="373"/>
      <c r="AV46" s="373"/>
      <c r="AW46" s="373"/>
      <c r="AX46" s="374"/>
      <c r="AY46" s="34">
        <f t="shared" ref="AY46:AY50" si="6">$AY$44</f>
        <v>0</v>
      </c>
    </row>
    <row r="47" spans="1:51" ht="22.5" customHeight="1" x14ac:dyDescent="0.15">
      <c r="A47" s="521"/>
      <c r="B47" s="522"/>
      <c r="C47" s="522"/>
      <c r="D47" s="522"/>
      <c r="E47" s="522"/>
      <c r="F47" s="523"/>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7"/>
      <c r="AC47" s="1002"/>
      <c r="AD47" s="1002"/>
      <c r="AE47" s="372"/>
      <c r="AF47" s="373"/>
      <c r="AG47" s="373"/>
      <c r="AH47" s="373"/>
      <c r="AI47" s="372"/>
      <c r="AJ47" s="373"/>
      <c r="AK47" s="373"/>
      <c r="AL47" s="373"/>
      <c r="AM47" s="372"/>
      <c r="AN47" s="373"/>
      <c r="AO47" s="373"/>
      <c r="AP47" s="373"/>
      <c r="AQ47" s="166"/>
      <c r="AR47" s="167"/>
      <c r="AS47" s="167"/>
      <c r="AT47" s="168"/>
      <c r="AU47" s="373"/>
      <c r="AV47" s="373"/>
      <c r="AW47" s="373"/>
      <c r="AX47" s="374"/>
      <c r="AY47" s="34">
        <f t="shared" si="6"/>
        <v>0</v>
      </c>
    </row>
    <row r="48" spans="1:51" ht="22.5" customHeight="1" x14ac:dyDescent="0.15">
      <c r="A48" s="652"/>
      <c r="B48" s="653"/>
      <c r="C48" s="653"/>
      <c r="D48" s="653"/>
      <c r="E48" s="653"/>
      <c r="F48" s="65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6" t="s">
        <v>180</v>
      </c>
      <c r="AC48" s="1032"/>
      <c r="AD48" s="1032"/>
      <c r="AE48" s="372"/>
      <c r="AF48" s="373"/>
      <c r="AG48" s="373"/>
      <c r="AH48" s="373"/>
      <c r="AI48" s="372"/>
      <c r="AJ48" s="373"/>
      <c r="AK48" s="373"/>
      <c r="AL48" s="373"/>
      <c r="AM48" s="372"/>
      <c r="AN48" s="373"/>
      <c r="AO48" s="373"/>
      <c r="AP48" s="373"/>
      <c r="AQ48" s="166"/>
      <c r="AR48" s="167"/>
      <c r="AS48" s="167"/>
      <c r="AT48" s="168"/>
      <c r="AU48" s="373"/>
      <c r="AV48" s="373"/>
      <c r="AW48" s="373"/>
      <c r="AX48" s="374"/>
      <c r="AY48" s="34">
        <f t="shared" si="6"/>
        <v>0</v>
      </c>
    </row>
    <row r="49" spans="1:51"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7" t="s">
        <v>349</v>
      </c>
      <c r="B51" s="518"/>
      <c r="C51" s="518"/>
      <c r="D51" s="518"/>
      <c r="E51" s="518"/>
      <c r="F51" s="519"/>
      <c r="G51" s="799" t="s">
        <v>146</v>
      </c>
      <c r="H51" s="784"/>
      <c r="I51" s="784"/>
      <c r="J51" s="784"/>
      <c r="K51" s="784"/>
      <c r="L51" s="784"/>
      <c r="M51" s="784"/>
      <c r="N51" s="784"/>
      <c r="O51" s="785"/>
      <c r="P51" s="783" t="s">
        <v>59</v>
      </c>
      <c r="Q51" s="784"/>
      <c r="R51" s="784"/>
      <c r="S51" s="784"/>
      <c r="T51" s="784"/>
      <c r="U51" s="784"/>
      <c r="V51" s="784"/>
      <c r="W51" s="784"/>
      <c r="X51" s="785"/>
      <c r="Y51" s="1007"/>
      <c r="Z51" s="418"/>
      <c r="AA51" s="419"/>
      <c r="AB51" s="463" t="s">
        <v>11</v>
      </c>
      <c r="AC51" s="1012"/>
      <c r="AD51" s="1013"/>
      <c r="AE51" s="999" t="s">
        <v>390</v>
      </c>
      <c r="AF51" s="999"/>
      <c r="AG51" s="999"/>
      <c r="AH51" s="999"/>
      <c r="AI51" s="999" t="s">
        <v>412</v>
      </c>
      <c r="AJ51" s="999"/>
      <c r="AK51" s="999"/>
      <c r="AL51" s="463"/>
      <c r="AM51" s="999" t="s">
        <v>509</v>
      </c>
      <c r="AN51" s="999"/>
      <c r="AO51" s="999"/>
      <c r="AP51" s="463"/>
      <c r="AQ51" s="215" t="s">
        <v>232</v>
      </c>
      <c r="AR51" s="199"/>
      <c r="AS51" s="199"/>
      <c r="AT51" s="200"/>
      <c r="AU51" s="378" t="s">
        <v>134</v>
      </c>
      <c r="AV51" s="378"/>
      <c r="AW51" s="378"/>
      <c r="AX51" s="379"/>
      <c r="AY51" s="34">
        <f>COUNTA($G$53)</f>
        <v>0</v>
      </c>
    </row>
    <row r="52" spans="1:51"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08"/>
      <c r="Z52" s="1009"/>
      <c r="AA52" s="1010"/>
      <c r="AB52" s="1014"/>
      <c r="AC52" s="1015"/>
      <c r="AD52" s="1016"/>
      <c r="AE52" s="395"/>
      <c r="AF52" s="395"/>
      <c r="AG52" s="395"/>
      <c r="AH52" s="395"/>
      <c r="AI52" s="395"/>
      <c r="AJ52" s="395"/>
      <c r="AK52" s="395"/>
      <c r="AL52" s="341"/>
      <c r="AM52" s="395"/>
      <c r="AN52" s="395"/>
      <c r="AO52" s="395"/>
      <c r="AP52" s="341"/>
      <c r="AQ52" s="270"/>
      <c r="AR52" s="271"/>
      <c r="AS52" s="179" t="s">
        <v>233</v>
      </c>
      <c r="AT52" s="202"/>
      <c r="AU52" s="271"/>
      <c r="AV52" s="271"/>
      <c r="AW52" s="384" t="s">
        <v>179</v>
      </c>
      <c r="AX52" s="385"/>
      <c r="AY52" s="34">
        <f>$AY$51</f>
        <v>0</v>
      </c>
    </row>
    <row r="53" spans="1:51" ht="22.5" customHeight="1" x14ac:dyDescent="0.15">
      <c r="A53" s="520"/>
      <c r="B53" s="518"/>
      <c r="C53" s="518"/>
      <c r="D53" s="518"/>
      <c r="E53" s="518"/>
      <c r="F53" s="519"/>
      <c r="G53" s="545"/>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6"/>
      <c r="AC53" s="1006"/>
      <c r="AD53" s="1006"/>
      <c r="AE53" s="372"/>
      <c r="AF53" s="373"/>
      <c r="AG53" s="373"/>
      <c r="AH53" s="373"/>
      <c r="AI53" s="372"/>
      <c r="AJ53" s="373"/>
      <c r="AK53" s="373"/>
      <c r="AL53" s="373"/>
      <c r="AM53" s="372"/>
      <c r="AN53" s="373"/>
      <c r="AO53" s="373"/>
      <c r="AP53" s="373"/>
      <c r="AQ53" s="166"/>
      <c r="AR53" s="167"/>
      <c r="AS53" s="167"/>
      <c r="AT53" s="168"/>
      <c r="AU53" s="373"/>
      <c r="AV53" s="373"/>
      <c r="AW53" s="373"/>
      <c r="AX53" s="374"/>
      <c r="AY53" s="34">
        <f t="shared" ref="AY53:AY57" si="7">$AY$51</f>
        <v>0</v>
      </c>
    </row>
    <row r="54" spans="1:51" ht="22.5" customHeight="1" x14ac:dyDescent="0.15">
      <c r="A54" s="521"/>
      <c r="B54" s="522"/>
      <c r="C54" s="522"/>
      <c r="D54" s="522"/>
      <c r="E54" s="522"/>
      <c r="F54" s="523"/>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7"/>
      <c r="AC54" s="1002"/>
      <c r="AD54" s="1002"/>
      <c r="AE54" s="372"/>
      <c r="AF54" s="373"/>
      <c r="AG54" s="373"/>
      <c r="AH54" s="373"/>
      <c r="AI54" s="372"/>
      <c r="AJ54" s="373"/>
      <c r="AK54" s="373"/>
      <c r="AL54" s="373"/>
      <c r="AM54" s="372"/>
      <c r="AN54" s="373"/>
      <c r="AO54" s="373"/>
      <c r="AP54" s="373"/>
      <c r="AQ54" s="166"/>
      <c r="AR54" s="167"/>
      <c r="AS54" s="167"/>
      <c r="AT54" s="168"/>
      <c r="AU54" s="373"/>
      <c r="AV54" s="373"/>
      <c r="AW54" s="373"/>
      <c r="AX54" s="374"/>
      <c r="AY54" s="34">
        <f t="shared" si="7"/>
        <v>0</v>
      </c>
    </row>
    <row r="55" spans="1:51" ht="22.5" customHeight="1" x14ac:dyDescent="0.15">
      <c r="A55" s="652"/>
      <c r="B55" s="653"/>
      <c r="C55" s="653"/>
      <c r="D55" s="653"/>
      <c r="E55" s="653"/>
      <c r="F55" s="65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6" t="s">
        <v>180</v>
      </c>
      <c r="AC55" s="1032"/>
      <c r="AD55" s="1032"/>
      <c r="AE55" s="372"/>
      <c r="AF55" s="373"/>
      <c r="AG55" s="373"/>
      <c r="AH55" s="373"/>
      <c r="AI55" s="372"/>
      <c r="AJ55" s="373"/>
      <c r="AK55" s="373"/>
      <c r="AL55" s="373"/>
      <c r="AM55" s="372"/>
      <c r="AN55" s="373"/>
      <c r="AO55" s="373"/>
      <c r="AP55" s="373"/>
      <c r="AQ55" s="166"/>
      <c r="AR55" s="167"/>
      <c r="AS55" s="167"/>
      <c r="AT55" s="168"/>
      <c r="AU55" s="373"/>
      <c r="AV55" s="373"/>
      <c r="AW55" s="373"/>
      <c r="AX55" s="374"/>
      <c r="AY55" s="34">
        <f t="shared" si="7"/>
        <v>0</v>
      </c>
    </row>
    <row r="56" spans="1:51"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7" t="s">
        <v>349</v>
      </c>
      <c r="B58" s="518"/>
      <c r="C58" s="518"/>
      <c r="D58" s="518"/>
      <c r="E58" s="518"/>
      <c r="F58" s="519"/>
      <c r="G58" s="799" t="s">
        <v>146</v>
      </c>
      <c r="H58" s="784"/>
      <c r="I58" s="784"/>
      <c r="J58" s="784"/>
      <c r="K58" s="784"/>
      <c r="L58" s="784"/>
      <c r="M58" s="784"/>
      <c r="N58" s="784"/>
      <c r="O58" s="785"/>
      <c r="P58" s="783" t="s">
        <v>59</v>
      </c>
      <c r="Q58" s="784"/>
      <c r="R58" s="784"/>
      <c r="S58" s="784"/>
      <c r="T58" s="784"/>
      <c r="U58" s="784"/>
      <c r="V58" s="784"/>
      <c r="W58" s="784"/>
      <c r="X58" s="785"/>
      <c r="Y58" s="1007"/>
      <c r="Z58" s="418"/>
      <c r="AA58" s="419"/>
      <c r="AB58" s="1011" t="s">
        <v>11</v>
      </c>
      <c r="AC58" s="1012"/>
      <c r="AD58" s="1013"/>
      <c r="AE58" s="999" t="s">
        <v>390</v>
      </c>
      <c r="AF58" s="999"/>
      <c r="AG58" s="999"/>
      <c r="AH58" s="999"/>
      <c r="AI58" s="999" t="s">
        <v>412</v>
      </c>
      <c r="AJ58" s="999"/>
      <c r="AK58" s="999"/>
      <c r="AL58" s="463"/>
      <c r="AM58" s="999" t="s">
        <v>509</v>
      </c>
      <c r="AN58" s="999"/>
      <c r="AO58" s="999"/>
      <c r="AP58" s="463"/>
      <c r="AQ58" s="215" t="s">
        <v>232</v>
      </c>
      <c r="AR58" s="199"/>
      <c r="AS58" s="199"/>
      <c r="AT58" s="200"/>
      <c r="AU58" s="378" t="s">
        <v>134</v>
      </c>
      <c r="AV58" s="378"/>
      <c r="AW58" s="378"/>
      <c r="AX58" s="379"/>
      <c r="AY58" s="34">
        <f>COUNTA($G$60)</f>
        <v>0</v>
      </c>
    </row>
    <row r="59" spans="1:51"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08"/>
      <c r="Z59" s="1009"/>
      <c r="AA59" s="1010"/>
      <c r="AB59" s="1014"/>
      <c r="AC59" s="1015"/>
      <c r="AD59" s="1016"/>
      <c r="AE59" s="395"/>
      <c r="AF59" s="395"/>
      <c r="AG59" s="395"/>
      <c r="AH59" s="395"/>
      <c r="AI59" s="395"/>
      <c r="AJ59" s="395"/>
      <c r="AK59" s="395"/>
      <c r="AL59" s="341"/>
      <c r="AM59" s="395"/>
      <c r="AN59" s="395"/>
      <c r="AO59" s="395"/>
      <c r="AP59" s="341"/>
      <c r="AQ59" s="270"/>
      <c r="AR59" s="271"/>
      <c r="AS59" s="179" t="s">
        <v>233</v>
      </c>
      <c r="AT59" s="202"/>
      <c r="AU59" s="271"/>
      <c r="AV59" s="271"/>
      <c r="AW59" s="384" t="s">
        <v>179</v>
      </c>
      <c r="AX59" s="385"/>
      <c r="AY59" s="34">
        <f>$AY$58</f>
        <v>0</v>
      </c>
    </row>
    <row r="60" spans="1:51" ht="22.5" customHeight="1" x14ac:dyDescent="0.15">
      <c r="A60" s="520"/>
      <c r="B60" s="518"/>
      <c r="C60" s="518"/>
      <c r="D60" s="518"/>
      <c r="E60" s="518"/>
      <c r="F60" s="519"/>
      <c r="G60" s="545"/>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6"/>
      <c r="AC60" s="1006"/>
      <c r="AD60" s="1006"/>
      <c r="AE60" s="372"/>
      <c r="AF60" s="373"/>
      <c r="AG60" s="373"/>
      <c r="AH60" s="373"/>
      <c r="AI60" s="372"/>
      <c r="AJ60" s="373"/>
      <c r="AK60" s="373"/>
      <c r="AL60" s="373"/>
      <c r="AM60" s="372"/>
      <c r="AN60" s="373"/>
      <c r="AO60" s="373"/>
      <c r="AP60" s="373"/>
      <c r="AQ60" s="166"/>
      <c r="AR60" s="167"/>
      <c r="AS60" s="167"/>
      <c r="AT60" s="168"/>
      <c r="AU60" s="373"/>
      <c r="AV60" s="373"/>
      <c r="AW60" s="373"/>
      <c r="AX60" s="374"/>
      <c r="AY60" s="34">
        <f t="shared" ref="AY60:AY64" si="8">$AY$58</f>
        <v>0</v>
      </c>
    </row>
    <row r="61" spans="1:51" ht="22.5" customHeight="1" x14ac:dyDescent="0.15">
      <c r="A61" s="521"/>
      <c r="B61" s="522"/>
      <c r="C61" s="522"/>
      <c r="D61" s="522"/>
      <c r="E61" s="522"/>
      <c r="F61" s="523"/>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7"/>
      <c r="AC61" s="1002"/>
      <c r="AD61" s="1002"/>
      <c r="AE61" s="372"/>
      <c r="AF61" s="373"/>
      <c r="AG61" s="373"/>
      <c r="AH61" s="373"/>
      <c r="AI61" s="372"/>
      <c r="AJ61" s="373"/>
      <c r="AK61" s="373"/>
      <c r="AL61" s="373"/>
      <c r="AM61" s="372"/>
      <c r="AN61" s="373"/>
      <c r="AO61" s="373"/>
      <c r="AP61" s="373"/>
      <c r="AQ61" s="166"/>
      <c r="AR61" s="167"/>
      <c r="AS61" s="167"/>
      <c r="AT61" s="168"/>
      <c r="AU61" s="373"/>
      <c r="AV61" s="373"/>
      <c r="AW61" s="373"/>
      <c r="AX61" s="374"/>
      <c r="AY61" s="34">
        <f t="shared" si="8"/>
        <v>0</v>
      </c>
    </row>
    <row r="62" spans="1:51" ht="22.5" customHeight="1" x14ac:dyDescent="0.15">
      <c r="A62" s="652"/>
      <c r="B62" s="653"/>
      <c r="C62" s="653"/>
      <c r="D62" s="653"/>
      <c r="E62" s="653"/>
      <c r="F62" s="65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6" t="s">
        <v>180</v>
      </c>
      <c r="AC62" s="1032"/>
      <c r="AD62" s="1032"/>
      <c r="AE62" s="372"/>
      <c r="AF62" s="373"/>
      <c r="AG62" s="373"/>
      <c r="AH62" s="373"/>
      <c r="AI62" s="372"/>
      <c r="AJ62" s="373"/>
      <c r="AK62" s="373"/>
      <c r="AL62" s="373"/>
      <c r="AM62" s="372"/>
      <c r="AN62" s="373"/>
      <c r="AO62" s="373"/>
      <c r="AP62" s="373"/>
      <c r="AQ62" s="166"/>
      <c r="AR62" s="167"/>
      <c r="AS62" s="167"/>
      <c r="AT62" s="168"/>
      <c r="AU62" s="373"/>
      <c r="AV62" s="373"/>
      <c r="AW62" s="373"/>
      <c r="AX62" s="374"/>
      <c r="AY62" s="34">
        <f t="shared" si="8"/>
        <v>0</v>
      </c>
    </row>
    <row r="63" spans="1:51"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7" t="s">
        <v>349</v>
      </c>
      <c r="B65" s="518"/>
      <c r="C65" s="518"/>
      <c r="D65" s="518"/>
      <c r="E65" s="518"/>
      <c r="F65" s="519"/>
      <c r="G65" s="799" t="s">
        <v>146</v>
      </c>
      <c r="H65" s="784"/>
      <c r="I65" s="784"/>
      <c r="J65" s="784"/>
      <c r="K65" s="784"/>
      <c r="L65" s="784"/>
      <c r="M65" s="784"/>
      <c r="N65" s="784"/>
      <c r="O65" s="785"/>
      <c r="P65" s="783" t="s">
        <v>59</v>
      </c>
      <c r="Q65" s="784"/>
      <c r="R65" s="784"/>
      <c r="S65" s="784"/>
      <c r="T65" s="784"/>
      <c r="U65" s="784"/>
      <c r="V65" s="784"/>
      <c r="W65" s="784"/>
      <c r="X65" s="785"/>
      <c r="Y65" s="1007"/>
      <c r="Z65" s="418"/>
      <c r="AA65" s="419"/>
      <c r="AB65" s="1011" t="s">
        <v>11</v>
      </c>
      <c r="AC65" s="1012"/>
      <c r="AD65" s="1013"/>
      <c r="AE65" s="999" t="s">
        <v>390</v>
      </c>
      <c r="AF65" s="999"/>
      <c r="AG65" s="999"/>
      <c r="AH65" s="999"/>
      <c r="AI65" s="999" t="s">
        <v>412</v>
      </c>
      <c r="AJ65" s="999"/>
      <c r="AK65" s="999"/>
      <c r="AL65" s="463"/>
      <c r="AM65" s="999" t="s">
        <v>509</v>
      </c>
      <c r="AN65" s="999"/>
      <c r="AO65" s="999"/>
      <c r="AP65" s="463"/>
      <c r="AQ65" s="215" t="s">
        <v>232</v>
      </c>
      <c r="AR65" s="199"/>
      <c r="AS65" s="199"/>
      <c r="AT65" s="200"/>
      <c r="AU65" s="378" t="s">
        <v>134</v>
      </c>
      <c r="AV65" s="378"/>
      <c r="AW65" s="378"/>
      <c r="AX65" s="379"/>
      <c r="AY65" s="34">
        <f>COUNTA($G$67)</f>
        <v>0</v>
      </c>
    </row>
    <row r="66" spans="1:51"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08"/>
      <c r="Z66" s="1009"/>
      <c r="AA66" s="1010"/>
      <c r="AB66" s="1014"/>
      <c r="AC66" s="1015"/>
      <c r="AD66" s="1016"/>
      <c r="AE66" s="395"/>
      <c r="AF66" s="395"/>
      <c r="AG66" s="395"/>
      <c r="AH66" s="395"/>
      <c r="AI66" s="395"/>
      <c r="AJ66" s="395"/>
      <c r="AK66" s="395"/>
      <c r="AL66" s="341"/>
      <c r="AM66" s="395"/>
      <c r="AN66" s="395"/>
      <c r="AO66" s="395"/>
      <c r="AP66" s="341"/>
      <c r="AQ66" s="270"/>
      <c r="AR66" s="271"/>
      <c r="AS66" s="179" t="s">
        <v>233</v>
      </c>
      <c r="AT66" s="202"/>
      <c r="AU66" s="271"/>
      <c r="AV66" s="271"/>
      <c r="AW66" s="384" t="s">
        <v>179</v>
      </c>
      <c r="AX66" s="385"/>
      <c r="AY66" s="34">
        <f>$AY$65</f>
        <v>0</v>
      </c>
    </row>
    <row r="67" spans="1:51" ht="22.5" customHeight="1" x14ac:dyDescent="0.15">
      <c r="A67" s="520"/>
      <c r="B67" s="518"/>
      <c r="C67" s="518"/>
      <c r="D67" s="518"/>
      <c r="E67" s="518"/>
      <c r="F67" s="519"/>
      <c r="G67" s="545"/>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6"/>
      <c r="AC67" s="1006"/>
      <c r="AD67" s="1006"/>
      <c r="AE67" s="372"/>
      <c r="AF67" s="373"/>
      <c r="AG67" s="373"/>
      <c r="AH67" s="373"/>
      <c r="AI67" s="372"/>
      <c r="AJ67" s="373"/>
      <c r="AK67" s="373"/>
      <c r="AL67" s="373"/>
      <c r="AM67" s="372"/>
      <c r="AN67" s="373"/>
      <c r="AO67" s="373"/>
      <c r="AP67" s="373"/>
      <c r="AQ67" s="166"/>
      <c r="AR67" s="167"/>
      <c r="AS67" s="167"/>
      <c r="AT67" s="168"/>
      <c r="AU67" s="373"/>
      <c r="AV67" s="373"/>
      <c r="AW67" s="373"/>
      <c r="AX67" s="374"/>
      <c r="AY67" s="34">
        <f t="shared" ref="AY67:AY71" si="9">$AY$65</f>
        <v>0</v>
      </c>
    </row>
    <row r="68" spans="1:51" ht="22.5" customHeight="1" x14ac:dyDescent="0.15">
      <c r="A68" s="521"/>
      <c r="B68" s="522"/>
      <c r="C68" s="522"/>
      <c r="D68" s="522"/>
      <c r="E68" s="522"/>
      <c r="F68" s="523"/>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7"/>
      <c r="AC68" s="1002"/>
      <c r="AD68" s="1002"/>
      <c r="AE68" s="372"/>
      <c r="AF68" s="373"/>
      <c r="AG68" s="373"/>
      <c r="AH68" s="373"/>
      <c r="AI68" s="372"/>
      <c r="AJ68" s="373"/>
      <c r="AK68" s="373"/>
      <c r="AL68" s="373"/>
      <c r="AM68" s="372"/>
      <c r="AN68" s="373"/>
      <c r="AO68" s="373"/>
      <c r="AP68" s="373"/>
      <c r="AQ68" s="166"/>
      <c r="AR68" s="167"/>
      <c r="AS68" s="167"/>
      <c r="AT68" s="168"/>
      <c r="AU68" s="373"/>
      <c r="AV68" s="373"/>
      <c r="AW68" s="373"/>
      <c r="AX68" s="374"/>
      <c r="AY68" s="34">
        <f t="shared" si="9"/>
        <v>0</v>
      </c>
    </row>
    <row r="69" spans="1:51" ht="22.5" customHeight="1" x14ac:dyDescent="0.15">
      <c r="A69" s="652"/>
      <c r="B69" s="653"/>
      <c r="C69" s="653"/>
      <c r="D69" s="653"/>
      <c r="E69" s="653"/>
      <c r="F69" s="654"/>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2" t="s">
        <v>180</v>
      </c>
      <c r="AC69" s="431"/>
      <c r="AD69" s="431"/>
      <c r="AE69" s="372"/>
      <c r="AF69" s="373"/>
      <c r="AG69" s="373"/>
      <c r="AH69" s="373"/>
      <c r="AI69" s="372"/>
      <c r="AJ69" s="373"/>
      <c r="AK69" s="373"/>
      <c r="AL69" s="373"/>
      <c r="AM69" s="372"/>
      <c r="AN69" s="373"/>
      <c r="AO69" s="373"/>
      <c r="AP69" s="373"/>
      <c r="AQ69" s="166"/>
      <c r="AR69" s="167"/>
      <c r="AS69" s="167"/>
      <c r="AT69" s="168"/>
      <c r="AU69" s="373"/>
      <c r="AV69" s="373"/>
      <c r="AW69" s="373"/>
      <c r="AX69" s="374"/>
      <c r="AY69" s="34">
        <f t="shared" si="9"/>
        <v>0</v>
      </c>
    </row>
    <row r="70" spans="1:51"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4" t="s">
        <v>366</v>
      </c>
      <c r="H2" s="445"/>
      <c r="I2" s="445"/>
      <c r="J2" s="445"/>
      <c r="K2" s="445"/>
      <c r="L2" s="445"/>
      <c r="M2" s="445"/>
      <c r="N2" s="445"/>
      <c r="O2" s="445"/>
      <c r="P2" s="445"/>
      <c r="Q2" s="445"/>
      <c r="R2" s="445"/>
      <c r="S2" s="445"/>
      <c r="T2" s="445"/>
      <c r="U2" s="445"/>
      <c r="V2" s="445"/>
      <c r="W2" s="445"/>
      <c r="X2" s="445"/>
      <c r="Y2" s="445"/>
      <c r="Z2" s="445"/>
      <c r="AA2" s="445"/>
      <c r="AB2" s="446"/>
      <c r="AC2" s="444"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39"/>
      <c r="B4" s="1040"/>
      <c r="C4" s="1040"/>
      <c r="D4" s="1040"/>
      <c r="E4" s="1040"/>
      <c r="F4" s="1041"/>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39"/>
      <c r="B5" s="1040"/>
      <c r="C5" s="1040"/>
      <c r="D5" s="1040"/>
      <c r="E5" s="1040"/>
      <c r="F5" s="1041"/>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39"/>
      <c r="B6" s="1040"/>
      <c r="C6" s="1040"/>
      <c r="D6" s="1040"/>
      <c r="E6" s="1040"/>
      <c r="F6" s="1041"/>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39"/>
      <c r="B7" s="1040"/>
      <c r="C7" s="1040"/>
      <c r="D7" s="1040"/>
      <c r="E7" s="1040"/>
      <c r="F7" s="1041"/>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39"/>
      <c r="B8" s="1040"/>
      <c r="C8" s="1040"/>
      <c r="D8" s="1040"/>
      <c r="E8" s="1040"/>
      <c r="F8" s="1041"/>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39"/>
      <c r="B9" s="1040"/>
      <c r="C9" s="1040"/>
      <c r="D9" s="1040"/>
      <c r="E9" s="1040"/>
      <c r="F9" s="1041"/>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39"/>
      <c r="B10" s="1040"/>
      <c r="C10" s="1040"/>
      <c r="D10" s="1040"/>
      <c r="E10" s="1040"/>
      <c r="F10" s="1041"/>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39"/>
      <c r="B11" s="1040"/>
      <c r="C11" s="1040"/>
      <c r="D11" s="1040"/>
      <c r="E11" s="1040"/>
      <c r="F11" s="1041"/>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39"/>
      <c r="B12" s="1040"/>
      <c r="C12" s="1040"/>
      <c r="D12" s="1040"/>
      <c r="E12" s="1040"/>
      <c r="F12" s="1041"/>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39"/>
      <c r="B13" s="1040"/>
      <c r="C13" s="1040"/>
      <c r="D13" s="1040"/>
      <c r="E13" s="1040"/>
      <c r="F13" s="1041"/>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39"/>
      <c r="B14" s="1040"/>
      <c r="C14" s="1040"/>
      <c r="D14" s="1040"/>
      <c r="E14" s="1040"/>
      <c r="F14" s="104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39"/>
      <c r="B15" s="1040"/>
      <c r="C15" s="1040"/>
      <c r="D15" s="1040"/>
      <c r="E15" s="1040"/>
      <c r="F15" s="1041"/>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9"/>
      <c r="B16" s="1040"/>
      <c r="C16" s="1040"/>
      <c r="D16" s="1040"/>
      <c r="E16" s="1040"/>
      <c r="F16" s="104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39"/>
      <c r="B17" s="1040"/>
      <c r="C17" s="1040"/>
      <c r="D17" s="1040"/>
      <c r="E17" s="1040"/>
      <c r="F17" s="1041"/>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39"/>
      <c r="B18" s="1040"/>
      <c r="C18" s="1040"/>
      <c r="D18" s="1040"/>
      <c r="E18" s="1040"/>
      <c r="F18" s="1041"/>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39"/>
      <c r="B19" s="1040"/>
      <c r="C19" s="1040"/>
      <c r="D19" s="1040"/>
      <c r="E19" s="1040"/>
      <c r="F19" s="1041"/>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39"/>
      <c r="B20" s="1040"/>
      <c r="C20" s="1040"/>
      <c r="D20" s="1040"/>
      <c r="E20" s="1040"/>
      <c r="F20" s="1041"/>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39"/>
      <c r="B21" s="1040"/>
      <c r="C21" s="1040"/>
      <c r="D21" s="1040"/>
      <c r="E21" s="1040"/>
      <c r="F21" s="1041"/>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39"/>
      <c r="B22" s="1040"/>
      <c r="C22" s="1040"/>
      <c r="D22" s="1040"/>
      <c r="E22" s="1040"/>
      <c r="F22" s="1041"/>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39"/>
      <c r="B23" s="1040"/>
      <c r="C23" s="1040"/>
      <c r="D23" s="1040"/>
      <c r="E23" s="1040"/>
      <c r="F23" s="1041"/>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39"/>
      <c r="B24" s="1040"/>
      <c r="C24" s="1040"/>
      <c r="D24" s="1040"/>
      <c r="E24" s="1040"/>
      <c r="F24" s="1041"/>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39"/>
      <c r="B25" s="1040"/>
      <c r="C25" s="1040"/>
      <c r="D25" s="1040"/>
      <c r="E25" s="1040"/>
      <c r="F25" s="1041"/>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39"/>
      <c r="B26" s="1040"/>
      <c r="C26" s="1040"/>
      <c r="D26" s="1040"/>
      <c r="E26" s="1040"/>
      <c r="F26" s="1041"/>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39"/>
      <c r="B27" s="1040"/>
      <c r="C27" s="1040"/>
      <c r="D27" s="1040"/>
      <c r="E27" s="1040"/>
      <c r="F27" s="104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39"/>
      <c r="B28" s="1040"/>
      <c r="C28" s="1040"/>
      <c r="D28" s="1040"/>
      <c r="E28" s="1040"/>
      <c r="F28" s="1041"/>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9"/>
      <c r="B29" s="1040"/>
      <c r="C29" s="1040"/>
      <c r="D29" s="1040"/>
      <c r="E29" s="1040"/>
      <c r="F29" s="104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39"/>
      <c r="B30" s="1040"/>
      <c r="C30" s="1040"/>
      <c r="D30" s="1040"/>
      <c r="E30" s="1040"/>
      <c r="F30" s="1041"/>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39"/>
      <c r="B31" s="1040"/>
      <c r="C31" s="1040"/>
      <c r="D31" s="1040"/>
      <c r="E31" s="1040"/>
      <c r="F31" s="1041"/>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39"/>
      <c r="B32" s="1040"/>
      <c r="C32" s="1040"/>
      <c r="D32" s="1040"/>
      <c r="E32" s="1040"/>
      <c r="F32" s="1041"/>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39"/>
      <c r="B33" s="1040"/>
      <c r="C33" s="1040"/>
      <c r="D33" s="1040"/>
      <c r="E33" s="1040"/>
      <c r="F33" s="1041"/>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39"/>
      <c r="B34" s="1040"/>
      <c r="C34" s="1040"/>
      <c r="D34" s="1040"/>
      <c r="E34" s="1040"/>
      <c r="F34" s="1041"/>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39"/>
      <c r="B35" s="1040"/>
      <c r="C35" s="1040"/>
      <c r="D35" s="1040"/>
      <c r="E35" s="1040"/>
      <c r="F35" s="1041"/>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39"/>
      <c r="B36" s="1040"/>
      <c r="C36" s="1040"/>
      <c r="D36" s="1040"/>
      <c r="E36" s="1040"/>
      <c r="F36" s="1041"/>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39"/>
      <c r="B37" s="1040"/>
      <c r="C37" s="1040"/>
      <c r="D37" s="1040"/>
      <c r="E37" s="1040"/>
      <c r="F37" s="1041"/>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39"/>
      <c r="B38" s="1040"/>
      <c r="C38" s="1040"/>
      <c r="D38" s="1040"/>
      <c r="E38" s="1040"/>
      <c r="F38" s="1041"/>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39"/>
      <c r="B39" s="1040"/>
      <c r="C39" s="1040"/>
      <c r="D39" s="1040"/>
      <c r="E39" s="1040"/>
      <c r="F39" s="1041"/>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39"/>
      <c r="B40" s="1040"/>
      <c r="C40" s="1040"/>
      <c r="D40" s="1040"/>
      <c r="E40" s="1040"/>
      <c r="F40" s="104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39"/>
      <c r="B41" s="1040"/>
      <c r="C41" s="1040"/>
      <c r="D41" s="1040"/>
      <c r="E41" s="1040"/>
      <c r="F41" s="1041"/>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9"/>
      <c r="B42" s="1040"/>
      <c r="C42" s="1040"/>
      <c r="D42" s="1040"/>
      <c r="E42" s="1040"/>
      <c r="F42" s="104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39"/>
      <c r="B43" s="1040"/>
      <c r="C43" s="1040"/>
      <c r="D43" s="1040"/>
      <c r="E43" s="1040"/>
      <c r="F43" s="1041"/>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39"/>
      <c r="B44" s="1040"/>
      <c r="C44" s="1040"/>
      <c r="D44" s="1040"/>
      <c r="E44" s="1040"/>
      <c r="F44" s="1041"/>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39"/>
      <c r="B45" s="1040"/>
      <c r="C45" s="1040"/>
      <c r="D45" s="1040"/>
      <c r="E45" s="1040"/>
      <c r="F45" s="1041"/>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39"/>
      <c r="B46" s="1040"/>
      <c r="C46" s="1040"/>
      <c r="D46" s="1040"/>
      <c r="E46" s="1040"/>
      <c r="F46" s="1041"/>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39"/>
      <c r="B47" s="1040"/>
      <c r="C47" s="1040"/>
      <c r="D47" s="1040"/>
      <c r="E47" s="1040"/>
      <c r="F47" s="1041"/>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39"/>
      <c r="B48" s="1040"/>
      <c r="C48" s="1040"/>
      <c r="D48" s="1040"/>
      <c r="E48" s="1040"/>
      <c r="F48" s="1041"/>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39"/>
      <c r="B49" s="1040"/>
      <c r="C49" s="1040"/>
      <c r="D49" s="1040"/>
      <c r="E49" s="1040"/>
      <c r="F49" s="1041"/>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39"/>
      <c r="B50" s="1040"/>
      <c r="C50" s="1040"/>
      <c r="D50" s="1040"/>
      <c r="E50" s="1040"/>
      <c r="F50" s="1041"/>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39"/>
      <c r="B51" s="1040"/>
      <c r="C51" s="1040"/>
      <c r="D51" s="1040"/>
      <c r="E51" s="1040"/>
      <c r="F51" s="1041"/>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39"/>
      <c r="B52" s="1040"/>
      <c r="C52" s="1040"/>
      <c r="D52" s="1040"/>
      <c r="E52" s="1040"/>
      <c r="F52" s="1041"/>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9"/>
      <c r="B56" s="1040"/>
      <c r="C56" s="1040"/>
      <c r="D56" s="1040"/>
      <c r="E56" s="1040"/>
      <c r="F56" s="104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39"/>
      <c r="B57" s="1040"/>
      <c r="C57" s="1040"/>
      <c r="D57" s="1040"/>
      <c r="E57" s="1040"/>
      <c r="F57" s="1041"/>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39"/>
      <c r="B58" s="1040"/>
      <c r="C58" s="1040"/>
      <c r="D58" s="1040"/>
      <c r="E58" s="1040"/>
      <c r="F58" s="1041"/>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39"/>
      <c r="B59" s="1040"/>
      <c r="C59" s="1040"/>
      <c r="D59" s="1040"/>
      <c r="E59" s="1040"/>
      <c r="F59" s="1041"/>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39"/>
      <c r="B60" s="1040"/>
      <c r="C60" s="1040"/>
      <c r="D60" s="1040"/>
      <c r="E60" s="1040"/>
      <c r="F60" s="1041"/>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39"/>
      <c r="B61" s="1040"/>
      <c r="C61" s="1040"/>
      <c r="D61" s="1040"/>
      <c r="E61" s="1040"/>
      <c r="F61" s="1041"/>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39"/>
      <c r="B62" s="1040"/>
      <c r="C62" s="1040"/>
      <c r="D62" s="1040"/>
      <c r="E62" s="1040"/>
      <c r="F62" s="1041"/>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39"/>
      <c r="B63" s="1040"/>
      <c r="C63" s="1040"/>
      <c r="D63" s="1040"/>
      <c r="E63" s="1040"/>
      <c r="F63" s="1041"/>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39"/>
      <c r="B64" s="1040"/>
      <c r="C64" s="1040"/>
      <c r="D64" s="1040"/>
      <c r="E64" s="1040"/>
      <c r="F64" s="1041"/>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39"/>
      <c r="B65" s="1040"/>
      <c r="C65" s="1040"/>
      <c r="D65" s="1040"/>
      <c r="E65" s="1040"/>
      <c r="F65" s="1041"/>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39"/>
      <c r="B66" s="1040"/>
      <c r="C66" s="1040"/>
      <c r="D66" s="1040"/>
      <c r="E66" s="1040"/>
      <c r="F66" s="1041"/>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39"/>
      <c r="B67" s="1040"/>
      <c r="C67" s="1040"/>
      <c r="D67" s="1040"/>
      <c r="E67" s="1040"/>
      <c r="F67" s="104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39"/>
      <c r="B68" s="1040"/>
      <c r="C68" s="1040"/>
      <c r="D68" s="1040"/>
      <c r="E68" s="1040"/>
      <c r="F68" s="1041"/>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9"/>
      <c r="B69" s="1040"/>
      <c r="C69" s="1040"/>
      <c r="D69" s="1040"/>
      <c r="E69" s="1040"/>
      <c r="F69" s="104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39"/>
      <c r="B70" s="1040"/>
      <c r="C70" s="1040"/>
      <c r="D70" s="1040"/>
      <c r="E70" s="1040"/>
      <c r="F70" s="1041"/>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39"/>
      <c r="B71" s="1040"/>
      <c r="C71" s="1040"/>
      <c r="D71" s="1040"/>
      <c r="E71" s="1040"/>
      <c r="F71" s="1041"/>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39"/>
      <c r="B72" s="1040"/>
      <c r="C72" s="1040"/>
      <c r="D72" s="1040"/>
      <c r="E72" s="1040"/>
      <c r="F72" s="1041"/>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39"/>
      <c r="B73" s="1040"/>
      <c r="C73" s="1040"/>
      <c r="D73" s="1040"/>
      <c r="E73" s="1040"/>
      <c r="F73" s="1041"/>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39"/>
      <c r="B74" s="1040"/>
      <c r="C74" s="1040"/>
      <c r="D74" s="1040"/>
      <c r="E74" s="1040"/>
      <c r="F74" s="1041"/>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39"/>
      <c r="B75" s="1040"/>
      <c r="C75" s="1040"/>
      <c r="D75" s="1040"/>
      <c r="E75" s="1040"/>
      <c r="F75" s="1041"/>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39"/>
      <c r="B76" s="1040"/>
      <c r="C76" s="1040"/>
      <c r="D76" s="1040"/>
      <c r="E76" s="1040"/>
      <c r="F76" s="1041"/>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39"/>
      <c r="B77" s="1040"/>
      <c r="C77" s="1040"/>
      <c r="D77" s="1040"/>
      <c r="E77" s="1040"/>
      <c r="F77" s="1041"/>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39"/>
      <c r="B78" s="1040"/>
      <c r="C78" s="1040"/>
      <c r="D78" s="1040"/>
      <c r="E78" s="1040"/>
      <c r="F78" s="1041"/>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39"/>
      <c r="B79" s="1040"/>
      <c r="C79" s="1040"/>
      <c r="D79" s="1040"/>
      <c r="E79" s="1040"/>
      <c r="F79" s="1041"/>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39"/>
      <c r="B80" s="1040"/>
      <c r="C80" s="1040"/>
      <c r="D80" s="1040"/>
      <c r="E80" s="1040"/>
      <c r="F80" s="104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39"/>
      <c r="B81" s="1040"/>
      <c r="C81" s="1040"/>
      <c r="D81" s="1040"/>
      <c r="E81" s="1040"/>
      <c r="F81" s="1041"/>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9"/>
      <c r="B82" s="1040"/>
      <c r="C82" s="1040"/>
      <c r="D82" s="1040"/>
      <c r="E82" s="1040"/>
      <c r="F82" s="104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39"/>
      <c r="B83" s="1040"/>
      <c r="C83" s="1040"/>
      <c r="D83" s="1040"/>
      <c r="E83" s="1040"/>
      <c r="F83" s="1041"/>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39"/>
      <c r="B84" s="1040"/>
      <c r="C84" s="1040"/>
      <c r="D84" s="1040"/>
      <c r="E84" s="1040"/>
      <c r="F84" s="1041"/>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39"/>
      <c r="B85" s="1040"/>
      <c r="C85" s="1040"/>
      <c r="D85" s="1040"/>
      <c r="E85" s="1040"/>
      <c r="F85" s="1041"/>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39"/>
      <c r="B86" s="1040"/>
      <c r="C86" s="1040"/>
      <c r="D86" s="1040"/>
      <c r="E86" s="1040"/>
      <c r="F86" s="1041"/>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39"/>
      <c r="B87" s="1040"/>
      <c r="C87" s="1040"/>
      <c r="D87" s="1040"/>
      <c r="E87" s="1040"/>
      <c r="F87" s="1041"/>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39"/>
      <c r="B88" s="1040"/>
      <c r="C88" s="1040"/>
      <c r="D88" s="1040"/>
      <c r="E88" s="1040"/>
      <c r="F88" s="1041"/>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39"/>
      <c r="B89" s="1040"/>
      <c r="C89" s="1040"/>
      <c r="D89" s="1040"/>
      <c r="E89" s="1040"/>
      <c r="F89" s="1041"/>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39"/>
      <c r="B90" s="1040"/>
      <c r="C90" s="1040"/>
      <c r="D90" s="1040"/>
      <c r="E90" s="1040"/>
      <c r="F90" s="1041"/>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39"/>
      <c r="B91" s="1040"/>
      <c r="C91" s="1040"/>
      <c r="D91" s="1040"/>
      <c r="E91" s="1040"/>
      <c r="F91" s="1041"/>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39"/>
      <c r="B92" s="1040"/>
      <c r="C92" s="1040"/>
      <c r="D92" s="1040"/>
      <c r="E92" s="1040"/>
      <c r="F92" s="1041"/>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39"/>
      <c r="B93" s="1040"/>
      <c r="C93" s="1040"/>
      <c r="D93" s="1040"/>
      <c r="E93" s="1040"/>
      <c r="F93" s="104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39"/>
      <c r="B94" s="1040"/>
      <c r="C94" s="1040"/>
      <c r="D94" s="1040"/>
      <c r="E94" s="1040"/>
      <c r="F94" s="1041"/>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9"/>
      <c r="B95" s="1040"/>
      <c r="C95" s="1040"/>
      <c r="D95" s="1040"/>
      <c r="E95" s="1040"/>
      <c r="F95" s="104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39"/>
      <c r="B96" s="1040"/>
      <c r="C96" s="1040"/>
      <c r="D96" s="1040"/>
      <c r="E96" s="1040"/>
      <c r="F96" s="1041"/>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39"/>
      <c r="B97" s="1040"/>
      <c r="C97" s="1040"/>
      <c r="D97" s="1040"/>
      <c r="E97" s="1040"/>
      <c r="F97" s="1041"/>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39"/>
      <c r="B98" s="1040"/>
      <c r="C98" s="1040"/>
      <c r="D98" s="1040"/>
      <c r="E98" s="1040"/>
      <c r="F98" s="1041"/>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39"/>
      <c r="B99" s="1040"/>
      <c r="C99" s="1040"/>
      <c r="D99" s="1040"/>
      <c r="E99" s="1040"/>
      <c r="F99" s="1041"/>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39"/>
      <c r="B100" s="1040"/>
      <c r="C100" s="1040"/>
      <c r="D100" s="1040"/>
      <c r="E100" s="1040"/>
      <c r="F100" s="1041"/>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39"/>
      <c r="B101" s="1040"/>
      <c r="C101" s="1040"/>
      <c r="D101" s="1040"/>
      <c r="E101" s="1040"/>
      <c r="F101" s="1041"/>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39"/>
      <c r="B102" s="1040"/>
      <c r="C102" s="1040"/>
      <c r="D102" s="1040"/>
      <c r="E102" s="1040"/>
      <c r="F102" s="1041"/>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39"/>
      <c r="B103" s="1040"/>
      <c r="C103" s="1040"/>
      <c r="D103" s="1040"/>
      <c r="E103" s="1040"/>
      <c r="F103" s="1041"/>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39"/>
      <c r="B104" s="1040"/>
      <c r="C104" s="1040"/>
      <c r="D104" s="1040"/>
      <c r="E104" s="1040"/>
      <c r="F104" s="1041"/>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39"/>
      <c r="B105" s="1040"/>
      <c r="C105" s="1040"/>
      <c r="D105" s="1040"/>
      <c r="E105" s="1040"/>
      <c r="F105" s="1041"/>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9"/>
      <c r="B109" s="1040"/>
      <c r="C109" s="1040"/>
      <c r="D109" s="1040"/>
      <c r="E109" s="1040"/>
      <c r="F109" s="104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39"/>
      <c r="B110" s="1040"/>
      <c r="C110" s="1040"/>
      <c r="D110" s="1040"/>
      <c r="E110" s="1040"/>
      <c r="F110" s="104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39"/>
      <c r="B111" s="1040"/>
      <c r="C111" s="1040"/>
      <c r="D111" s="1040"/>
      <c r="E111" s="1040"/>
      <c r="F111" s="1041"/>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39"/>
      <c r="B112" s="1040"/>
      <c r="C112" s="1040"/>
      <c r="D112" s="1040"/>
      <c r="E112" s="1040"/>
      <c r="F112" s="1041"/>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39"/>
      <c r="B113" s="1040"/>
      <c r="C113" s="1040"/>
      <c r="D113" s="1040"/>
      <c r="E113" s="1040"/>
      <c r="F113" s="1041"/>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39"/>
      <c r="B114" s="1040"/>
      <c r="C114" s="1040"/>
      <c r="D114" s="1040"/>
      <c r="E114" s="1040"/>
      <c r="F114" s="1041"/>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39"/>
      <c r="B115" s="1040"/>
      <c r="C115" s="1040"/>
      <c r="D115" s="1040"/>
      <c r="E115" s="1040"/>
      <c r="F115" s="1041"/>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39"/>
      <c r="B116" s="1040"/>
      <c r="C116" s="1040"/>
      <c r="D116" s="1040"/>
      <c r="E116" s="1040"/>
      <c r="F116" s="1041"/>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39"/>
      <c r="B117" s="1040"/>
      <c r="C117" s="1040"/>
      <c r="D117" s="1040"/>
      <c r="E117" s="1040"/>
      <c r="F117" s="1041"/>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39"/>
      <c r="B118" s="1040"/>
      <c r="C118" s="1040"/>
      <c r="D118" s="1040"/>
      <c r="E118" s="1040"/>
      <c r="F118" s="1041"/>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39"/>
      <c r="B119" s="1040"/>
      <c r="C119" s="1040"/>
      <c r="D119" s="1040"/>
      <c r="E119" s="1040"/>
      <c r="F119" s="1041"/>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39"/>
      <c r="B120" s="1040"/>
      <c r="C120" s="1040"/>
      <c r="D120" s="1040"/>
      <c r="E120" s="1040"/>
      <c r="F120" s="104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39"/>
      <c r="B121" s="1040"/>
      <c r="C121" s="1040"/>
      <c r="D121" s="1040"/>
      <c r="E121" s="1040"/>
      <c r="F121" s="1041"/>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9"/>
      <c r="B122" s="1040"/>
      <c r="C122" s="1040"/>
      <c r="D122" s="1040"/>
      <c r="E122" s="1040"/>
      <c r="F122" s="104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39"/>
      <c r="B123" s="1040"/>
      <c r="C123" s="1040"/>
      <c r="D123" s="1040"/>
      <c r="E123" s="1040"/>
      <c r="F123" s="104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39"/>
      <c r="B124" s="1040"/>
      <c r="C124" s="1040"/>
      <c r="D124" s="1040"/>
      <c r="E124" s="1040"/>
      <c r="F124" s="1041"/>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39"/>
      <c r="B125" s="1040"/>
      <c r="C125" s="1040"/>
      <c r="D125" s="1040"/>
      <c r="E125" s="1040"/>
      <c r="F125" s="1041"/>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39"/>
      <c r="B126" s="1040"/>
      <c r="C126" s="1040"/>
      <c r="D126" s="1040"/>
      <c r="E126" s="1040"/>
      <c r="F126" s="1041"/>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39"/>
      <c r="B127" s="1040"/>
      <c r="C127" s="1040"/>
      <c r="D127" s="1040"/>
      <c r="E127" s="1040"/>
      <c r="F127" s="1041"/>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39"/>
      <c r="B128" s="1040"/>
      <c r="C128" s="1040"/>
      <c r="D128" s="1040"/>
      <c r="E128" s="1040"/>
      <c r="F128" s="1041"/>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39"/>
      <c r="B129" s="1040"/>
      <c r="C129" s="1040"/>
      <c r="D129" s="1040"/>
      <c r="E129" s="1040"/>
      <c r="F129" s="1041"/>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39"/>
      <c r="B130" s="1040"/>
      <c r="C130" s="1040"/>
      <c r="D130" s="1040"/>
      <c r="E130" s="1040"/>
      <c r="F130" s="1041"/>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39"/>
      <c r="B131" s="1040"/>
      <c r="C131" s="1040"/>
      <c r="D131" s="1040"/>
      <c r="E131" s="1040"/>
      <c r="F131" s="1041"/>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39"/>
      <c r="B132" s="1040"/>
      <c r="C132" s="1040"/>
      <c r="D132" s="1040"/>
      <c r="E132" s="1040"/>
      <c r="F132" s="1041"/>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39"/>
      <c r="B133" s="1040"/>
      <c r="C133" s="1040"/>
      <c r="D133" s="1040"/>
      <c r="E133" s="1040"/>
      <c r="F133" s="104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39"/>
      <c r="B134" s="1040"/>
      <c r="C134" s="1040"/>
      <c r="D134" s="1040"/>
      <c r="E134" s="1040"/>
      <c r="F134" s="1041"/>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9"/>
      <c r="B135" s="1040"/>
      <c r="C135" s="1040"/>
      <c r="D135" s="1040"/>
      <c r="E135" s="1040"/>
      <c r="F135" s="104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39"/>
      <c r="B136" s="1040"/>
      <c r="C136" s="1040"/>
      <c r="D136" s="1040"/>
      <c r="E136" s="1040"/>
      <c r="F136" s="104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39"/>
      <c r="B137" s="1040"/>
      <c r="C137" s="1040"/>
      <c r="D137" s="1040"/>
      <c r="E137" s="1040"/>
      <c r="F137" s="1041"/>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39"/>
      <c r="B138" s="1040"/>
      <c r="C138" s="1040"/>
      <c r="D138" s="1040"/>
      <c r="E138" s="1040"/>
      <c r="F138" s="1041"/>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39"/>
      <c r="B139" s="1040"/>
      <c r="C139" s="1040"/>
      <c r="D139" s="1040"/>
      <c r="E139" s="1040"/>
      <c r="F139" s="1041"/>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39"/>
      <c r="B140" s="1040"/>
      <c r="C140" s="1040"/>
      <c r="D140" s="1040"/>
      <c r="E140" s="1040"/>
      <c r="F140" s="1041"/>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39"/>
      <c r="B141" s="1040"/>
      <c r="C141" s="1040"/>
      <c r="D141" s="1040"/>
      <c r="E141" s="1040"/>
      <c r="F141" s="1041"/>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39"/>
      <c r="B142" s="1040"/>
      <c r="C142" s="1040"/>
      <c r="D142" s="1040"/>
      <c r="E142" s="1040"/>
      <c r="F142" s="1041"/>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39"/>
      <c r="B143" s="1040"/>
      <c r="C143" s="1040"/>
      <c r="D143" s="1040"/>
      <c r="E143" s="1040"/>
      <c r="F143" s="1041"/>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39"/>
      <c r="B144" s="1040"/>
      <c r="C144" s="1040"/>
      <c r="D144" s="1040"/>
      <c r="E144" s="1040"/>
      <c r="F144" s="1041"/>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39"/>
      <c r="B145" s="1040"/>
      <c r="C145" s="1040"/>
      <c r="D145" s="1040"/>
      <c r="E145" s="1040"/>
      <c r="F145" s="1041"/>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39"/>
      <c r="B146" s="1040"/>
      <c r="C146" s="1040"/>
      <c r="D146" s="1040"/>
      <c r="E146" s="1040"/>
      <c r="F146" s="104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39"/>
      <c r="B147" s="1040"/>
      <c r="C147" s="1040"/>
      <c r="D147" s="1040"/>
      <c r="E147" s="1040"/>
      <c r="F147" s="1041"/>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9"/>
      <c r="B148" s="1040"/>
      <c r="C148" s="1040"/>
      <c r="D148" s="1040"/>
      <c r="E148" s="1040"/>
      <c r="F148" s="104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39"/>
      <c r="B149" s="1040"/>
      <c r="C149" s="1040"/>
      <c r="D149" s="1040"/>
      <c r="E149" s="1040"/>
      <c r="F149" s="104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39"/>
      <c r="B150" s="1040"/>
      <c r="C150" s="1040"/>
      <c r="D150" s="1040"/>
      <c r="E150" s="1040"/>
      <c r="F150" s="1041"/>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39"/>
      <c r="B151" s="1040"/>
      <c r="C151" s="1040"/>
      <c r="D151" s="1040"/>
      <c r="E151" s="1040"/>
      <c r="F151" s="1041"/>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39"/>
      <c r="B152" s="1040"/>
      <c r="C152" s="1040"/>
      <c r="D152" s="1040"/>
      <c r="E152" s="1040"/>
      <c r="F152" s="1041"/>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39"/>
      <c r="B153" s="1040"/>
      <c r="C153" s="1040"/>
      <c r="D153" s="1040"/>
      <c r="E153" s="1040"/>
      <c r="F153" s="1041"/>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39"/>
      <c r="B154" s="1040"/>
      <c r="C154" s="1040"/>
      <c r="D154" s="1040"/>
      <c r="E154" s="1040"/>
      <c r="F154" s="1041"/>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39"/>
      <c r="B155" s="1040"/>
      <c r="C155" s="1040"/>
      <c r="D155" s="1040"/>
      <c r="E155" s="1040"/>
      <c r="F155" s="1041"/>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39"/>
      <c r="B156" s="1040"/>
      <c r="C156" s="1040"/>
      <c r="D156" s="1040"/>
      <c r="E156" s="1040"/>
      <c r="F156" s="1041"/>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39"/>
      <c r="B157" s="1040"/>
      <c r="C157" s="1040"/>
      <c r="D157" s="1040"/>
      <c r="E157" s="1040"/>
      <c r="F157" s="1041"/>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39"/>
      <c r="B158" s="1040"/>
      <c r="C158" s="1040"/>
      <c r="D158" s="1040"/>
      <c r="E158" s="1040"/>
      <c r="F158" s="1041"/>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9"/>
      <c r="B162" s="1040"/>
      <c r="C162" s="1040"/>
      <c r="D162" s="1040"/>
      <c r="E162" s="1040"/>
      <c r="F162" s="104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39"/>
      <c r="B163" s="1040"/>
      <c r="C163" s="1040"/>
      <c r="D163" s="1040"/>
      <c r="E163" s="1040"/>
      <c r="F163" s="104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39"/>
      <c r="B164" s="1040"/>
      <c r="C164" s="1040"/>
      <c r="D164" s="1040"/>
      <c r="E164" s="1040"/>
      <c r="F164" s="1041"/>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39"/>
      <c r="B165" s="1040"/>
      <c r="C165" s="1040"/>
      <c r="D165" s="1040"/>
      <c r="E165" s="1040"/>
      <c r="F165" s="1041"/>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39"/>
      <c r="B166" s="1040"/>
      <c r="C166" s="1040"/>
      <c r="D166" s="1040"/>
      <c r="E166" s="1040"/>
      <c r="F166" s="1041"/>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39"/>
      <c r="B167" s="1040"/>
      <c r="C167" s="1040"/>
      <c r="D167" s="1040"/>
      <c r="E167" s="1040"/>
      <c r="F167" s="1041"/>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39"/>
      <c r="B168" s="1040"/>
      <c r="C168" s="1040"/>
      <c r="D168" s="1040"/>
      <c r="E168" s="1040"/>
      <c r="F168" s="1041"/>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39"/>
      <c r="B169" s="1040"/>
      <c r="C169" s="1040"/>
      <c r="D169" s="1040"/>
      <c r="E169" s="1040"/>
      <c r="F169" s="1041"/>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39"/>
      <c r="B170" s="1040"/>
      <c r="C170" s="1040"/>
      <c r="D170" s="1040"/>
      <c r="E170" s="1040"/>
      <c r="F170" s="1041"/>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39"/>
      <c r="B171" s="1040"/>
      <c r="C171" s="1040"/>
      <c r="D171" s="1040"/>
      <c r="E171" s="1040"/>
      <c r="F171" s="1041"/>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39"/>
      <c r="B172" s="1040"/>
      <c r="C172" s="1040"/>
      <c r="D172" s="1040"/>
      <c r="E172" s="1040"/>
      <c r="F172" s="1041"/>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39"/>
      <c r="B173" s="1040"/>
      <c r="C173" s="1040"/>
      <c r="D173" s="1040"/>
      <c r="E173" s="1040"/>
      <c r="F173" s="104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39"/>
      <c r="B174" s="1040"/>
      <c r="C174" s="1040"/>
      <c r="D174" s="1040"/>
      <c r="E174" s="1040"/>
      <c r="F174" s="1041"/>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9"/>
      <c r="B175" s="1040"/>
      <c r="C175" s="1040"/>
      <c r="D175" s="1040"/>
      <c r="E175" s="1040"/>
      <c r="F175" s="104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39"/>
      <c r="B176" s="1040"/>
      <c r="C176" s="1040"/>
      <c r="D176" s="1040"/>
      <c r="E176" s="1040"/>
      <c r="F176" s="104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39"/>
      <c r="B177" s="1040"/>
      <c r="C177" s="1040"/>
      <c r="D177" s="1040"/>
      <c r="E177" s="1040"/>
      <c r="F177" s="1041"/>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39"/>
      <c r="B178" s="1040"/>
      <c r="C178" s="1040"/>
      <c r="D178" s="1040"/>
      <c r="E178" s="1040"/>
      <c r="F178" s="1041"/>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39"/>
      <c r="B179" s="1040"/>
      <c r="C179" s="1040"/>
      <c r="D179" s="1040"/>
      <c r="E179" s="1040"/>
      <c r="F179" s="1041"/>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39"/>
      <c r="B180" s="1040"/>
      <c r="C180" s="1040"/>
      <c r="D180" s="1040"/>
      <c r="E180" s="1040"/>
      <c r="F180" s="1041"/>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39"/>
      <c r="B181" s="1040"/>
      <c r="C181" s="1040"/>
      <c r="D181" s="1040"/>
      <c r="E181" s="1040"/>
      <c r="F181" s="1041"/>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39"/>
      <c r="B182" s="1040"/>
      <c r="C182" s="1040"/>
      <c r="D182" s="1040"/>
      <c r="E182" s="1040"/>
      <c r="F182" s="1041"/>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39"/>
      <c r="B183" s="1040"/>
      <c r="C183" s="1040"/>
      <c r="D183" s="1040"/>
      <c r="E183" s="1040"/>
      <c r="F183" s="1041"/>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39"/>
      <c r="B184" s="1040"/>
      <c r="C184" s="1040"/>
      <c r="D184" s="1040"/>
      <c r="E184" s="1040"/>
      <c r="F184" s="1041"/>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39"/>
      <c r="B185" s="1040"/>
      <c r="C185" s="1040"/>
      <c r="D185" s="1040"/>
      <c r="E185" s="1040"/>
      <c r="F185" s="1041"/>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39"/>
      <c r="B186" s="1040"/>
      <c r="C186" s="1040"/>
      <c r="D186" s="1040"/>
      <c r="E186" s="1040"/>
      <c r="F186" s="104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39"/>
      <c r="B187" s="1040"/>
      <c r="C187" s="1040"/>
      <c r="D187" s="1040"/>
      <c r="E187" s="1040"/>
      <c r="F187" s="1041"/>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9"/>
      <c r="B188" s="1040"/>
      <c r="C188" s="1040"/>
      <c r="D188" s="1040"/>
      <c r="E188" s="1040"/>
      <c r="F188" s="104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39"/>
      <c r="B189" s="1040"/>
      <c r="C189" s="1040"/>
      <c r="D189" s="1040"/>
      <c r="E189" s="1040"/>
      <c r="F189" s="104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39"/>
      <c r="B190" s="1040"/>
      <c r="C190" s="1040"/>
      <c r="D190" s="1040"/>
      <c r="E190" s="1040"/>
      <c r="F190" s="1041"/>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39"/>
      <c r="B191" s="1040"/>
      <c r="C191" s="1040"/>
      <c r="D191" s="1040"/>
      <c r="E191" s="1040"/>
      <c r="F191" s="1041"/>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39"/>
      <c r="B192" s="1040"/>
      <c r="C192" s="1040"/>
      <c r="D192" s="1040"/>
      <c r="E192" s="1040"/>
      <c r="F192" s="1041"/>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39"/>
      <c r="B193" s="1040"/>
      <c r="C193" s="1040"/>
      <c r="D193" s="1040"/>
      <c r="E193" s="1040"/>
      <c r="F193" s="1041"/>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39"/>
      <c r="B194" s="1040"/>
      <c r="C194" s="1040"/>
      <c r="D194" s="1040"/>
      <c r="E194" s="1040"/>
      <c r="F194" s="1041"/>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39"/>
      <c r="B195" s="1040"/>
      <c r="C195" s="1040"/>
      <c r="D195" s="1040"/>
      <c r="E195" s="1040"/>
      <c r="F195" s="1041"/>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39"/>
      <c r="B196" s="1040"/>
      <c r="C196" s="1040"/>
      <c r="D196" s="1040"/>
      <c r="E196" s="1040"/>
      <c r="F196" s="1041"/>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39"/>
      <c r="B197" s="1040"/>
      <c r="C197" s="1040"/>
      <c r="D197" s="1040"/>
      <c r="E197" s="1040"/>
      <c r="F197" s="1041"/>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39"/>
      <c r="B198" s="1040"/>
      <c r="C198" s="1040"/>
      <c r="D198" s="1040"/>
      <c r="E198" s="1040"/>
      <c r="F198" s="1041"/>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39"/>
      <c r="B199" s="1040"/>
      <c r="C199" s="1040"/>
      <c r="D199" s="1040"/>
      <c r="E199" s="1040"/>
      <c r="F199" s="104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39"/>
      <c r="B200" s="1040"/>
      <c r="C200" s="1040"/>
      <c r="D200" s="1040"/>
      <c r="E200" s="1040"/>
      <c r="F200" s="1041"/>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9"/>
      <c r="B201" s="1040"/>
      <c r="C201" s="1040"/>
      <c r="D201" s="1040"/>
      <c r="E201" s="1040"/>
      <c r="F201" s="104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39"/>
      <c r="B202" s="1040"/>
      <c r="C202" s="1040"/>
      <c r="D202" s="1040"/>
      <c r="E202" s="1040"/>
      <c r="F202" s="104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39"/>
      <c r="B203" s="1040"/>
      <c r="C203" s="1040"/>
      <c r="D203" s="1040"/>
      <c r="E203" s="1040"/>
      <c r="F203" s="1041"/>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39"/>
      <c r="B204" s="1040"/>
      <c r="C204" s="1040"/>
      <c r="D204" s="1040"/>
      <c r="E204" s="1040"/>
      <c r="F204" s="1041"/>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39"/>
      <c r="B205" s="1040"/>
      <c r="C205" s="1040"/>
      <c r="D205" s="1040"/>
      <c r="E205" s="1040"/>
      <c r="F205" s="1041"/>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39"/>
      <c r="B206" s="1040"/>
      <c r="C206" s="1040"/>
      <c r="D206" s="1040"/>
      <c r="E206" s="1040"/>
      <c r="F206" s="1041"/>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39"/>
      <c r="B207" s="1040"/>
      <c r="C207" s="1040"/>
      <c r="D207" s="1040"/>
      <c r="E207" s="1040"/>
      <c r="F207" s="1041"/>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39"/>
      <c r="B208" s="1040"/>
      <c r="C208" s="1040"/>
      <c r="D208" s="1040"/>
      <c r="E208" s="1040"/>
      <c r="F208" s="1041"/>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39"/>
      <c r="B209" s="1040"/>
      <c r="C209" s="1040"/>
      <c r="D209" s="1040"/>
      <c r="E209" s="1040"/>
      <c r="F209" s="1041"/>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39"/>
      <c r="B210" s="1040"/>
      <c r="C210" s="1040"/>
      <c r="D210" s="1040"/>
      <c r="E210" s="1040"/>
      <c r="F210" s="1041"/>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39"/>
      <c r="B211" s="1040"/>
      <c r="C211" s="1040"/>
      <c r="D211" s="1040"/>
      <c r="E211" s="1040"/>
      <c r="F211" s="1041"/>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9"/>
      <c r="B215" s="1040"/>
      <c r="C215" s="1040"/>
      <c r="D215" s="1040"/>
      <c r="E215" s="1040"/>
      <c r="F215" s="104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39"/>
      <c r="B216" s="1040"/>
      <c r="C216" s="1040"/>
      <c r="D216" s="1040"/>
      <c r="E216" s="1040"/>
      <c r="F216" s="104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39"/>
      <c r="B217" s="1040"/>
      <c r="C217" s="1040"/>
      <c r="D217" s="1040"/>
      <c r="E217" s="1040"/>
      <c r="F217" s="1041"/>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39"/>
      <c r="B218" s="1040"/>
      <c r="C218" s="1040"/>
      <c r="D218" s="1040"/>
      <c r="E218" s="1040"/>
      <c r="F218" s="1041"/>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39"/>
      <c r="B219" s="1040"/>
      <c r="C219" s="1040"/>
      <c r="D219" s="1040"/>
      <c r="E219" s="1040"/>
      <c r="F219" s="1041"/>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39"/>
      <c r="B220" s="1040"/>
      <c r="C220" s="1040"/>
      <c r="D220" s="1040"/>
      <c r="E220" s="1040"/>
      <c r="F220" s="1041"/>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39"/>
      <c r="B221" s="1040"/>
      <c r="C221" s="1040"/>
      <c r="D221" s="1040"/>
      <c r="E221" s="1040"/>
      <c r="F221" s="1041"/>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39"/>
      <c r="B222" s="1040"/>
      <c r="C222" s="1040"/>
      <c r="D222" s="1040"/>
      <c r="E222" s="1040"/>
      <c r="F222" s="1041"/>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39"/>
      <c r="B223" s="1040"/>
      <c r="C223" s="1040"/>
      <c r="D223" s="1040"/>
      <c r="E223" s="1040"/>
      <c r="F223" s="1041"/>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39"/>
      <c r="B224" s="1040"/>
      <c r="C224" s="1040"/>
      <c r="D224" s="1040"/>
      <c r="E224" s="1040"/>
      <c r="F224" s="1041"/>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39"/>
      <c r="B225" s="1040"/>
      <c r="C225" s="1040"/>
      <c r="D225" s="1040"/>
      <c r="E225" s="1040"/>
      <c r="F225" s="1041"/>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39"/>
      <c r="B226" s="1040"/>
      <c r="C226" s="1040"/>
      <c r="D226" s="1040"/>
      <c r="E226" s="1040"/>
      <c r="F226" s="104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39"/>
      <c r="B227" s="1040"/>
      <c r="C227" s="1040"/>
      <c r="D227" s="1040"/>
      <c r="E227" s="1040"/>
      <c r="F227" s="1041"/>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9"/>
      <c r="B228" s="1040"/>
      <c r="C228" s="1040"/>
      <c r="D228" s="1040"/>
      <c r="E228" s="1040"/>
      <c r="F228" s="104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39"/>
      <c r="B229" s="1040"/>
      <c r="C229" s="1040"/>
      <c r="D229" s="1040"/>
      <c r="E229" s="1040"/>
      <c r="F229" s="104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39"/>
      <c r="B230" s="1040"/>
      <c r="C230" s="1040"/>
      <c r="D230" s="1040"/>
      <c r="E230" s="1040"/>
      <c r="F230" s="1041"/>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39"/>
      <c r="B231" s="1040"/>
      <c r="C231" s="1040"/>
      <c r="D231" s="1040"/>
      <c r="E231" s="1040"/>
      <c r="F231" s="1041"/>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39"/>
      <c r="B232" s="1040"/>
      <c r="C232" s="1040"/>
      <c r="D232" s="1040"/>
      <c r="E232" s="1040"/>
      <c r="F232" s="1041"/>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39"/>
      <c r="B233" s="1040"/>
      <c r="C233" s="1040"/>
      <c r="D233" s="1040"/>
      <c r="E233" s="1040"/>
      <c r="F233" s="1041"/>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39"/>
      <c r="B234" s="1040"/>
      <c r="C234" s="1040"/>
      <c r="D234" s="1040"/>
      <c r="E234" s="1040"/>
      <c r="F234" s="1041"/>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39"/>
      <c r="B235" s="1040"/>
      <c r="C235" s="1040"/>
      <c r="D235" s="1040"/>
      <c r="E235" s="1040"/>
      <c r="F235" s="1041"/>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39"/>
      <c r="B236" s="1040"/>
      <c r="C236" s="1040"/>
      <c r="D236" s="1040"/>
      <c r="E236" s="1040"/>
      <c r="F236" s="1041"/>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39"/>
      <c r="B237" s="1040"/>
      <c r="C237" s="1040"/>
      <c r="D237" s="1040"/>
      <c r="E237" s="1040"/>
      <c r="F237" s="1041"/>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39"/>
      <c r="B238" s="1040"/>
      <c r="C238" s="1040"/>
      <c r="D238" s="1040"/>
      <c r="E238" s="1040"/>
      <c r="F238" s="1041"/>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39"/>
      <c r="B239" s="1040"/>
      <c r="C239" s="1040"/>
      <c r="D239" s="1040"/>
      <c r="E239" s="1040"/>
      <c r="F239" s="104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39"/>
      <c r="B240" s="1040"/>
      <c r="C240" s="1040"/>
      <c r="D240" s="1040"/>
      <c r="E240" s="1040"/>
      <c r="F240" s="1041"/>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9"/>
      <c r="B241" s="1040"/>
      <c r="C241" s="1040"/>
      <c r="D241" s="1040"/>
      <c r="E241" s="1040"/>
      <c r="F241" s="104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39"/>
      <c r="B242" s="1040"/>
      <c r="C242" s="1040"/>
      <c r="D242" s="1040"/>
      <c r="E242" s="1040"/>
      <c r="F242" s="104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39"/>
      <c r="B243" s="1040"/>
      <c r="C243" s="1040"/>
      <c r="D243" s="1040"/>
      <c r="E243" s="1040"/>
      <c r="F243" s="1041"/>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39"/>
      <c r="B244" s="1040"/>
      <c r="C244" s="1040"/>
      <c r="D244" s="1040"/>
      <c r="E244" s="1040"/>
      <c r="F244" s="1041"/>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39"/>
      <c r="B245" s="1040"/>
      <c r="C245" s="1040"/>
      <c r="D245" s="1040"/>
      <c r="E245" s="1040"/>
      <c r="F245" s="1041"/>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39"/>
      <c r="B246" s="1040"/>
      <c r="C246" s="1040"/>
      <c r="D246" s="1040"/>
      <c r="E246" s="1040"/>
      <c r="F246" s="1041"/>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39"/>
      <c r="B247" s="1040"/>
      <c r="C247" s="1040"/>
      <c r="D247" s="1040"/>
      <c r="E247" s="1040"/>
      <c r="F247" s="1041"/>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39"/>
      <c r="B248" s="1040"/>
      <c r="C248" s="1040"/>
      <c r="D248" s="1040"/>
      <c r="E248" s="1040"/>
      <c r="F248" s="1041"/>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39"/>
      <c r="B249" s="1040"/>
      <c r="C249" s="1040"/>
      <c r="D249" s="1040"/>
      <c r="E249" s="1040"/>
      <c r="F249" s="1041"/>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39"/>
      <c r="B250" s="1040"/>
      <c r="C250" s="1040"/>
      <c r="D250" s="1040"/>
      <c r="E250" s="1040"/>
      <c r="F250" s="1041"/>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39"/>
      <c r="B251" s="1040"/>
      <c r="C251" s="1040"/>
      <c r="D251" s="1040"/>
      <c r="E251" s="1040"/>
      <c r="F251" s="1041"/>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39"/>
      <c r="B252" s="1040"/>
      <c r="C252" s="1040"/>
      <c r="D252" s="1040"/>
      <c r="E252" s="1040"/>
      <c r="F252" s="104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39"/>
      <c r="B253" s="1040"/>
      <c r="C253" s="1040"/>
      <c r="D253" s="1040"/>
      <c r="E253" s="1040"/>
      <c r="F253" s="1041"/>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9"/>
      <c r="B254" s="1040"/>
      <c r="C254" s="1040"/>
      <c r="D254" s="1040"/>
      <c r="E254" s="1040"/>
      <c r="F254" s="104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39"/>
      <c r="B255" s="1040"/>
      <c r="C255" s="1040"/>
      <c r="D255" s="1040"/>
      <c r="E255" s="1040"/>
      <c r="F255" s="104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39"/>
      <c r="B256" s="1040"/>
      <c r="C256" s="1040"/>
      <c r="D256" s="1040"/>
      <c r="E256" s="1040"/>
      <c r="F256" s="1041"/>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39"/>
      <c r="B257" s="1040"/>
      <c r="C257" s="1040"/>
      <c r="D257" s="1040"/>
      <c r="E257" s="1040"/>
      <c r="F257" s="1041"/>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39"/>
      <c r="B258" s="1040"/>
      <c r="C258" s="1040"/>
      <c r="D258" s="1040"/>
      <c r="E258" s="1040"/>
      <c r="F258" s="1041"/>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39"/>
      <c r="B259" s="1040"/>
      <c r="C259" s="1040"/>
      <c r="D259" s="1040"/>
      <c r="E259" s="1040"/>
      <c r="F259" s="1041"/>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39"/>
      <c r="B260" s="1040"/>
      <c r="C260" s="1040"/>
      <c r="D260" s="1040"/>
      <c r="E260" s="1040"/>
      <c r="F260" s="1041"/>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39"/>
      <c r="B261" s="1040"/>
      <c r="C261" s="1040"/>
      <c r="D261" s="1040"/>
      <c r="E261" s="1040"/>
      <c r="F261" s="1041"/>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39"/>
      <c r="B262" s="1040"/>
      <c r="C262" s="1040"/>
      <c r="D262" s="1040"/>
      <c r="E262" s="1040"/>
      <c r="F262" s="1041"/>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39"/>
      <c r="B263" s="1040"/>
      <c r="C263" s="1040"/>
      <c r="D263" s="1040"/>
      <c r="E263" s="1040"/>
      <c r="F263" s="1041"/>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39"/>
      <c r="B264" s="1040"/>
      <c r="C264" s="1040"/>
      <c r="D264" s="1040"/>
      <c r="E264" s="1040"/>
      <c r="F264" s="1041"/>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77" t="s">
        <v>297</v>
      </c>
      <c r="K3" s="109"/>
      <c r="L3" s="109"/>
      <c r="M3" s="109"/>
      <c r="N3" s="109"/>
      <c r="O3" s="109"/>
      <c r="P3" s="344" t="s">
        <v>27</v>
      </c>
      <c r="Q3" s="344"/>
      <c r="R3" s="344"/>
      <c r="S3" s="344"/>
      <c r="T3" s="344"/>
      <c r="U3" s="344"/>
      <c r="V3" s="344"/>
      <c r="W3" s="344"/>
      <c r="X3" s="344"/>
      <c r="Y3" s="354" t="s">
        <v>353</v>
      </c>
      <c r="Z3" s="355"/>
      <c r="AA3" s="355"/>
      <c r="AB3" s="355"/>
      <c r="AC3" s="277" t="s">
        <v>338</v>
      </c>
      <c r="AD3" s="277"/>
      <c r="AE3" s="277"/>
      <c r="AF3" s="277"/>
      <c r="AG3" s="277"/>
      <c r="AH3" s="354" t="s">
        <v>258</v>
      </c>
      <c r="AI3" s="356"/>
      <c r="AJ3" s="356"/>
      <c r="AK3" s="356"/>
      <c r="AL3" s="356" t="s">
        <v>21</v>
      </c>
      <c r="AM3" s="356"/>
      <c r="AN3" s="356"/>
      <c r="AO3" s="431"/>
      <c r="AP3" s="432" t="s">
        <v>298</v>
      </c>
      <c r="AQ3" s="432"/>
      <c r="AR3" s="432"/>
      <c r="AS3" s="432"/>
      <c r="AT3" s="432"/>
      <c r="AU3" s="432"/>
      <c r="AV3" s="432"/>
      <c r="AW3" s="432"/>
      <c r="AX3" s="432"/>
      <c r="AY3">
        <f>$AY$2</f>
        <v>0</v>
      </c>
    </row>
    <row r="4" spans="1:51" ht="26.25" customHeight="1" x14ac:dyDescent="0.15">
      <c r="A4" s="1060">
        <v>1</v>
      </c>
      <c r="B4" s="1060">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9"/>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9"/>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9"/>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77" t="s">
        <v>297</v>
      </c>
      <c r="K36" s="109"/>
      <c r="L36" s="109"/>
      <c r="M36" s="109"/>
      <c r="N36" s="109"/>
      <c r="O36" s="109"/>
      <c r="P36" s="344" t="s">
        <v>27</v>
      </c>
      <c r="Q36" s="344"/>
      <c r="R36" s="344"/>
      <c r="S36" s="344"/>
      <c r="T36" s="344"/>
      <c r="U36" s="344"/>
      <c r="V36" s="344"/>
      <c r="W36" s="344"/>
      <c r="X36" s="344"/>
      <c r="Y36" s="354" t="s">
        <v>353</v>
      </c>
      <c r="Z36" s="355"/>
      <c r="AA36" s="355"/>
      <c r="AB36" s="355"/>
      <c r="AC36" s="277" t="s">
        <v>338</v>
      </c>
      <c r="AD36" s="277"/>
      <c r="AE36" s="277"/>
      <c r="AF36" s="277"/>
      <c r="AG36" s="277"/>
      <c r="AH36" s="354" t="s">
        <v>258</v>
      </c>
      <c r="AI36" s="356"/>
      <c r="AJ36" s="356"/>
      <c r="AK36" s="356"/>
      <c r="AL36" s="356" t="s">
        <v>21</v>
      </c>
      <c r="AM36" s="356"/>
      <c r="AN36" s="356"/>
      <c r="AO36" s="431"/>
      <c r="AP36" s="432" t="s">
        <v>298</v>
      </c>
      <c r="AQ36" s="432"/>
      <c r="AR36" s="432"/>
      <c r="AS36" s="432"/>
      <c r="AT36" s="432"/>
      <c r="AU36" s="432"/>
      <c r="AV36" s="432"/>
      <c r="AW36" s="432"/>
      <c r="AX36" s="432"/>
      <c r="AY36">
        <f>$AY$34</f>
        <v>0</v>
      </c>
    </row>
    <row r="37" spans="1:51" ht="26.25" customHeight="1" x14ac:dyDescent="0.15">
      <c r="A37" s="1060">
        <v>1</v>
      </c>
      <c r="B37" s="1060">
        <v>1</v>
      </c>
      <c r="C37" s="429"/>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77" t="s">
        <v>297</v>
      </c>
      <c r="K69" s="109"/>
      <c r="L69" s="109"/>
      <c r="M69" s="109"/>
      <c r="N69" s="109"/>
      <c r="O69" s="109"/>
      <c r="P69" s="344" t="s">
        <v>27</v>
      </c>
      <c r="Q69" s="344"/>
      <c r="R69" s="344"/>
      <c r="S69" s="344"/>
      <c r="T69" s="344"/>
      <c r="U69" s="344"/>
      <c r="V69" s="344"/>
      <c r="W69" s="344"/>
      <c r="X69" s="344"/>
      <c r="Y69" s="354" t="s">
        <v>353</v>
      </c>
      <c r="Z69" s="355"/>
      <c r="AA69" s="355"/>
      <c r="AB69" s="355"/>
      <c r="AC69" s="277" t="s">
        <v>338</v>
      </c>
      <c r="AD69" s="277"/>
      <c r="AE69" s="277"/>
      <c r="AF69" s="277"/>
      <c r="AG69" s="277"/>
      <c r="AH69" s="354" t="s">
        <v>258</v>
      </c>
      <c r="AI69" s="356"/>
      <c r="AJ69" s="356"/>
      <c r="AK69" s="356"/>
      <c r="AL69" s="356" t="s">
        <v>21</v>
      </c>
      <c r="AM69" s="356"/>
      <c r="AN69" s="356"/>
      <c r="AO69" s="431"/>
      <c r="AP69" s="432" t="s">
        <v>298</v>
      </c>
      <c r="AQ69" s="432"/>
      <c r="AR69" s="432"/>
      <c r="AS69" s="432"/>
      <c r="AT69" s="432"/>
      <c r="AU69" s="432"/>
      <c r="AV69" s="432"/>
      <c r="AW69" s="432"/>
      <c r="AX69" s="432"/>
      <c r="AY69" s="34">
        <f t="shared" ref="AY69:AY70" si="0">$AY$67</f>
        <v>0</v>
      </c>
    </row>
    <row r="70" spans="1:51" ht="26.25" customHeight="1" x14ac:dyDescent="0.15">
      <c r="A70" s="1060">
        <v>1</v>
      </c>
      <c r="B70" s="1060">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77" t="s">
        <v>297</v>
      </c>
      <c r="K102" s="109"/>
      <c r="L102" s="109"/>
      <c r="M102" s="109"/>
      <c r="N102" s="109"/>
      <c r="O102" s="109"/>
      <c r="P102" s="344" t="s">
        <v>27</v>
      </c>
      <c r="Q102" s="344"/>
      <c r="R102" s="344"/>
      <c r="S102" s="344"/>
      <c r="T102" s="344"/>
      <c r="U102" s="344"/>
      <c r="V102" s="344"/>
      <c r="W102" s="344"/>
      <c r="X102" s="344"/>
      <c r="Y102" s="354" t="s">
        <v>353</v>
      </c>
      <c r="Z102" s="355"/>
      <c r="AA102" s="355"/>
      <c r="AB102" s="355"/>
      <c r="AC102" s="277" t="s">
        <v>338</v>
      </c>
      <c r="AD102" s="277"/>
      <c r="AE102" s="277"/>
      <c r="AF102" s="277"/>
      <c r="AG102" s="277"/>
      <c r="AH102" s="354" t="s">
        <v>258</v>
      </c>
      <c r="AI102" s="356"/>
      <c r="AJ102" s="356"/>
      <c r="AK102" s="356"/>
      <c r="AL102" s="356" t="s">
        <v>21</v>
      </c>
      <c r="AM102" s="356"/>
      <c r="AN102" s="356"/>
      <c r="AO102" s="431"/>
      <c r="AP102" s="432" t="s">
        <v>298</v>
      </c>
      <c r="AQ102" s="432"/>
      <c r="AR102" s="432"/>
      <c r="AS102" s="432"/>
      <c r="AT102" s="432"/>
      <c r="AU102" s="432"/>
      <c r="AV102" s="432"/>
      <c r="AW102" s="432"/>
      <c r="AX102" s="432"/>
      <c r="AY102" s="34">
        <f t="shared" ref="AY102:AY103" si="1">$AY$100</f>
        <v>0</v>
      </c>
    </row>
    <row r="103" spans="1:51" ht="26.25" customHeight="1" x14ac:dyDescent="0.15">
      <c r="A103" s="1060">
        <v>1</v>
      </c>
      <c r="B103" s="1060">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77" t="s">
        <v>297</v>
      </c>
      <c r="K135" s="109"/>
      <c r="L135" s="109"/>
      <c r="M135" s="109"/>
      <c r="N135" s="109"/>
      <c r="O135" s="109"/>
      <c r="P135" s="344" t="s">
        <v>27</v>
      </c>
      <c r="Q135" s="344"/>
      <c r="R135" s="344"/>
      <c r="S135" s="344"/>
      <c r="T135" s="344"/>
      <c r="U135" s="344"/>
      <c r="V135" s="344"/>
      <c r="W135" s="344"/>
      <c r="X135" s="344"/>
      <c r="Y135" s="354" t="s">
        <v>353</v>
      </c>
      <c r="Z135" s="355"/>
      <c r="AA135" s="355"/>
      <c r="AB135" s="355"/>
      <c r="AC135" s="277" t="s">
        <v>338</v>
      </c>
      <c r="AD135" s="277"/>
      <c r="AE135" s="277"/>
      <c r="AF135" s="277"/>
      <c r="AG135" s="277"/>
      <c r="AH135" s="354" t="s">
        <v>258</v>
      </c>
      <c r="AI135" s="356"/>
      <c r="AJ135" s="356"/>
      <c r="AK135" s="356"/>
      <c r="AL135" s="356" t="s">
        <v>21</v>
      </c>
      <c r="AM135" s="356"/>
      <c r="AN135" s="356"/>
      <c r="AO135" s="431"/>
      <c r="AP135" s="432" t="s">
        <v>298</v>
      </c>
      <c r="AQ135" s="432"/>
      <c r="AR135" s="432"/>
      <c r="AS135" s="432"/>
      <c r="AT135" s="432"/>
      <c r="AU135" s="432"/>
      <c r="AV135" s="432"/>
      <c r="AW135" s="432"/>
      <c r="AX135" s="432"/>
      <c r="AY135" s="34">
        <f t="shared" ref="AY135:AY136" si="2">$AY$133</f>
        <v>0</v>
      </c>
    </row>
    <row r="136" spans="1:51" ht="26.25" customHeight="1" x14ac:dyDescent="0.15">
      <c r="A136" s="1060">
        <v>1</v>
      </c>
      <c r="B136" s="1060">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77" t="s">
        <v>297</v>
      </c>
      <c r="K168" s="109"/>
      <c r="L168" s="109"/>
      <c r="M168" s="109"/>
      <c r="N168" s="109"/>
      <c r="O168" s="109"/>
      <c r="P168" s="344" t="s">
        <v>27</v>
      </c>
      <c r="Q168" s="344"/>
      <c r="R168" s="344"/>
      <c r="S168" s="344"/>
      <c r="T168" s="344"/>
      <c r="U168" s="344"/>
      <c r="V168" s="344"/>
      <c r="W168" s="344"/>
      <c r="X168" s="344"/>
      <c r="Y168" s="354" t="s">
        <v>353</v>
      </c>
      <c r="Z168" s="355"/>
      <c r="AA168" s="355"/>
      <c r="AB168" s="355"/>
      <c r="AC168" s="277" t="s">
        <v>338</v>
      </c>
      <c r="AD168" s="277"/>
      <c r="AE168" s="277"/>
      <c r="AF168" s="277"/>
      <c r="AG168" s="277"/>
      <c r="AH168" s="354" t="s">
        <v>258</v>
      </c>
      <c r="AI168" s="356"/>
      <c r="AJ168" s="356"/>
      <c r="AK168" s="356"/>
      <c r="AL168" s="356" t="s">
        <v>21</v>
      </c>
      <c r="AM168" s="356"/>
      <c r="AN168" s="356"/>
      <c r="AO168" s="431"/>
      <c r="AP168" s="432" t="s">
        <v>298</v>
      </c>
      <c r="AQ168" s="432"/>
      <c r="AR168" s="432"/>
      <c r="AS168" s="432"/>
      <c r="AT168" s="432"/>
      <c r="AU168" s="432"/>
      <c r="AV168" s="432"/>
      <c r="AW168" s="432"/>
      <c r="AX168" s="432"/>
      <c r="AY168" s="34">
        <f t="shared" ref="AY168:AY169" si="3">$AY$166</f>
        <v>0</v>
      </c>
    </row>
    <row r="169" spans="1:51" ht="26.25" customHeight="1" x14ac:dyDescent="0.15">
      <c r="A169" s="1060">
        <v>1</v>
      </c>
      <c r="B169" s="1060">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77" t="s">
        <v>297</v>
      </c>
      <c r="K201" s="109"/>
      <c r="L201" s="109"/>
      <c r="M201" s="109"/>
      <c r="N201" s="109"/>
      <c r="O201" s="109"/>
      <c r="P201" s="344" t="s">
        <v>27</v>
      </c>
      <c r="Q201" s="344"/>
      <c r="R201" s="344"/>
      <c r="S201" s="344"/>
      <c r="T201" s="344"/>
      <c r="U201" s="344"/>
      <c r="V201" s="344"/>
      <c r="W201" s="344"/>
      <c r="X201" s="344"/>
      <c r="Y201" s="354" t="s">
        <v>353</v>
      </c>
      <c r="Z201" s="355"/>
      <c r="AA201" s="355"/>
      <c r="AB201" s="355"/>
      <c r="AC201" s="277" t="s">
        <v>338</v>
      </c>
      <c r="AD201" s="277"/>
      <c r="AE201" s="277"/>
      <c r="AF201" s="277"/>
      <c r="AG201" s="277"/>
      <c r="AH201" s="354" t="s">
        <v>258</v>
      </c>
      <c r="AI201" s="356"/>
      <c r="AJ201" s="356"/>
      <c r="AK201" s="356"/>
      <c r="AL201" s="356" t="s">
        <v>21</v>
      </c>
      <c r="AM201" s="356"/>
      <c r="AN201" s="356"/>
      <c r="AO201" s="431"/>
      <c r="AP201" s="432" t="s">
        <v>298</v>
      </c>
      <c r="AQ201" s="432"/>
      <c r="AR201" s="432"/>
      <c r="AS201" s="432"/>
      <c r="AT201" s="432"/>
      <c r="AU201" s="432"/>
      <c r="AV201" s="432"/>
      <c r="AW201" s="432"/>
      <c r="AX201" s="432"/>
      <c r="AY201" s="34">
        <f t="shared" ref="AY201:AY202" si="4">$AY$199</f>
        <v>0</v>
      </c>
    </row>
    <row r="202" spans="1:51" ht="26.25" customHeight="1" x14ac:dyDescent="0.15">
      <c r="A202" s="1060">
        <v>1</v>
      </c>
      <c r="B202" s="1060">
        <v>1</v>
      </c>
      <c r="C202" s="429"/>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77" t="s">
        <v>297</v>
      </c>
      <c r="K234" s="109"/>
      <c r="L234" s="109"/>
      <c r="M234" s="109"/>
      <c r="N234" s="109"/>
      <c r="O234" s="109"/>
      <c r="P234" s="344" t="s">
        <v>27</v>
      </c>
      <c r="Q234" s="344"/>
      <c r="R234" s="344"/>
      <c r="S234" s="344"/>
      <c r="T234" s="344"/>
      <c r="U234" s="344"/>
      <c r="V234" s="344"/>
      <c r="W234" s="344"/>
      <c r="X234" s="344"/>
      <c r="Y234" s="354" t="s">
        <v>353</v>
      </c>
      <c r="Z234" s="355"/>
      <c r="AA234" s="355"/>
      <c r="AB234" s="355"/>
      <c r="AC234" s="277" t="s">
        <v>338</v>
      </c>
      <c r="AD234" s="277"/>
      <c r="AE234" s="277"/>
      <c r="AF234" s="277"/>
      <c r="AG234" s="277"/>
      <c r="AH234" s="354" t="s">
        <v>258</v>
      </c>
      <c r="AI234" s="356"/>
      <c r="AJ234" s="356"/>
      <c r="AK234" s="356"/>
      <c r="AL234" s="356" t="s">
        <v>21</v>
      </c>
      <c r="AM234" s="356"/>
      <c r="AN234" s="356"/>
      <c r="AO234" s="431"/>
      <c r="AP234" s="432" t="s">
        <v>298</v>
      </c>
      <c r="AQ234" s="432"/>
      <c r="AR234" s="432"/>
      <c r="AS234" s="432"/>
      <c r="AT234" s="432"/>
      <c r="AU234" s="432"/>
      <c r="AV234" s="432"/>
      <c r="AW234" s="432"/>
      <c r="AX234" s="432"/>
      <c r="AY234" s="91">
        <f>$AY$232</f>
        <v>0</v>
      </c>
    </row>
    <row r="235" spans="1:51" ht="26.25" customHeight="1" x14ac:dyDescent="0.15">
      <c r="A235" s="1060">
        <v>1</v>
      </c>
      <c r="B235" s="1060">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77" t="s">
        <v>297</v>
      </c>
      <c r="K267" s="109"/>
      <c r="L267" s="109"/>
      <c r="M267" s="109"/>
      <c r="N267" s="109"/>
      <c r="O267" s="109"/>
      <c r="P267" s="344" t="s">
        <v>27</v>
      </c>
      <c r="Q267" s="344"/>
      <c r="R267" s="344"/>
      <c r="S267" s="344"/>
      <c r="T267" s="344"/>
      <c r="U267" s="344"/>
      <c r="V267" s="344"/>
      <c r="W267" s="344"/>
      <c r="X267" s="344"/>
      <c r="Y267" s="354" t="s">
        <v>353</v>
      </c>
      <c r="Z267" s="355"/>
      <c r="AA267" s="355"/>
      <c r="AB267" s="355"/>
      <c r="AC267" s="277" t="s">
        <v>338</v>
      </c>
      <c r="AD267" s="277"/>
      <c r="AE267" s="277"/>
      <c r="AF267" s="277"/>
      <c r="AG267" s="277"/>
      <c r="AH267" s="354" t="s">
        <v>258</v>
      </c>
      <c r="AI267" s="356"/>
      <c r="AJ267" s="356"/>
      <c r="AK267" s="356"/>
      <c r="AL267" s="356" t="s">
        <v>21</v>
      </c>
      <c r="AM267" s="356"/>
      <c r="AN267" s="356"/>
      <c r="AO267" s="431"/>
      <c r="AP267" s="432" t="s">
        <v>298</v>
      </c>
      <c r="AQ267" s="432"/>
      <c r="AR267" s="432"/>
      <c r="AS267" s="432"/>
      <c r="AT267" s="432"/>
      <c r="AU267" s="432"/>
      <c r="AV267" s="432"/>
      <c r="AW267" s="432"/>
      <c r="AX267" s="432"/>
      <c r="AY267" s="34">
        <f t="shared" ref="AY267:AY268" si="5">$AY$265</f>
        <v>0</v>
      </c>
    </row>
    <row r="268" spans="1:51" ht="26.25" customHeight="1" x14ac:dyDescent="0.15">
      <c r="A268" s="1060">
        <v>1</v>
      </c>
      <c r="B268" s="1060">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77" t="s">
        <v>297</v>
      </c>
      <c r="K300" s="109"/>
      <c r="L300" s="109"/>
      <c r="M300" s="109"/>
      <c r="N300" s="109"/>
      <c r="O300" s="109"/>
      <c r="P300" s="344" t="s">
        <v>27</v>
      </c>
      <c r="Q300" s="344"/>
      <c r="R300" s="344"/>
      <c r="S300" s="344"/>
      <c r="T300" s="344"/>
      <c r="U300" s="344"/>
      <c r="V300" s="344"/>
      <c r="W300" s="344"/>
      <c r="X300" s="344"/>
      <c r="Y300" s="354" t="s">
        <v>353</v>
      </c>
      <c r="Z300" s="355"/>
      <c r="AA300" s="355"/>
      <c r="AB300" s="355"/>
      <c r="AC300" s="277" t="s">
        <v>338</v>
      </c>
      <c r="AD300" s="277"/>
      <c r="AE300" s="277"/>
      <c r="AF300" s="277"/>
      <c r="AG300" s="277"/>
      <c r="AH300" s="354" t="s">
        <v>258</v>
      </c>
      <c r="AI300" s="356"/>
      <c r="AJ300" s="356"/>
      <c r="AK300" s="356"/>
      <c r="AL300" s="356" t="s">
        <v>21</v>
      </c>
      <c r="AM300" s="356"/>
      <c r="AN300" s="356"/>
      <c r="AO300" s="431"/>
      <c r="AP300" s="432" t="s">
        <v>298</v>
      </c>
      <c r="AQ300" s="432"/>
      <c r="AR300" s="432"/>
      <c r="AS300" s="432"/>
      <c r="AT300" s="432"/>
      <c r="AU300" s="432"/>
      <c r="AV300" s="432"/>
      <c r="AW300" s="432"/>
      <c r="AX300" s="432"/>
      <c r="AY300" s="34">
        <f t="shared" ref="AY300:AY301" si="6">$AY$298</f>
        <v>0</v>
      </c>
    </row>
    <row r="301" spans="1:51" ht="26.25" customHeight="1" x14ac:dyDescent="0.15">
      <c r="A301" s="1060">
        <v>1</v>
      </c>
      <c r="B301" s="1060">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77" t="s">
        <v>297</v>
      </c>
      <c r="K333" s="109"/>
      <c r="L333" s="109"/>
      <c r="M333" s="109"/>
      <c r="N333" s="109"/>
      <c r="O333" s="109"/>
      <c r="P333" s="344" t="s">
        <v>27</v>
      </c>
      <c r="Q333" s="344"/>
      <c r="R333" s="344"/>
      <c r="S333" s="344"/>
      <c r="T333" s="344"/>
      <c r="U333" s="344"/>
      <c r="V333" s="344"/>
      <c r="W333" s="344"/>
      <c r="X333" s="344"/>
      <c r="Y333" s="354" t="s">
        <v>353</v>
      </c>
      <c r="Z333" s="355"/>
      <c r="AA333" s="355"/>
      <c r="AB333" s="355"/>
      <c r="AC333" s="277" t="s">
        <v>338</v>
      </c>
      <c r="AD333" s="277"/>
      <c r="AE333" s="277"/>
      <c r="AF333" s="277"/>
      <c r="AG333" s="277"/>
      <c r="AH333" s="354" t="s">
        <v>258</v>
      </c>
      <c r="AI333" s="356"/>
      <c r="AJ333" s="356"/>
      <c r="AK333" s="356"/>
      <c r="AL333" s="356" t="s">
        <v>21</v>
      </c>
      <c r="AM333" s="356"/>
      <c r="AN333" s="356"/>
      <c r="AO333" s="431"/>
      <c r="AP333" s="432" t="s">
        <v>298</v>
      </c>
      <c r="AQ333" s="432"/>
      <c r="AR333" s="432"/>
      <c r="AS333" s="432"/>
      <c r="AT333" s="432"/>
      <c r="AU333" s="432"/>
      <c r="AV333" s="432"/>
      <c r="AW333" s="432"/>
      <c r="AX333" s="432"/>
      <c r="AY333" s="34">
        <f t="shared" ref="AY333:AY334" si="7">$AY$331</f>
        <v>0</v>
      </c>
    </row>
    <row r="334" spans="1:51" ht="26.25" customHeight="1" x14ac:dyDescent="0.15">
      <c r="A334" s="1060">
        <v>1</v>
      </c>
      <c r="B334" s="1060">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77" t="s">
        <v>297</v>
      </c>
      <c r="K366" s="109"/>
      <c r="L366" s="109"/>
      <c r="M366" s="109"/>
      <c r="N366" s="109"/>
      <c r="O366" s="109"/>
      <c r="P366" s="344" t="s">
        <v>27</v>
      </c>
      <c r="Q366" s="344"/>
      <c r="R366" s="344"/>
      <c r="S366" s="344"/>
      <c r="T366" s="344"/>
      <c r="U366" s="344"/>
      <c r="V366" s="344"/>
      <c r="W366" s="344"/>
      <c r="X366" s="344"/>
      <c r="Y366" s="354" t="s">
        <v>353</v>
      </c>
      <c r="Z366" s="355"/>
      <c r="AA366" s="355"/>
      <c r="AB366" s="355"/>
      <c r="AC366" s="277" t="s">
        <v>338</v>
      </c>
      <c r="AD366" s="277"/>
      <c r="AE366" s="277"/>
      <c r="AF366" s="277"/>
      <c r="AG366" s="277"/>
      <c r="AH366" s="354" t="s">
        <v>258</v>
      </c>
      <c r="AI366" s="356"/>
      <c r="AJ366" s="356"/>
      <c r="AK366" s="356"/>
      <c r="AL366" s="356" t="s">
        <v>21</v>
      </c>
      <c r="AM366" s="356"/>
      <c r="AN366" s="356"/>
      <c r="AO366" s="431"/>
      <c r="AP366" s="432" t="s">
        <v>298</v>
      </c>
      <c r="AQ366" s="432"/>
      <c r="AR366" s="432"/>
      <c r="AS366" s="432"/>
      <c r="AT366" s="432"/>
      <c r="AU366" s="432"/>
      <c r="AV366" s="432"/>
      <c r="AW366" s="432"/>
      <c r="AX366" s="432"/>
      <c r="AY366" s="34">
        <f t="shared" ref="AY366:AY367" si="8">$AY$364</f>
        <v>0</v>
      </c>
    </row>
    <row r="367" spans="1:51" ht="26.25" customHeight="1" x14ac:dyDescent="0.15">
      <c r="A367" s="1060">
        <v>1</v>
      </c>
      <c r="B367" s="1060">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77" t="s">
        <v>297</v>
      </c>
      <c r="K399" s="109"/>
      <c r="L399" s="109"/>
      <c r="M399" s="109"/>
      <c r="N399" s="109"/>
      <c r="O399" s="109"/>
      <c r="P399" s="344" t="s">
        <v>27</v>
      </c>
      <c r="Q399" s="344"/>
      <c r="R399" s="344"/>
      <c r="S399" s="344"/>
      <c r="T399" s="344"/>
      <c r="U399" s="344"/>
      <c r="V399" s="344"/>
      <c r="W399" s="344"/>
      <c r="X399" s="344"/>
      <c r="Y399" s="354" t="s">
        <v>353</v>
      </c>
      <c r="Z399" s="355"/>
      <c r="AA399" s="355"/>
      <c r="AB399" s="355"/>
      <c r="AC399" s="277" t="s">
        <v>338</v>
      </c>
      <c r="AD399" s="277"/>
      <c r="AE399" s="277"/>
      <c r="AF399" s="277"/>
      <c r="AG399" s="277"/>
      <c r="AH399" s="354" t="s">
        <v>258</v>
      </c>
      <c r="AI399" s="356"/>
      <c r="AJ399" s="356"/>
      <c r="AK399" s="356"/>
      <c r="AL399" s="356" t="s">
        <v>21</v>
      </c>
      <c r="AM399" s="356"/>
      <c r="AN399" s="356"/>
      <c r="AO399" s="431"/>
      <c r="AP399" s="432" t="s">
        <v>298</v>
      </c>
      <c r="AQ399" s="432"/>
      <c r="AR399" s="432"/>
      <c r="AS399" s="432"/>
      <c r="AT399" s="432"/>
      <c r="AU399" s="432"/>
      <c r="AV399" s="432"/>
      <c r="AW399" s="432"/>
      <c r="AX399" s="432"/>
      <c r="AY399" s="34">
        <f t="shared" ref="AY399:AY400" si="9">$AY$397</f>
        <v>0</v>
      </c>
    </row>
    <row r="400" spans="1:51" ht="26.25" customHeight="1" x14ac:dyDescent="0.15">
      <c r="A400" s="1060">
        <v>1</v>
      </c>
      <c r="B400" s="1060">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77" t="s">
        <v>297</v>
      </c>
      <c r="K432" s="109"/>
      <c r="L432" s="109"/>
      <c r="M432" s="109"/>
      <c r="N432" s="109"/>
      <c r="O432" s="109"/>
      <c r="P432" s="344" t="s">
        <v>27</v>
      </c>
      <c r="Q432" s="344"/>
      <c r="R432" s="344"/>
      <c r="S432" s="344"/>
      <c r="T432" s="344"/>
      <c r="U432" s="344"/>
      <c r="V432" s="344"/>
      <c r="W432" s="344"/>
      <c r="X432" s="344"/>
      <c r="Y432" s="354" t="s">
        <v>353</v>
      </c>
      <c r="Z432" s="355"/>
      <c r="AA432" s="355"/>
      <c r="AB432" s="355"/>
      <c r="AC432" s="277" t="s">
        <v>338</v>
      </c>
      <c r="AD432" s="277"/>
      <c r="AE432" s="277"/>
      <c r="AF432" s="277"/>
      <c r="AG432" s="277"/>
      <c r="AH432" s="354" t="s">
        <v>258</v>
      </c>
      <c r="AI432" s="356"/>
      <c r="AJ432" s="356"/>
      <c r="AK432" s="356"/>
      <c r="AL432" s="356" t="s">
        <v>21</v>
      </c>
      <c r="AM432" s="356"/>
      <c r="AN432" s="356"/>
      <c r="AO432" s="431"/>
      <c r="AP432" s="432" t="s">
        <v>298</v>
      </c>
      <c r="AQ432" s="432"/>
      <c r="AR432" s="432"/>
      <c r="AS432" s="432"/>
      <c r="AT432" s="432"/>
      <c r="AU432" s="432"/>
      <c r="AV432" s="432"/>
      <c r="AW432" s="432"/>
      <c r="AX432" s="432"/>
      <c r="AY432" s="34">
        <f t="shared" ref="AY432:AY433" si="10">$AY$430</f>
        <v>0</v>
      </c>
    </row>
    <row r="433" spans="1:51" ht="26.25" customHeight="1" x14ac:dyDescent="0.15">
      <c r="A433" s="1060">
        <v>1</v>
      </c>
      <c r="B433" s="1060">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77" t="s">
        <v>297</v>
      </c>
      <c r="K465" s="109"/>
      <c r="L465" s="109"/>
      <c r="M465" s="109"/>
      <c r="N465" s="109"/>
      <c r="O465" s="109"/>
      <c r="P465" s="344" t="s">
        <v>27</v>
      </c>
      <c r="Q465" s="344"/>
      <c r="R465" s="344"/>
      <c r="S465" s="344"/>
      <c r="T465" s="344"/>
      <c r="U465" s="344"/>
      <c r="V465" s="344"/>
      <c r="W465" s="344"/>
      <c r="X465" s="344"/>
      <c r="Y465" s="354" t="s">
        <v>353</v>
      </c>
      <c r="Z465" s="355"/>
      <c r="AA465" s="355"/>
      <c r="AB465" s="355"/>
      <c r="AC465" s="277" t="s">
        <v>338</v>
      </c>
      <c r="AD465" s="277"/>
      <c r="AE465" s="277"/>
      <c r="AF465" s="277"/>
      <c r="AG465" s="277"/>
      <c r="AH465" s="354" t="s">
        <v>258</v>
      </c>
      <c r="AI465" s="356"/>
      <c r="AJ465" s="356"/>
      <c r="AK465" s="356"/>
      <c r="AL465" s="356" t="s">
        <v>21</v>
      </c>
      <c r="AM465" s="356"/>
      <c r="AN465" s="356"/>
      <c r="AO465" s="431"/>
      <c r="AP465" s="432" t="s">
        <v>298</v>
      </c>
      <c r="AQ465" s="432"/>
      <c r="AR465" s="432"/>
      <c r="AS465" s="432"/>
      <c r="AT465" s="432"/>
      <c r="AU465" s="432"/>
      <c r="AV465" s="432"/>
      <c r="AW465" s="432"/>
      <c r="AX465" s="432"/>
      <c r="AY465" s="34">
        <f t="shared" ref="AY465:AY466" si="11">$AY$463</f>
        <v>0</v>
      </c>
    </row>
    <row r="466" spans="1:51" ht="26.25" customHeight="1" x14ac:dyDescent="0.15">
      <c r="A466" s="1060">
        <v>1</v>
      </c>
      <c r="B466" s="1060">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77" t="s">
        <v>297</v>
      </c>
      <c r="K498" s="109"/>
      <c r="L498" s="109"/>
      <c r="M498" s="109"/>
      <c r="N498" s="109"/>
      <c r="O498" s="109"/>
      <c r="P498" s="344" t="s">
        <v>27</v>
      </c>
      <c r="Q498" s="344"/>
      <c r="R498" s="344"/>
      <c r="S498" s="344"/>
      <c r="T498" s="344"/>
      <c r="U498" s="344"/>
      <c r="V498" s="344"/>
      <c r="W498" s="344"/>
      <c r="X498" s="344"/>
      <c r="Y498" s="354" t="s">
        <v>353</v>
      </c>
      <c r="Z498" s="355"/>
      <c r="AA498" s="355"/>
      <c r="AB498" s="355"/>
      <c r="AC498" s="277" t="s">
        <v>338</v>
      </c>
      <c r="AD498" s="277"/>
      <c r="AE498" s="277"/>
      <c r="AF498" s="277"/>
      <c r="AG498" s="277"/>
      <c r="AH498" s="354" t="s">
        <v>258</v>
      </c>
      <c r="AI498" s="356"/>
      <c r="AJ498" s="356"/>
      <c r="AK498" s="356"/>
      <c r="AL498" s="356" t="s">
        <v>21</v>
      </c>
      <c r="AM498" s="356"/>
      <c r="AN498" s="356"/>
      <c r="AO498" s="431"/>
      <c r="AP498" s="432" t="s">
        <v>298</v>
      </c>
      <c r="AQ498" s="432"/>
      <c r="AR498" s="432"/>
      <c r="AS498" s="432"/>
      <c r="AT498" s="432"/>
      <c r="AU498" s="432"/>
      <c r="AV498" s="432"/>
      <c r="AW498" s="432"/>
      <c r="AX498" s="432"/>
      <c r="AY498" s="34">
        <f t="shared" ref="AY498:AY499" si="12">$AY$496</f>
        <v>0</v>
      </c>
    </row>
    <row r="499" spans="1:51" ht="26.25" customHeight="1" x14ac:dyDescent="0.15">
      <c r="A499" s="1060">
        <v>1</v>
      </c>
      <c r="B499" s="1060">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77" t="s">
        <v>297</v>
      </c>
      <c r="K531" s="109"/>
      <c r="L531" s="109"/>
      <c r="M531" s="109"/>
      <c r="N531" s="109"/>
      <c r="O531" s="109"/>
      <c r="P531" s="344" t="s">
        <v>27</v>
      </c>
      <c r="Q531" s="344"/>
      <c r="R531" s="344"/>
      <c r="S531" s="344"/>
      <c r="T531" s="344"/>
      <c r="U531" s="344"/>
      <c r="V531" s="344"/>
      <c r="W531" s="344"/>
      <c r="X531" s="344"/>
      <c r="Y531" s="354" t="s">
        <v>353</v>
      </c>
      <c r="Z531" s="355"/>
      <c r="AA531" s="355"/>
      <c r="AB531" s="355"/>
      <c r="AC531" s="277" t="s">
        <v>338</v>
      </c>
      <c r="AD531" s="277"/>
      <c r="AE531" s="277"/>
      <c r="AF531" s="277"/>
      <c r="AG531" s="277"/>
      <c r="AH531" s="354" t="s">
        <v>258</v>
      </c>
      <c r="AI531" s="356"/>
      <c r="AJ531" s="356"/>
      <c r="AK531" s="356"/>
      <c r="AL531" s="356" t="s">
        <v>21</v>
      </c>
      <c r="AM531" s="356"/>
      <c r="AN531" s="356"/>
      <c r="AO531" s="431"/>
      <c r="AP531" s="432" t="s">
        <v>298</v>
      </c>
      <c r="AQ531" s="432"/>
      <c r="AR531" s="432"/>
      <c r="AS531" s="432"/>
      <c r="AT531" s="432"/>
      <c r="AU531" s="432"/>
      <c r="AV531" s="432"/>
      <c r="AW531" s="432"/>
      <c r="AX531" s="432"/>
      <c r="AY531" s="34">
        <f t="shared" ref="AY531:AY532" si="13">$AY$529</f>
        <v>0</v>
      </c>
    </row>
    <row r="532" spans="1:51" ht="26.25" customHeight="1" x14ac:dyDescent="0.15">
      <c r="A532" s="1060">
        <v>1</v>
      </c>
      <c r="B532" s="1060">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77" t="s">
        <v>297</v>
      </c>
      <c r="K564" s="109"/>
      <c r="L564" s="109"/>
      <c r="M564" s="109"/>
      <c r="N564" s="109"/>
      <c r="O564" s="109"/>
      <c r="P564" s="344" t="s">
        <v>27</v>
      </c>
      <c r="Q564" s="344"/>
      <c r="R564" s="344"/>
      <c r="S564" s="344"/>
      <c r="T564" s="344"/>
      <c r="U564" s="344"/>
      <c r="V564" s="344"/>
      <c r="W564" s="344"/>
      <c r="X564" s="344"/>
      <c r="Y564" s="354" t="s">
        <v>353</v>
      </c>
      <c r="Z564" s="355"/>
      <c r="AA564" s="355"/>
      <c r="AB564" s="355"/>
      <c r="AC564" s="277" t="s">
        <v>338</v>
      </c>
      <c r="AD564" s="277"/>
      <c r="AE564" s="277"/>
      <c r="AF564" s="277"/>
      <c r="AG564" s="277"/>
      <c r="AH564" s="354" t="s">
        <v>258</v>
      </c>
      <c r="AI564" s="356"/>
      <c r="AJ564" s="356"/>
      <c r="AK564" s="356"/>
      <c r="AL564" s="356" t="s">
        <v>21</v>
      </c>
      <c r="AM564" s="356"/>
      <c r="AN564" s="356"/>
      <c r="AO564" s="431"/>
      <c r="AP564" s="432" t="s">
        <v>298</v>
      </c>
      <c r="AQ564" s="432"/>
      <c r="AR564" s="432"/>
      <c r="AS564" s="432"/>
      <c r="AT564" s="432"/>
      <c r="AU564" s="432"/>
      <c r="AV564" s="432"/>
      <c r="AW564" s="432"/>
      <c r="AX564" s="432"/>
      <c r="AY564" s="34">
        <f t="shared" ref="AY564:AY565" si="14">$AY$562</f>
        <v>0</v>
      </c>
    </row>
    <row r="565" spans="1:51" ht="26.25" customHeight="1" x14ac:dyDescent="0.15">
      <c r="A565" s="1060">
        <v>1</v>
      </c>
      <c r="B565" s="1060">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77" t="s">
        <v>297</v>
      </c>
      <c r="K597" s="109"/>
      <c r="L597" s="109"/>
      <c r="M597" s="109"/>
      <c r="N597" s="109"/>
      <c r="O597" s="109"/>
      <c r="P597" s="344" t="s">
        <v>27</v>
      </c>
      <c r="Q597" s="344"/>
      <c r="R597" s="344"/>
      <c r="S597" s="344"/>
      <c r="T597" s="344"/>
      <c r="U597" s="344"/>
      <c r="V597" s="344"/>
      <c r="W597" s="344"/>
      <c r="X597" s="344"/>
      <c r="Y597" s="354" t="s">
        <v>353</v>
      </c>
      <c r="Z597" s="355"/>
      <c r="AA597" s="355"/>
      <c r="AB597" s="355"/>
      <c r="AC597" s="277" t="s">
        <v>338</v>
      </c>
      <c r="AD597" s="277"/>
      <c r="AE597" s="277"/>
      <c r="AF597" s="277"/>
      <c r="AG597" s="277"/>
      <c r="AH597" s="354" t="s">
        <v>258</v>
      </c>
      <c r="AI597" s="356"/>
      <c r="AJ597" s="356"/>
      <c r="AK597" s="356"/>
      <c r="AL597" s="356" t="s">
        <v>21</v>
      </c>
      <c r="AM597" s="356"/>
      <c r="AN597" s="356"/>
      <c r="AO597" s="431"/>
      <c r="AP597" s="432" t="s">
        <v>298</v>
      </c>
      <c r="AQ597" s="432"/>
      <c r="AR597" s="432"/>
      <c r="AS597" s="432"/>
      <c r="AT597" s="432"/>
      <c r="AU597" s="432"/>
      <c r="AV597" s="432"/>
      <c r="AW597" s="432"/>
      <c r="AX597" s="432"/>
      <c r="AY597" s="34">
        <f t="shared" ref="AY597:AY598" si="15">$AY$595</f>
        <v>0</v>
      </c>
    </row>
    <row r="598" spans="1:51" ht="26.25" customHeight="1" x14ac:dyDescent="0.15">
      <c r="A598" s="1060">
        <v>1</v>
      </c>
      <c r="B598" s="1060">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77" t="s">
        <v>297</v>
      </c>
      <c r="K630" s="109"/>
      <c r="L630" s="109"/>
      <c r="M630" s="109"/>
      <c r="N630" s="109"/>
      <c r="O630" s="109"/>
      <c r="P630" s="344" t="s">
        <v>27</v>
      </c>
      <c r="Q630" s="344"/>
      <c r="R630" s="344"/>
      <c r="S630" s="344"/>
      <c r="T630" s="344"/>
      <c r="U630" s="344"/>
      <c r="V630" s="344"/>
      <c r="W630" s="344"/>
      <c r="X630" s="344"/>
      <c r="Y630" s="354" t="s">
        <v>353</v>
      </c>
      <c r="Z630" s="355"/>
      <c r="AA630" s="355"/>
      <c r="AB630" s="355"/>
      <c r="AC630" s="277" t="s">
        <v>338</v>
      </c>
      <c r="AD630" s="277"/>
      <c r="AE630" s="277"/>
      <c r="AF630" s="277"/>
      <c r="AG630" s="277"/>
      <c r="AH630" s="354" t="s">
        <v>258</v>
      </c>
      <c r="AI630" s="356"/>
      <c r="AJ630" s="356"/>
      <c r="AK630" s="356"/>
      <c r="AL630" s="356" t="s">
        <v>21</v>
      </c>
      <c r="AM630" s="356"/>
      <c r="AN630" s="356"/>
      <c r="AO630" s="431"/>
      <c r="AP630" s="432" t="s">
        <v>298</v>
      </c>
      <c r="AQ630" s="432"/>
      <c r="AR630" s="432"/>
      <c r="AS630" s="432"/>
      <c r="AT630" s="432"/>
      <c r="AU630" s="432"/>
      <c r="AV630" s="432"/>
      <c r="AW630" s="432"/>
      <c r="AX630" s="432"/>
      <c r="AY630" s="34">
        <f t="shared" ref="AY630:AY631" si="16">$AY$628</f>
        <v>0</v>
      </c>
    </row>
    <row r="631" spans="1:51" ht="26.25" customHeight="1" x14ac:dyDescent="0.15">
      <c r="A631" s="1060">
        <v>1</v>
      </c>
      <c r="B631" s="1060">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9"/>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77" t="s">
        <v>297</v>
      </c>
      <c r="K663" s="109"/>
      <c r="L663" s="109"/>
      <c r="M663" s="109"/>
      <c r="N663" s="109"/>
      <c r="O663" s="109"/>
      <c r="P663" s="344" t="s">
        <v>27</v>
      </c>
      <c r="Q663" s="344"/>
      <c r="R663" s="344"/>
      <c r="S663" s="344"/>
      <c r="T663" s="344"/>
      <c r="U663" s="344"/>
      <c r="V663" s="344"/>
      <c r="W663" s="344"/>
      <c r="X663" s="344"/>
      <c r="Y663" s="354" t="s">
        <v>353</v>
      </c>
      <c r="Z663" s="355"/>
      <c r="AA663" s="355"/>
      <c r="AB663" s="355"/>
      <c r="AC663" s="277" t="s">
        <v>338</v>
      </c>
      <c r="AD663" s="277"/>
      <c r="AE663" s="277"/>
      <c r="AF663" s="277"/>
      <c r="AG663" s="277"/>
      <c r="AH663" s="354" t="s">
        <v>258</v>
      </c>
      <c r="AI663" s="356"/>
      <c r="AJ663" s="356"/>
      <c r="AK663" s="356"/>
      <c r="AL663" s="356" t="s">
        <v>21</v>
      </c>
      <c r="AM663" s="356"/>
      <c r="AN663" s="356"/>
      <c r="AO663" s="431"/>
      <c r="AP663" s="432" t="s">
        <v>298</v>
      </c>
      <c r="AQ663" s="432"/>
      <c r="AR663" s="432"/>
      <c r="AS663" s="432"/>
      <c r="AT663" s="432"/>
      <c r="AU663" s="432"/>
      <c r="AV663" s="432"/>
      <c r="AW663" s="432"/>
      <c r="AX663" s="432"/>
      <c r="AY663" s="34">
        <f t="shared" ref="AY663:AY664" si="17">$AY$661</f>
        <v>0</v>
      </c>
    </row>
    <row r="664" spans="1:51" ht="26.25" customHeight="1" x14ac:dyDescent="0.15">
      <c r="A664" s="1060">
        <v>1</v>
      </c>
      <c r="B664" s="1060">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77" t="s">
        <v>297</v>
      </c>
      <c r="K696" s="109"/>
      <c r="L696" s="109"/>
      <c r="M696" s="109"/>
      <c r="N696" s="109"/>
      <c r="O696" s="109"/>
      <c r="P696" s="344" t="s">
        <v>27</v>
      </c>
      <c r="Q696" s="344"/>
      <c r="R696" s="344"/>
      <c r="S696" s="344"/>
      <c r="T696" s="344"/>
      <c r="U696" s="344"/>
      <c r="V696" s="344"/>
      <c r="W696" s="344"/>
      <c r="X696" s="344"/>
      <c r="Y696" s="354" t="s">
        <v>353</v>
      </c>
      <c r="Z696" s="355"/>
      <c r="AA696" s="355"/>
      <c r="AB696" s="355"/>
      <c r="AC696" s="277" t="s">
        <v>338</v>
      </c>
      <c r="AD696" s="277"/>
      <c r="AE696" s="277"/>
      <c r="AF696" s="277"/>
      <c r="AG696" s="277"/>
      <c r="AH696" s="354" t="s">
        <v>258</v>
      </c>
      <c r="AI696" s="356"/>
      <c r="AJ696" s="356"/>
      <c r="AK696" s="356"/>
      <c r="AL696" s="356" t="s">
        <v>21</v>
      </c>
      <c r="AM696" s="356"/>
      <c r="AN696" s="356"/>
      <c r="AO696" s="431"/>
      <c r="AP696" s="432" t="s">
        <v>298</v>
      </c>
      <c r="AQ696" s="432"/>
      <c r="AR696" s="432"/>
      <c r="AS696" s="432"/>
      <c r="AT696" s="432"/>
      <c r="AU696" s="432"/>
      <c r="AV696" s="432"/>
      <c r="AW696" s="432"/>
      <c r="AX696" s="432"/>
      <c r="AY696" s="34">
        <f t="shared" ref="AY696:AY697" si="18">$AY$694</f>
        <v>0</v>
      </c>
    </row>
    <row r="697" spans="1:51" ht="26.25" customHeight="1" x14ac:dyDescent="0.15">
      <c r="A697" s="1060">
        <v>1</v>
      </c>
      <c r="B697" s="1060">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77" t="s">
        <v>297</v>
      </c>
      <c r="K729" s="109"/>
      <c r="L729" s="109"/>
      <c r="M729" s="109"/>
      <c r="N729" s="109"/>
      <c r="O729" s="109"/>
      <c r="P729" s="344" t="s">
        <v>27</v>
      </c>
      <c r="Q729" s="344"/>
      <c r="R729" s="344"/>
      <c r="S729" s="344"/>
      <c r="T729" s="344"/>
      <c r="U729" s="344"/>
      <c r="V729" s="344"/>
      <c r="W729" s="344"/>
      <c r="X729" s="344"/>
      <c r="Y729" s="354" t="s">
        <v>353</v>
      </c>
      <c r="Z729" s="355"/>
      <c r="AA729" s="355"/>
      <c r="AB729" s="355"/>
      <c r="AC729" s="277" t="s">
        <v>338</v>
      </c>
      <c r="AD729" s="277"/>
      <c r="AE729" s="277"/>
      <c r="AF729" s="277"/>
      <c r="AG729" s="277"/>
      <c r="AH729" s="354" t="s">
        <v>258</v>
      </c>
      <c r="AI729" s="356"/>
      <c r="AJ729" s="356"/>
      <c r="AK729" s="356"/>
      <c r="AL729" s="356" t="s">
        <v>21</v>
      </c>
      <c r="AM729" s="356"/>
      <c r="AN729" s="356"/>
      <c r="AO729" s="431"/>
      <c r="AP729" s="432" t="s">
        <v>298</v>
      </c>
      <c r="AQ729" s="432"/>
      <c r="AR729" s="432"/>
      <c r="AS729" s="432"/>
      <c r="AT729" s="432"/>
      <c r="AU729" s="432"/>
      <c r="AV729" s="432"/>
      <c r="AW729" s="432"/>
      <c r="AX729" s="432"/>
      <c r="AY729" s="34">
        <f t="shared" ref="AY729:AY730" si="19">$AY$727</f>
        <v>0</v>
      </c>
    </row>
    <row r="730" spans="1:51" ht="26.25" customHeight="1" x14ac:dyDescent="0.15">
      <c r="A730" s="1060">
        <v>1</v>
      </c>
      <c r="B730" s="1060">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77" t="s">
        <v>297</v>
      </c>
      <c r="K762" s="109"/>
      <c r="L762" s="109"/>
      <c r="M762" s="109"/>
      <c r="N762" s="109"/>
      <c r="O762" s="109"/>
      <c r="P762" s="344" t="s">
        <v>27</v>
      </c>
      <c r="Q762" s="344"/>
      <c r="R762" s="344"/>
      <c r="S762" s="344"/>
      <c r="T762" s="344"/>
      <c r="U762" s="344"/>
      <c r="V762" s="344"/>
      <c r="W762" s="344"/>
      <c r="X762" s="344"/>
      <c r="Y762" s="354" t="s">
        <v>353</v>
      </c>
      <c r="Z762" s="355"/>
      <c r="AA762" s="355"/>
      <c r="AB762" s="355"/>
      <c r="AC762" s="277" t="s">
        <v>338</v>
      </c>
      <c r="AD762" s="277"/>
      <c r="AE762" s="277"/>
      <c r="AF762" s="277"/>
      <c r="AG762" s="277"/>
      <c r="AH762" s="354" t="s">
        <v>258</v>
      </c>
      <c r="AI762" s="356"/>
      <c r="AJ762" s="356"/>
      <c r="AK762" s="356"/>
      <c r="AL762" s="356" t="s">
        <v>21</v>
      </c>
      <c r="AM762" s="356"/>
      <c r="AN762" s="356"/>
      <c r="AO762" s="431"/>
      <c r="AP762" s="432" t="s">
        <v>298</v>
      </c>
      <c r="AQ762" s="432"/>
      <c r="AR762" s="432"/>
      <c r="AS762" s="432"/>
      <c r="AT762" s="432"/>
      <c r="AU762" s="432"/>
      <c r="AV762" s="432"/>
      <c r="AW762" s="432"/>
      <c r="AX762" s="432"/>
      <c r="AY762" s="34">
        <f t="shared" ref="AY762:AY763" si="20">$AY$760</f>
        <v>0</v>
      </c>
    </row>
    <row r="763" spans="1:51" ht="26.25" customHeight="1" x14ac:dyDescent="0.15">
      <c r="A763" s="1060">
        <v>1</v>
      </c>
      <c r="B763" s="1060">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77" t="s">
        <v>297</v>
      </c>
      <c r="K795" s="109"/>
      <c r="L795" s="109"/>
      <c r="M795" s="109"/>
      <c r="N795" s="109"/>
      <c r="O795" s="109"/>
      <c r="P795" s="344" t="s">
        <v>27</v>
      </c>
      <c r="Q795" s="344"/>
      <c r="R795" s="344"/>
      <c r="S795" s="344"/>
      <c r="T795" s="344"/>
      <c r="U795" s="344"/>
      <c r="V795" s="344"/>
      <c r="W795" s="344"/>
      <c r="X795" s="344"/>
      <c r="Y795" s="354" t="s">
        <v>353</v>
      </c>
      <c r="Z795" s="355"/>
      <c r="AA795" s="355"/>
      <c r="AB795" s="355"/>
      <c r="AC795" s="277" t="s">
        <v>338</v>
      </c>
      <c r="AD795" s="277"/>
      <c r="AE795" s="277"/>
      <c r="AF795" s="277"/>
      <c r="AG795" s="277"/>
      <c r="AH795" s="354" t="s">
        <v>258</v>
      </c>
      <c r="AI795" s="356"/>
      <c r="AJ795" s="356"/>
      <c r="AK795" s="356"/>
      <c r="AL795" s="356" t="s">
        <v>21</v>
      </c>
      <c r="AM795" s="356"/>
      <c r="AN795" s="356"/>
      <c r="AO795" s="431"/>
      <c r="AP795" s="432" t="s">
        <v>298</v>
      </c>
      <c r="AQ795" s="432"/>
      <c r="AR795" s="432"/>
      <c r="AS795" s="432"/>
      <c r="AT795" s="432"/>
      <c r="AU795" s="432"/>
      <c r="AV795" s="432"/>
      <c r="AW795" s="432"/>
      <c r="AX795" s="432"/>
      <c r="AY795" s="34">
        <f t="shared" ref="AY795:AY796" si="21">$AY$793</f>
        <v>0</v>
      </c>
    </row>
    <row r="796" spans="1:51" ht="26.25" customHeight="1" x14ac:dyDescent="0.15">
      <c r="A796" s="1060">
        <v>1</v>
      </c>
      <c r="B796" s="1060">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77" t="s">
        <v>297</v>
      </c>
      <c r="K828" s="109"/>
      <c r="L828" s="109"/>
      <c r="M828" s="109"/>
      <c r="N828" s="109"/>
      <c r="O828" s="109"/>
      <c r="P828" s="344" t="s">
        <v>27</v>
      </c>
      <c r="Q828" s="344"/>
      <c r="R828" s="344"/>
      <c r="S828" s="344"/>
      <c r="T828" s="344"/>
      <c r="U828" s="344"/>
      <c r="V828" s="344"/>
      <c r="W828" s="344"/>
      <c r="X828" s="344"/>
      <c r="Y828" s="354" t="s">
        <v>353</v>
      </c>
      <c r="Z828" s="355"/>
      <c r="AA828" s="355"/>
      <c r="AB828" s="355"/>
      <c r="AC828" s="277" t="s">
        <v>338</v>
      </c>
      <c r="AD828" s="277"/>
      <c r="AE828" s="277"/>
      <c r="AF828" s="277"/>
      <c r="AG828" s="277"/>
      <c r="AH828" s="354" t="s">
        <v>258</v>
      </c>
      <c r="AI828" s="356"/>
      <c r="AJ828" s="356"/>
      <c r="AK828" s="356"/>
      <c r="AL828" s="356" t="s">
        <v>21</v>
      </c>
      <c r="AM828" s="356"/>
      <c r="AN828" s="356"/>
      <c r="AO828" s="431"/>
      <c r="AP828" s="432" t="s">
        <v>298</v>
      </c>
      <c r="AQ828" s="432"/>
      <c r="AR828" s="432"/>
      <c r="AS828" s="432"/>
      <c r="AT828" s="432"/>
      <c r="AU828" s="432"/>
      <c r="AV828" s="432"/>
      <c r="AW828" s="432"/>
      <c r="AX828" s="432"/>
      <c r="AY828" s="34">
        <f t="shared" ref="AY828:AY829" si="22">$AY$826</f>
        <v>0</v>
      </c>
    </row>
    <row r="829" spans="1:51" ht="26.25" customHeight="1" x14ac:dyDescent="0.15">
      <c r="A829" s="1060">
        <v>1</v>
      </c>
      <c r="B829" s="1060">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77" t="s">
        <v>297</v>
      </c>
      <c r="K861" s="109"/>
      <c r="L861" s="109"/>
      <c r="M861" s="109"/>
      <c r="N861" s="109"/>
      <c r="O861" s="109"/>
      <c r="P861" s="344" t="s">
        <v>27</v>
      </c>
      <c r="Q861" s="344"/>
      <c r="R861" s="344"/>
      <c r="S861" s="344"/>
      <c r="T861" s="344"/>
      <c r="U861" s="344"/>
      <c r="V861" s="344"/>
      <c r="W861" s="344"/>
      <c r="X861" s="344"/>
      <c r="Y861" s="354" t="s">
        <v>353</v>
      </c>
      <c r="Z861" s="355"/>
      <c r="AA861" s="355"/>
      <c r="AB861" s="355"/>
      <c r="AC861" s="277" t="s">
        <v>338</v>
      </c>
      <c r="AD861" s="277"/>
      <c r="AE861" s="277"/>
      <c r="AF861" s="277"/>
      <c r="AG861" s="277"/>
      <c r="AH861" s="354" t="s">
        <v>258</v>
      </c>
      <c r="AI861" s="356"/>
      <c r="AJ861" s="356"/>
      <c r="AK861" s="356"/>
      <c r="AL861" s="356" t="s">
        <v>21</v>
      </c>
      <c r="AM861" s="356"/>
      <c r="AN861" s="356"/>
      <c r="AO861" s="431"/>
      <c r="AP861" s="432" t="s">
        <v>298</v>
      </c>
      <c r="AQ861" s="432"/>
      <c r="AR861" s="432"/>
      <c r="AS861" s="432"/>
      <c r="AT861" s="432"/>
      <c r="AU861" s="432"/>
      <c r="AV861" s="432"/>
      <c r="AW861" s="432"/>
      <c r="AX861" s="432"/>
      <c r="AY861" s="34">
        <f t="shared" ref="AY861:AY862" si="23">$AY$859</f>
        <v>0</v>
      </c>
    </row>
    <row r="862" spans="1:51" ht="26.25" customHeight="1" x14ac:dyDescent="0.15">
      <c r="A862" s="1060">
        <v>1</v>
      </c>
      <c r="B862" s="106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77" t="s">
        <v>297</v>
      </c>
      <c r="K894" s="109"/>
      <c r="L894" s="109"/>
      <c r="M894" s="109"/>
      <c r="N894" s="109"/>
      <c r="O894" s="109"/>
      <c r="P894" s="344" t="s">
        <v>27</v>
      </c>
      <c r="Q894" s="344"/>
      <c r="R894" s="344"/>
      <c r="S894" s="344"/>
      <c r="T894" s="344"/>
      <c r="U894" s="344"/>
      <c r="V894" s="344"/>
      <c r="W894" s="344"/>
      <c r="X894" s="344"/>
      <c r="Y894" s="354" t="s">
        <v>353</v>
      </c>
      <c r="Z894" s="355"/>
      <c r="AA894" s="355"/>
      <c r="AB894" s="355"/>
      <c r="AC894" s="277" t="s">
        <v>338</v>
      </c>
      <c r="AD894" s="277"/>
      <c r="AE894" s="277"/>
      <c r="AF894" s="277"/>
      <c r="AG894" s="277"/>
      <c r="AH894" s="354" t="s">
        <v>258</v>
      </c>
      <c r="AI894" s="356"/>
      <c r="AJ894" s="356"/>
      <c r="AK894" s="356"/>
      <c r="AL894" s="356" t="s">
        <v>21</v>
      </c>
      <c r="AM894" s="356"/>
      <c r="AN894" s="356"/>
      <c r="AO894" s="431"/>
      <c r="AP894" s="432" t="s">
        <v>298</v>
      </c>
      <c r="AQ894" s="432"/>
      <c r="AR894" s="432"/>
      <c r="AS894" s="432"/>
      <c r="AT894" s="432"/>
      <c r="AU894" s="432"/>
      <c r="AV894" s="432"/>
      <c r="AW894" s="432"/>
      <c r="AX894" s="432"/>
      <c r="AY894" s="34">
        <f t="shared" ref="AY894:AY895" si="24">$AY$892</f>
        <v>0</v>
      </c>
    </row>
    <row r="895" spans="1:51" ht="26.25" customHeight="1" x14ac:dyDescent="0.15">
      <c r="A895" s="1060">
        <v>1</v>
      </c>
      <c r="B895" s="106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77" t="s">
        <v>297</v>
      </c>
      <c r="K927" s="109"/>
      <c r="L927" s="109"/>
      <c r="M927" s="109"/>
      <c r="N927" s="109"/>
      <c r="O927" s="109"/>
      <c r="P927" s="344" t="s">
        <v>27</v>
      </c>
      <c r="Q927" s="344"/>
      <c r="R927" s="344"/>
      <c r="S927" s="344"/>
      <c r="T927" s="344"/>
      <c r="U927" s="344"/>
      <c r="V927" s="344"/>
      <c r="W927" s="344"/>
      <c r="X927" s="344"/>
      <c r="Y927" s="354" t="s">
        <v>353</v>
      </c>
      <c r="Z927" s="355"/>
      <c r="AA927" s="355"/>
      <c r="AB927" s="355"/>
      <c r="AC927" s="277" t="s">
        <v>338</v>
      </c>
      <c r="AD927" s="277"/>
      <c r="AE927" s="277"/>
      <c r="AF927" s="277"/>
      <c r="AG927" s="277"/>
      <c r="AH927" s="354" t="s">
        <v>258</v>
      </c>
      <c r="AI927" s="356"/>
      <c r="AJ927" s="356"/>
      <c r="AK927" s="356"/>
      <c r="AL927" s="356" t="s">
        <v>21</v>
      </c>
      <c r="AM927" s="356"/>
      <c r="AN927" s="356"/>
      <c r="AO927" s="431"/>
      <c r="AP927" s="432" t="s">
        <v>298</v>
      </c>
      <c r="AQ927" s="432"/>
      <c r="AR927" s="432"/>
      <c r="AS927" s="432"/>
      <c r="AT927" s="432"/>
      <c r="AU927" s="432"/>
      <c r="AV927" s="432"/>
      <c r="AW927" s="432"/>
      <c r="AX927" s="432"/>
      <c r="AY927" s="34">
        <f t="shared" ref="AY927:AY928" si="25">$AY$925</f>
        <v>0</v>
      </c>
    </row>
    <row r="928" spans="1:51" ht="26.25" customHeight="1" x14ac:dyDescent="0.15">
      <c r="A928" s="1060">
        <v>1</v>
      </c>
      <c r="B928" s="1060">
        <v>1</v>
      </c>
      <c r="C928" s="429"/>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77" t="s">
        <v>297</v>
      </c>
      <c r="K960" s="109"/>
      <c r="L960" s="109"/>
      <c r="M960" s="109"/>
      <c r="N960" s="109"/>
      <c r="O960" s="109"/>
      <c r="P960" s="344" t="s">
        <v>27</v>
      </c>
      <c r="Q960" s="344"/>
      <c r="R960" s="344"/>
      <c r="S960" s="344"/>
      <c r="T960" s="344"/>
      <c r="U960" s="344"/>
      <c r="V960" s="344"/>
      <c r="W960" s="344"/>
      <c r="X960" s="344"/>
      <c r="Y960" s="354" t="s">
        <v>353</v>
      </c>
      <c r="Z960" s="355"/>
      <c r="AA960" s="355"/>
      <c r="AB960" s="355"/>
      <c r="AC960" s="277" t="s">
        <v>338</v>
      </c>
      <c r="AD960" s="277"/>
      <c r="AE960" s="277"/>
      <c r="AF960" s="277"/>
      <c r="AG960" s="277"/>
      <c r="AH960" s="354" t="s">
        <v>258</v>
      </c>
      <c r="AI960" s="356"/>
      <c r="AJ960" s="356"/>
      <c r="AK960" s="356"/>
      <c r="AL960" s="356" t="s">
        <v>21</v>
      </c>
      <c r="AM960" s="356"/>
      <c r="AN960" s="356"/>
      <c r="AO960" s="431"/>
      <c r="AP960" s="432" t="s">
        <v>298</v>
      </c>
      <c r="AQ960" s="432"/>
      <c r="AR960" s="432"/>
      <c r="AS960" s="432"/>
      <c r="AT960" s="432"/>
      <c r="AU960" s="432"/>
      <c r="AV960" s="432"/>
      <c r="AW960" s="432"/>
      <c r="AX960" s="432"/>
      <c r="AY960" s="34">
        <f t="shared" ref="AY960:AY961" si="26">$AY$958</f>
        <v>0</v>
      </c>
    </row>
    <row r="961" spans="1:51" ht="26.25" customHeight="1" x14ac:dyDescent="0.15">
      <c r="A961" s="1060">
        <v>1</v>
      </c>
      <c r="B961" s="106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77" t="s">
        <v>297</v>
      </c>
      <c r="K993" s="109"/>
      <c r="L993" s="109"/>
      <c r="M993" s="109"/>
      <c r="N993" s="109"/>
      <c r="O993" s="109"/>
      <c r="P993" s="344" t="s">
        <v>27</v>
      </c>
      <c r="Q993" s="344"/>
      <c r="R993" s="344"/>
      <c r="S993" s="344"/>
      <c r="T993" s="344"/>
      <c r="U993" s="344"/>
      <c r="V993" s="344"/>
      <c r="W993" s="344"/>
      <c r="X993" s="344"/>
      <c r="Y993" s="354" t="s">
        <v>353</v>
      </c>
      <c r="Z993" s="355"/>
      <c r="AA993" s="355"/>
      <c r="AB993" s="355"/>
      <c r="AC993" s="277" t="s">
        <v>338</v>
      </c>
      <c r="AD993" s="277"/>
      <c r="AE993" s="277"/>
      <c r="AF993" s="277"/>
      <c r="AG993" s="277"/>
      <c r="AH993" s="354" t="s">
        <v>258</v>
      </c>
      <c r="AI993" s="356"/>
      <c r="AJ993" s="356"/>
      <c r="AK993" s="356"/>
      <c r="AL993" s="356" t="s">
        <v>21</v>
      </c>
      <c r="AM993" s="356"/>
      <c r="AN993" s="356"/>
      <c r="AO993" s="431"/>
      <c r="AP993" s="432" t="s">
        <v>298</v>
      </c>
      <c r="AQ993" s="432"/>
      <c r="AR993" s="432"/>
      <c r="AS993" s="432"/>
      <c r="AT993" s="432"/>
      <c r="AU993" s="432"/>
      <c r="AV993" s="432"/>
      <c r="AW993" s="432"/>
      <c r="AX993" s="432"/>
      <c r="AY993" s="34">
        <f t="shared" ref="AY993:AY994" si="27">$AY$991</f>
        <v>0</v>
      </c>
    </row>
    <row r="994" spans="1:51" ht="26.25" customHeight="1" x14ac:dyDescent="0.15">
      <c r="A994" s="1060">
        <v>1</v>
      </c>
      <c r="B994" s="106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77" t="s">
        <v>297</v>
      </c>
      <c r="K1026" s="109"/>
      <c r="L1026" s="109"/>
      <c r="M1026" s="109"/>
      <c r="N1026" s="109"/>
      <c r="O1026" s="109"/>
      <c r="P1026" s="344" t="s">
        <v>27</v>
      </c>
      <c r="Q1026" s="344"/>
      <c r="R1026" s="344"/>
      <c r="S1026" s="344"/>
      <c r="T1026" s="344"/>
      <c r="U1026" s="344"/>
      <c r="V1026" s="344"/>
      <c r="W1026" s="344"/>
      <c r="X1026" s="344"/>
      <c r="Y1026" s="354" t="s">
        <v>353</v>
      </c>
      <c r="Z1026" s="355"/>
      <c r="AA1026" s="355"/>
      <c r="AB1026" s="355"/>
      <c r="AC1026" s="277" t="s">
        <v>338</v>
      </c>
      <c r="AD1026" s="277"/>
      <c r="AE1026" s="277"/>
      <c r="AF1026" s="277"/>
      <c r="AG1026" s="277"/>
      <c r="AH1026" s="354" t="s">
        <v>258</v>
      </c>
      <c r="AI1026" s="356"/>
      <c r="AJ1026" s="356"/>
      <c r="AK1026" s="356"/>
      <c r="AL1026" s="356" t="s">
        <v>21</v>
      </c>
      <c r="AM1026" s="356"/>
      <c r="AN1026" s="356"/>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60">
        <v>1</v>
      </c>
      <c r="B1027" s="106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77" t="s">
        <v>297</v>
      </c>
      <c r="K1059" s="109"/>
      <c r="L1059" s="109"/>
      <c r="M1059" s="109"/>
      <c r="N1059" s="109"/>
      <c r="O1059" s="109"/>
      <c r="P1059" s="344" t="s">
        <v>27</v>
      </c>
      <c r="Q1059" s="344"/>
      <c r="R1059" s="344"/>
      <c r="S1059" s="344"/>
      <c r="T1059" s="344"/>
      <c r="U1059" s="344"/>
      <c r="V1059" s="344"/>
      <c r="W1059" s="344"/>
      <c r="X1059" s="344"/>
      <c r="Y1059" s="354" t="s">
        <v>353</v>
      </c>
      <c r="Z1059" s="355"/>
      <c r="AA1059" s="355"/>
      <c r="AB1059" s="355"/>
      <c r="AC1059" s="277" t="s">
        <v>338</v>
      </c>
      <c r="AD1059" s="277"/>
      <c r="AE1059" s="277"/>
      <c r="AF1059" s="277"/>
      <c r="AG1059" s="277"/>
      <c r="AH1059" s="354" t="s">
        <v>258</v>
      </c>
      <c r="AI1059" s="356"/>
      <c r="AJ1059" s="356"/>
      <c r="AK1059" s="356"/>
      <c r="AL1059" s="356" t="s">
        <v>21</v>
      </c>
      <c r="AM1059" s="356"/>
      <c r="AN1059" s="356"/>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60">
        <v>1</v>
      </c>
      <c r="B1060" s="106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77" t="s">
        <v>297</v>
      </c>
      <c r="K1092" s="109"/>
      <c r="L1092" s="109"/>
      <c r="M1092" s="109"/>
      <c r="N1092" s="109"/>
      <c r="O1092" s="109"/>
      <c r="P1092" s="344" t="s">
        <v>27</v>
      </c>
      <c r="Q1092" s="344"/>
      <c r="R1092" s="344"/>
      <c r="S1092" s="344"/>
      <c r="T1092" s="344"/>
      <c r="U1092" s="344"/>
      <c r="V1092" s="344"/>
      <c r="W1092" s="344"/>
      <c r="X1092" s="344"/>
      <c r="Y1092" s="354" t="s">
        <v>353</v>
      </c>
      <c r="Z1092" s="355"/>
      <c r="AA1092" s="355"/>
      <c r="AB1092" s="355"/>
      <c r="AC1092" s="277" t="s">
        <v>338</v>
      </c>
      <c r="AD1092" s="277"/>
      <c r="AE1092" s="277"/>
      <c r="AF1092" s="277"/>
      <c r="AG1092" s="277"/>
      <c r="AH1092" s="354" t="s">
        <v>258</v>
      </c>
      <c r="AI1092" s="356"/>
      <c r="AJ1092" s="356"/>
      <c r="AK1092" s="356"/>
      <c r="AL1092" s="356" t="s">
        <v>21</v>
      </c>
      <c r="AM1092" s="356"/>
      <c r="AN1092" s="356"/>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60">
        <v>1</v>
      </c>
      <c r="B1093" s="106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77" t="s">
        <v>297</v>
      </c>
      <c r="K1125" s="109"/>
      <c r="L1125" s="109"/>
      <c r="M1125" s="109"/>
      <c r="N1125" s="109"/>
      <c r="O1125" s="109"/>
      <c r="P1125" s="344" t="s">
        <v>27</v>
      </c>
      <c r="Q1125" s="344"/>
      <c r="R1125" s="344"/>
      <c r="S1125" s="344"/>
      <c r="T1125" s="344"/>
      <c r="U1125" s="344"/>
      <c r="V1125" s="344"/>
      <c r="W1125" s="344"/>
      <c r="X1125" s="344"/>
      <c r="Y1125" s="354" t="s">
        <v>353</v>
      </c>
      <c r="Z1125" s="355"/>
      <c r="AA1125" s="355"/>
      <c r="AB1125" s="355"/>
      <c r="AC1125" s="277" t="s">
        <v>338</v>
      </c>
      <c r="AD1125" s="277"/>
      <c r="AE1125" s="277"/>
      <c r="AF1125" s="277"/>
      <c r="AG1125" s="277"/>
      <c r="AH1125" s="354" t="s">
        <v>258</v>
      </c>
      <c r="AI1125" s="356"/>
      <c r="AJ1125" s="356"/>
      <c r="AK1125" s="356"/>
      <c r="AL1125" s="356" t="s">
        <v>21</v>
      </c>
      <c r="AM1125" s="356"/>
      <c r="AN1125" s="356"/>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60">
        <v>1</v>
      </c>
      <c r="B1126" s="1060">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77" t="s">
        <v>297</v>
      </c>
      <c r="K1158" s="109"/>
      <c r="L1158" s="109"/>
      <c r="M1158" s="109"/>
      <c r="N1158" s="109"/>
      <c r="O1158" s="109"/>
      <c r="P1158" s="344" t="s">
        <v>27</v>
      </c>
      <c r="Q1158" s="344"/>
      <c r="R1158" s="344"/>
      <c r="S1158" s="344"/>
      <c r="T1158" s="344"/>
      <c r="U1158" s="344"/>
      <c r="V1158" s="344"/>
      <c r="W1158" s="344"/>
      <c r="X1158" s="344"/>
      <c r="Y1158" s="354" t="s">
        <v>353</v>
      </c>
      <c r="Z1158" s="355"/>
      <c r="AA1158" s="355"/>
      <c r="AB1158" s="355"/>
      <c r="AC1158" s="277" t="s">
        <v>338</v>
      </c>
      <c r="AD1158" s="277"/>
      <c r="AE1158" s="277"/>
      <c r="AF1158" s="277"/>
      <c r="AG1158" s="277"/>
      <c r="AH1158" s="354" t="s">
        <v>258</v>
      </c>
      <c r="AI1158" s="356"/>
      <c r="AJ1158" s="356"/>
      <c r="AK1158" s="356"/>
      <c r="AL1158" s="356" t="s">
        <v>21</v>
      </c>
      <c r="AM1158" s="356"/>
      <c r="AN1158" s="356"/>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60">
        <v>1</v>
      </c>
      <c r="B1159" s="1060">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77" t="s">
        <v>297</v>
      </c>
      <c r="K1191" s="109"/>
      <c r="L1191" s="109"/>
      <c r="M1191" s="109"/>
      <c r="N1191" s="109"/>
      <c r="O1191" s="109"/>
      <c r="P1191" s="344" t="s">
        <v>27</v>
      </c>
      <c r="Q1191" s="344"/>
      <c r="R1191" s="344"/>
      <c r="S1191" s="344"/>
      <c r="T1191" s="344"/>
      <c r="U1191" s="344"/>
      <c r="V1191" s="344"/>
      <c r="W1191" s="344"/>
      <c r="X1191" s="344"/>
      <c r="Y1191" s="354" t="s">
        <v>353</v>
      </c>
      <c r="Z1191" s="355"/>
      <c r="AA1191" s="355"/>
      <c r="AB1191" s="355"/>
      <c r="AC1191" s="277" t="s">
        <v>338</v>
      </c>
      <c r="AD1191" s="277"/>
      <c r="AE1191" s="277"/>
      <c r="AF1191" s="277"/>
      <c r="AG1191" s="277"/>
      <c r="AH1191" s="354" t="s">
        <v>258</v>
      </c>
      <c r="AI1191" s="356"/>
      <c r="AJ1191" s="356"/>
      <c r="AK1191" s="356"/>
      <c r="AL1191" s="356" t="s">
        <v>21</v>
      </c>
      <c r="AM1191" s="356"/>
      <c r="AN1191" s="356"/>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60">
        <v>1</v>
      </c>
      <c r="B1192" s="1060">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77" t="s">
        <v>297</v>
      </c>
      <c r="K1224" s="109"/>
      <c r="L1224" s="109"/>
      <c r="M1224" s="109"/>
      <c r="N1224" s="109"/>
      <c r="O1224" s="109"/>
      <c r="P1224" s="344" t="s">
        <v>27</v>
      </c>
      <c r="Q1224" s="344"/>
      <c r="R1224" s="344"/>
      <c r="S1224" s="344"/>
      <c r="T1224" s="344"/>
      <c r="U1224" s="344"/>
      <c r="V1224" s="344"/>
      <c r="W1224" s="344"/>
      <c r="X1224" s="344"/>
      <c r="Y1224" s="354" t="s">
        <v>353</v>
      </c>
      <c r="Z1224" s="355"/>
      <c r="AA1224" s="355"/>
      <c r="AB1224" s="355"/>
      <c r="AC1224" s="277" t="s">
        <v>338</v>
      </c>
      <c r="AD1224" s="277"/>
      <c r="AE1224" s="277"/>
      <c r="AF1224" s="277"/>
      <c r="AG1224" s="277"/>
      <c r="AH1224" s="354" t="s">
        <v>258</v>
      </c>
      <c r="AI1224" s="356"/>
      <c r="AJ1224" s="356"/>
      <c r="AK1224" s="356"/>
      <c r="AL1224" s="356" t="s">
        <v>21</v>
      </c>
      <c r="AM1224" s="356"/>
      <c r="AN1224" s="356"/>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60">
        <v>1</v>
      </c>
      <c r="B1225" s="1060">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77" t="s">
        <v>297</v>
      </c>
      <c r="K1257" s="109"/>
      <c r="L1257" s="109"/>
      <c r="M1257" s="109"/>
      <c r="N1257" s="109"/>
      <c r="O1257" s="109"/>
      <c r="P1257" s="344" t="s">
        <v>27</v>
      </c>
      <c r="Q1257" s="344"/>
      <c r="R1257" s="344"/>
      <c r="S1257" s="344"/>
      <c r="T1257" s="344"/>
      <c r="U1257" s="344"/>
      <c r="V1257" s="344"/>
      <c r="W1257" s="344"/>
      <c r="X1257" s="344"/>
      <c r="Y1257" s="354" t="s">
        <v>353</v>
      </c>
      <c r="Z1257" s="355"/>
      <c r="AA1257" s="355"/>
      <c r="AB1257" s="355"/>
      <c r="AC1257" s="277" t="s">
        <v>338</v>
      </c>
      <c r="AD1257" s="277"/>
      <c r="AE1257" s="277"/>
      <c r="AF1257" s="277"/>
      <c r="AG1257" s="277"/>
      <c r="AH1257" s="354" t="s">
        <v>258</v>
      </c>
      <c r="AI1257" s="356"/>
      <c r="AJ1257" s="356"/>
      <c r="AK1257" s="356"/>
      <c r="AL1257" s="356" t="s">
        <v>21</v>
      </c>
      <c r="AM1257" s="356"/>
      <c r="AN1257" s="356"/>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60">
        <v>1</v>
      </c>
      <c r="B1258" s="1060">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77" t="s">
        <v>297</v>
      </c>
      <c r="K1290" s="109"/>
      <c r="L1290" s="109"/>
      <c r="M1290" s="109"/>
      <c r="N1290" s="109"/>
      <c r="O1290" s="109"/>
      <c r="P1290" s="344" t="s">
        <v>27</v>
      </c>
      <c r="Q1290" s="344"/>
      <c r="R1290" s="344"/>
      <c r="S1290" s="344"/>
      <c r="T1290" s="344"/>
      <c r="U1290" s="344"/>
      <c r="V1290" s="344"/>
      <c r="W1290" s="344"/>
      <c r="X1290" s="344"/>
      <c r="Y1290" s="354" t="s">
        <v>353</v>
      </c>
      <c r="Z1290" s="355"/>
      <c r="AA1290" s="355"/>
      <c r="AB1290" s="355"/>
      <c r="AC1290" s="277" t="s">
        <v>338</v>
      </c>
      <c r="AD1290" s="277"/>
      <c r="AE1290" s="277"/>
      <c r="AF1290" s="277"/>
      <c r="AG1290" s="277"/>
      <c r="AH1290" s="354" t="s">
        <v>258</v>
      </c>
      <c r="AI1290" s="356"/>
      <c r="AJ1290" s="356"/>
      <c r="AK1290" s="356"/>
      <c r="AL1290" s="356" t="s">
        <v>21</v>
      </c>
      <c r="AM1290" s="356"/>
      <c r="AN1290" s="356"/>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60">
        <v>1</v>
      </c>
      <c r="B1291" s="1060">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2021-06-17T02:13:04Z</cp:lastPrinted>
  <dcterms:created xsi:type="dcterms:W3CDTF">2012-03-13T00:50:25Z</dcterms:created>
  <dcterms:modified xsi:type="dcterms:W3CDTF">2021-09-02T13:40:14Z</dcterms:modified>
</cp:coreProperties>
</file>