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0" yWindow="465" windowWidth="43065" windowHeight="24375"/>
  </bookViews>
  <sheets>
    <sheet name="行政事業レビューシート" sheetId="3" r:id="rId1"/>
    <sheet name="入力規則等" sheetId="4"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13" i="3"/>
  <c r="AY825" i="3"/>
  <c r="AY800" i="3"/>
  <c r="AY697" i="3"/>
  <c r="AY699" i="3"/>
  <c r="AY692" i="3"/>
  <c r="AY694" i="3" s="1"/>
  <c r="AY687" i="3"/>
  <c r="AY682" i="3"/>
  <c r="AY685" i="3" s="1"/>
  <c r="AY683" i="3"/>
  <c r="AY677" i="3"/>
  <c r="AY678" i="3"/>
  <c r="AY672" i="3"/>
  <c r="AY675" i="3" s="1"/>
  <c r="AY667" i="3"/>
  <c r="AY662" i="3"/>
  <c r="AY665" i="3"/>
  <c r="AY657" i="3"/>
  <c r="AY661" i="3" s="1"/>
  <c r="AY652" i="3"/>
  <c r="AY656" i="3"/>
  <c r="AY647" i="3"/>
  <c r="AY651" i="3" s="1"/>
  <c r="AY648" i="3"/>
  <c r="AY646" i="3"/>
  <c r="AY643" i="3"/>
  <c r="AY645" i="3" s="1"/>
  <c r="AY638" i="3"/>
  <c r="AY640" i="3"/>
  <c r="AY633" i="3"/>
  <c r="AY637" i="3" s="1"/>
  <c r="AY628" i="3"/>
  <c r="AY629" i="3"/>
  <c r="AY623" i="3"/>
  <c r="AY626" i="3" s="1"/>
  <c r="AY618" i="3"/>
  <c r="AY621" i="3"/>
  <c r="AY616" i="3"/>
  <c r="AY615" i="3"/>
  <c r="AY613" i="3"/>
  <c r="AY608" i="3"/>
  <c r="AY611" i="3"/>
  <c r="AY606" i="3"/>
  <c r="AY603" i="3"/>
  <c r="AY604" i="3" s="1"/>
  <c r="AY598" i="3"/>
  <c r="AY602" i="3"/>
  <c r="AY593" i="3"/>
  <c r="AY597" i="3"/>
  <c r="AY592" i="3"/>
  <c r="AY589" i="3"/>
  <c r="AY590" i="3" s="1"/>
  <c r="AY584" i="3"/>
  <c r="AY588" i="3"/>
  <c r="AY579" i="3"/>
  <c r="AY581" i="3" s="1"/>
  <c r="AY574" i="3"/>
  <c r="AY575" i="3"/>
  <c r="AY569" i="3"/>
  <c r="AY573" i="3" s="1"/>
  <c r="AY564" i="3"/>
  <c r="AY566" i="3"/>
  <c r="AY559" i="3"/>
  <c r="AY554" i="3"/>
  <c r="AY557" i="3"/>
  <c r="AY549" i="3"/>
  <c r="AY544" i="3"/>
  <c r="AY545" i="3"/>
  <c r="AY539" i="3"/>
  <c r="AY538" i="3"/>
  <c r="AY535" i="3"/>
  <c r="AY537" i="3"/>
  <c r="AY530" i="3"/>
  <c r="AY534" i="3"/>
  <c r="AY525" i="3"/>
  <c r="AY526" i="3" s="1"/>
  <c r="AY527" i="3"/>
  <c r="AY520" i="3"/>
  <c r="AY522" i="3"/>
  <c r="AY515" i="3"/>
  <c r="AY517" i="3" s="1"/>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2" i="3" s="1"/>
  <c r="AY464" i="3"/>
  <c r="AY456" i="3"/>
  <c r="AY457" i="3"/>
  <c r="AY451" i="3"/>
  <c r="AY455" i="3"/>
  <c r="AY446" i="3"/>
  <c r="AY450" i="3"/>
  <c r="AY441" i="3"/>
  <c r="AY443" i="3"/>
  <c r="AY436" i="3"/>
  <c r="AY437" i="3"/>
  <c r="AY431" i="3"/>
  <c r="AY434" i="3"/>
  <c r="AY430" i="3"/>
  <c r="AY427" i="3"/>
  <c r="AY428" i="3"/>
  <c r="AY420" i="3"/>
  <c r="AY413" i="3"/>
  <c r="AY419" i="3" s="1"/>
  <c r="AY406" i="3"/>
  <c r="AY412" i="3"/>
  <c r="AY399" i="3"/>
  <c r="AY400" i="3" s="1"/>
  <c r="AY392" i="3"/>
  <c r="AY398" i="3"/>
  <c r="AY388" i="3"/>
  <c r="AY389" i="3" s="1"/>
  <c r="AY384" i="3"/>
  <c r="AY386" i="3"/>
  <c r="AY380" i="3"/>
  <c r="AY381" i="3" s="1"/>
  <c r="AY376" i="3"/>
  <c r="AY372" i="3"/>
  <c r="AY375" i="3"/>
  <c r="AY370" i="3"/>
  <c r="AY371" i="3" s="1"/>
  <c r="AY367" i="3"/>
  <c r="AY369" i="3" s="1"/>
  <c r="AY368" i="3"/>
  <c r="AY360" i="3"/>
  <c r="AY366" i="3"/>
  <c r="AY353" i="3"/>
  <c r="AY355" i="3" s="1"/>
  <c r="AY359" i="3"/>
  <c r="AY346" i="3"/>
  <c r="AY352" i="3"/>
  <c r="AY339" i="3"/>
  <c r="AY344" i="3" s="1"/>
  <c r="AY332" i="3"/>
  <c r="AY338" i="3"/>
  <c r="AY328" i="3"/>
  <c r="AY324" i="3"/>
  <c r="AY326" i="3" s="1"/>
  <c r="AY320" i="3"/>
  <c r="AY321" i="3"/>
  <c r="AY316" i="3"/>
  <c r="AY317" i="3" s="1"/>
  <c r="AY312" i="3"/>
  <c r="AY315" i="3"/>
  <c r="AY310" i="3"/>
  <c r="AY311" i="3" s="1"/>
  <c r="AY307" i="3"/>
  <c r="AY308" i="3"/>
  <c r="AY300" i="3"/>
  <c r="AY293" i="3"/>
  <c r="AY299" i="3"/>
  <c r="AY286" i="3"/>
  <c r="AY279" i="3"/>
  <c r="AY285" i="3"/>
  <c r="AY272" i="3"/>
  <c r="AY268" i="3"/>
  <c r="AY271" i="3" s="1"/>
  <c r="AY269" i="3"/>
  <c r="AY264" i="3"/>
  <c r="AY266" i="3"/>
  <c r="AY260" i="3"/>
  <c r="AY261" i="3" s="1"/>
  <c r="AY263" i="3"/>
  <c r="AY256" i="3"/>
  <c r="AY252" i="3"/>
  <c r="AY255" i="3" s="1"/>
  <c r="AY253" i="3"/>
  <c r="AY250" i="3"/>
  <c r="AY251" i="3"/>
  <c r="AY247" i="3"/>
  <c r="AY249" i="3"/>
  <c r="AY240" i="3"/>
  <c r="AY243" i="3"/>
  <c r="AY233" i="3"/>
  <c r="AY239" i="3" s="1"/>
  <c r="AY226" i="3"/>
  <c r="AY232" i="3"/>
  <c r="AY219" i="3"/>
  <c r="AY212" i="3"/>
  <c r="AY213" i="3" s="1"/>
  <c r="AY218" i="3"/>
  <c r="AY208" i="3"/>
  <c r="AY204" i="3"/>
  <c r="AY207" i="3"/>
  <c r="AY200" i="3"/>
  <c r="AY203" i="3" s="1"/>
  <c r="AY196" i="3"/>
  <c r="AY197" i="3" s="1"/>
  <c r="AY192" i="3"/>
  <c r="AY193" i="3" s="1"/>
  <c r="AY195" i="3"/>
  <c r="AY190" i="3"/>
  <c r="AY191" i="3" s="1"/>
  <c r="AY187" i="3"/>
  <c r="AY188" i="3" s="1"/>
  <c r="AY180" i="3"/>
  <c r="AY186" i="3" s="1"/>
  <c r="AY173" i="3"/>
  <c r="AY177" i="3" s="1"/>
  <c r="AY166" i="3"/>
  <c r="AY172" i="3"/>
  <c r="AY159" i="3"/>
  <c r="AY164" i="3" s="1"/>
  <c r="AY152" i="3"/>
  <c r="AY156" i="3" s="1"/>
  <c r="AY148" i="3"/>
  <c r="AY149" i="3"/>
  <c r="AY144" i="3"/>
  <c r="AY147" i="3"/>
  <c r="AY140" i="3"/>
  <c r="AY141" i="3"/>
  <c r="AY136" i="3"/>
  <c r="AY139" i="3"/>
  <c r="AY132" i="3"/>
  <c r="AY135" i="3" s="1"/>
  <c r="AY130" i="3"/>
  <c r="AY131" i="3"/>
  <c r="AY127" i="3"/>
  <c r="AY129" i="3" s="1"/>
  <c r="AY124" i="3"/>
  <c r="AY125" i="3"/>
  <c r="AY121" i="3"/>
  <c r="AY123" i="3" s="1"/>
  <c r="AY118" i="3"/>
  <c r="AY120" i="3" s="1"/>
  <c r="AY119" i="3"/>
  <c r="AY112" i="3"/>
  <c r="AY109" i="3"/>
  <c r="AY111" i="3"/>
  <c r="AY106" i="3"/>
  <c r="AY103" i="3"/>
  <c r="AY104" i="3"/>
  <c r="AY95" i="3"/>
  <c r="AY99" i="3" s="1"/>
  <c r="AY90" i="3"/>
  <c r="AY93" i="3"/>
  <c r="AY80" i="3"/>
  <c r="AY79" i="3"/>
  <c r="AY73" i="3"/>
  <c r="AY75" i="3" s="1"/>
  <c r="AY65" i="3"/>
  <c r="AY69" i="3"/>
  <c r="AY58" i="3"/>
  <c r="AY59" i="3" s="1"/>
  <c r="AY51" i="3"/>
  <c r="AY57" i="3"/>
  <c r="AY50" i="3"/>
  <c r="AY44" i="3"/>
  <c r="AY45" i="3" s="1"/>
  <c r="AY37" i="3"/>
  <c r="AY39" i="3"/>
  <c r="AY459" i="3"/>
  <c r="AY216" i="3"/>
  <c r="AY680" i="3"/>
  <c r="AY1074" i="3"/>
  <c r="AY158" i="3"/>
  <c r="AY175" i="3"/>
  <c r="AY214" i="3"/>
  <c r="AY433" i="3"/>
  <c r="AY463" i="3"/>
  <c r="AY664" i="3"/>
  <c r="AY818" i="3"/>
  <c r="AY62" i="3"/>
  <c r="AY64" i="3"/>
  <c r="AY297" i="3"/>
  <c r="AY357" i="3"/>
  <c r="AY435" i="3"/>
  <c r="AY444" i="3"/>
  <c r="AY547" i="3"/>
  <c r="AY650" i="3"/>
  <c r="AY878" i="3"/>
  <c r="AY976" i="3"/>
  <c r="AY234" i="3"/>
  <c r="AY298" i="3"/>
  <c r="AY319" i="3"/>
  <c r="AY354" i="3"/>
  <c r="AY358" i="3"/>
  <c r="AY432" i="3"/>
  <c r="AY445" i="3"/>
  <c r="AY458" i="3"/>
  <c r="AY487" i="3"/>
  <c r="AY543" i="3"/>
  <c r="AY561" i="3"/>
  <c r="AY681" i="3"/>
  <c r="AY817" i="3"/>
  <c r="AY178" i="3"/>
  <c r="AY206" i="3"/>
  <c r="AY238" i="3"/>
  <c r="AY262" i="3"/>
  <c r="AY296" i="3"/>
  <c r="AY356" i="3"/>
  <c r="AY374" i="3"/>
  <c r="AY403" i="3"/>
  <c r="AY442" i="3"/>
  <c r="AY460" i="3"/>
  <c r="AY492" i="3"/>
  <c r="AY546" i="3"/>
  <c r="AY649" i="3"/>
  <c r="AY666" i="3"/>
  <c r="AY877" i="3"/>
  <c r="AY910" i="3"/>
  <c r="AY1010" i="3"/>
  <c r="AY94" i="3"/>
  <c r="AY157" i="3"/>
  <c r="AY174" i="3"/>
  <c r="AY237" i="3"/>
  <c r="AY254" i="3"/>
  <c r="AY270" i="3"/>
  <c r="AY295" i="3"/>
  <c r="AY327" i="3"/>
  <c r="AY405" i="3"/>
  <c r="AY465" i="3"/>
  <c r="AY480" i="3"/>
  <c r="AY523" i="3"/>
  <c r="AY568" i="3"/>
  <c r="AY577" i="3"/>
  <c r="AY622" i="3"/>
  <c r="AY631" i="3"/>
  <c r="AY663" i="3"/>
  <c r="AY679" i="3"/>
  <c r="AY816" i="3"/>
  <c r="AY943" i="3"/>
  <c r="AY977" i="3"/>
  <c r="AY820" i="3"/>
  <c r="AY52" i="3"/>
  <c r="AY98" i="3"/>
  <c r="AY230" i="3"/>
  <c r="AY410" i="3"/>
  <c r="AY468" i="3"/>
  <c r="AY570" i="3"/>
  <c r="AY698" i="3"/>
  <c r="AY246" i="3"/>
  <c r="AY278" i="3"/>
  <c r="AY336" i="3"/>
  <c r="AY411" i="3"/>
  <c r="AY532" i="3"/>
  <c r="AY571" i="3"/>
  <c r="AY582" i="3"/>
  <c r="AY594" i="3"/>
  <c r="AY42" i="3"/>
  <c r="AY54" i="3"/>
  <c r="AY71" i="3"/>
  <c r="AY86" i="3"/>
  <c r="AY126" i="3"/>
  <c r="AY205" i="3"/>
  <c r="AY373" i="3"/>
  <c r="AY486" i="3"/>
  <c r="AY518" i="3"/>
  <c r="AY572" i="3"/>
  <c r="AY595" i="3"/>
  <c r="AY684" i="3"/>
  <c r="AY821" i="3"/>
  <c r="AY822" i="3"/>
  <c r="AY823" i="3"/>
  <c r="AY516" i="3"/>
  <c r="AY580" i="3"/>
  <c r="AY53" i="3"/>
  <c r="AY70" i="3"/>
  <c r="AY43" i="3"/>
  <c r="AY55" i="3"/>
  <c r="AY596" i="3"/>
  <c r="AY56" i="3"/>
  <c r="AY77" i="3"/>
  <c r="AY91" i="3"/>
  <c r="AY345" i="3"/>
  <c r="AY414" i="3"/>
  <c r="AY439" i="3"/>
  <c r="AY477" i="3"/>
  <c r="AY488" i="3"/>
  <c r="AY507" i="3"/>
  <c r="AY686" i="3"/>
  <c r="AY814" i="3"/>
  <c r="AY92" i="3"/>
  <c r="AY236" i="3"/>
  <c r="AY294" i="3"/>
  <c r="AY440" i="3"/>
  <c r="AY478" i="3"/>
  <c r="AY508" i="3"/>
  <c r="AY548" i="3"/>
  <c r="AY576" i="3"/>
  <c r="AY630" i="3"/>
  <c r="AY815" i="3"/>
  <c r="AY824" i="3"/>
  <c r="AY110" i="3"/>
  <c r="AY198" i="3"/>
  <c r="AY143" i="3"/>
  <c r="AY167" i="3"/>
  <c r="AY168" i="3"/>
  <c r="AY248" i="3"/>
  <c r="AY282" i="3"/>
  <c r="AY313" i="3"/>
  <c r="AY348" i="3"/>
  <c r="AY387" i="3"/>
  <c r="AY555" i="3"/>
  <c r="AY66" i="3"/>
  <c r="AY87" i="3"/>
  <c r="AY88" i="3"/>
  <c r="AY105" i="3"/>
  <c r="AY122" i="3"/>
  <c r="AY137" i="3"/>
  <c r="AY151" i="3"/>
  <c r="AY169" i="3"/>
  <c r="AY183" i="3"/>
  <c r="AY209" i="3"/>
  <c r="AY210" i="3"/>
  <c r="AY227" i="3"/>
  <c r="AY231" i="3"/>
  <c r="AY241" i="3"/>
  <c r="AY257" i="3"/>
  <c r="AY259" i="3"/>
  <c r="AY265" i="3"/>
  <c r="AY283" i="3"/>
  <c r="AY291" i="3"/>
  <c r="AY314" i="3"/>
  <c r="AY335" i="3"/>
  <c r="AY337" i="3"/>
  <c r="AY340" i="3"/>
  <c r="AY349" i="3"/>
  <c r="AY363" i="3"/>
  <c r="AY397" i="3"/>
  <c r="AY425" i="3"/>
  <c r="AY421" i="3"/>
  <c r="AY429" i="3"/>
  <c r="AY472" i="3"/>
  <c r="AY494" i="3"/>
  <c r="AY512" i="3"/>
  <c r="AY556" i="3"/>
  <c r="AY578" i="3"/>
  <c r="AY585" i="3"/>
  <c r="AY609" i="3"/>
  <c r="AY632" i="3"/>
  <c r="AY659" i="3"/>
  <c r="AY693" i="3"/>
  <c r="AY828" i="3"/>
  <c r="AY47" i="3"/>
  <c r="AY60" i="3"/>
  <c r="AY67" i="3"/>
  <c r="AY82" i="3"/>
  <c r="AY89" i="3"/>
  <c r="AY96" i="3"/>
  <c r="AY138" i="3"/>
  <c r="AY145" i="3"/>
  <c r="AY155" i="3"/>
  <c r="AY153" i="3"/>
  <c r="AY170" i="3"/>
  <c r="AY184" i="3"/>
  <c r="AY201" i="3"/>
  <c r="AY211" i="3"/>
  <c r="AY221" i="3"/>
  <c r="AY228" i="3"/>
  <c r="AY242" i="3"/>
  <c r="AY258" i="3"/>
  <c r="AY267" i="3"/>
  <c r="AY276" i="3"/>
  <c r="AY284" i="3"/>
  <c r="AY325" i="3"/>
  <c r="AY333" i="3"/>
  <c r="AY342" i="3"/>
  <c r="AY350" i="3"/>
  <c r="AY407" i="3"/>
  <c r="AY408" i="3"/>
  <c r="AY422" i="3"/>
  <c r="AY474" i="3"/>
  <c r="AY497" i="3"/>
  <c r="AY496" i="3"/>
  <c r="AY513" i="3"/>
  <c r="AY528" i="3"/>
  <c r="AY536" i="3"/>
  <c r="AY551" i="3"/>
  <c r="AY558" i="3"/>
  <c r="AY565" i="3"/>
  <c r="AY610" i="3"/>
  <c r="AY619" i="3"/>
  <c r="AY635" i="3"/>
  <c r="AY658" i="3"/>
  <c r="AY671" i="3"/>
  <c r="AY668" i="3"/>
  <c r="AY669" i="3"/>
  <c r="AY41" i="3"/>
  <c r="AY48" i="3"/>
  <c r="AY68" i="3"/>
  <c r="AY76" i="3"/>
  <c r="AY83" i="3"/>
  <c r="AY97" i="3"/>
  <c r="AY146" i="3"/>
  <c r="AY154" i="3"/>
  <c r="AY163" i="3"/>
  <c r="AY171" i="3"/>
  <c r="AY194" i="3"/>
  <c r="AY215" i="3"/>
  <c r="AY217" i="3"/>
  <c r="AY229" i="3"/>
  <c r="AY301" i="3"/>
  <c r="AY309" i="3"/>
  <c r="AY318" i="3"/>
  <c r="AY334" i="3"/>
  <c r="AY382" i="3"/>
  <c r="AY401" i="3"/>
  <c r="AY409" i="3"/>
  <c r="AY438" i="3"/>
  <c r="AY453" i="3"/>
  <c r="AY467" i="3"/>
  <c r="AY469" i="3"/>
  <c r="AY475" i="3"/>
  <c r="AY498" i="3"/>
  <c r="AY506" i="3"/>
  <c r="AY514" i="3"/>
  <c r="AY521" i="3"/>
  <c r="AY524" i="3"/>
  <c r="AY529" i="3"/>
  <c r="AY567" i="3"/>
  <c r="AY605" i="3"/>
  <c r="AY607" i="3"/>
  <c r="AY612" i="3"/>
  <c r="AY620" i="3"/>
  <c r="AY636" i="3"/>
  <c r="AY660" i="3"/>
  <c r="AY670" i="3"/>
  <c r="AY833" i="3"/>
  <c r="AY287" i="3"/>
  <c r="AY365" i="3"/>
  <c r="AY364" i="3"/>
  <c r="AY395" i="3"/>
  <c r="AY393" i="3"/>
  <c r="AY449" i="3"/>
  <c r="AY448" i="3"/>
  <c r="AY533" i="3"/>
  <c r="AY531" i="3"/>
  <c r="AY617" i="3"/>
  <c r="AY614" i="3"/>
  <c r="AY676" i="3"/>
  <c r="AY689" i="3"/>
  <c r="AY688" i="3"/>
  <c r="AY690" i="3"/>
  <c r="AY835" i="3"/>
  <c r="AY142" i="3"/>
  <c r="AY185" i="3"/>
  <c r="AY181" i="3"/>
  <c r="AY281" i="3"/>
  <c r="AY280" i="3"/>
  <c r="AY28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62" i="3"/>
  <c r="AY396" i="3"/>
  <c r="AY493" i="3"/>
  <c r="AY501" i="3"/>
  <c r="AY587" i="3"/>
  <c r="AY586" i="3"/>
  <c r="AY599" i="3"/>
  <c r="AY639" i="3"/>
  <c r="AY695" i="3"/>
  <c r="AY696" i="3"/>
  <c r="AY801" i="3"/>
  <c r="AY803" i="3"/>
  <c r="AY812" i="3"/>
  <c r="AY837" i="3"/>
  <c r="AY834" i="3"/>
  <c r="AY827" i="3"/>
  <c r="AY832" i="3"/>
  <c r="AY830" i="3"/>
  <c r="AY323" i="3"/>
  <c r="AY322" i="3"/>
  <c r="AY199" i="3"/>
  <c r="AY46" i="3"/>
  <c r="AY290" i="3"/>
  <c r="AY341" i="3"/>
  <c r="AY378" i="3"/>
  <c r="AY911" i="3"/>
  <c r="AY942"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s="1"/>
  <c r="W18" i="3"/>
  <c r="W20" i="3"/>
  <c r="Y838" i="3"/>
  <c r="AU838" i="3"/>
  <c r="Y825" i="3"/>
  <c r="AU825" i="3"/>
  <c r="Y812" i="3"/>
  <c r="AU812" i="3"/>
  <c r="AU799" i="3"/>
  <c r="Y799"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D11" i="4" s="1"/>
  <c r="D12" i="4" s="1"/>
  <c r="M10" i="4"/>
  <c r="H10" i="4"/>
  <c r="C10" i="4"/>
  <c r="D10" i="4" s="1"/>
  <c r="M9" i="4"/>
  <c r="H9" i="4"/>
  <c r="C9" i="4"/>
  <c r="R8" i="4"/>
  <c r="M8" i="4"/>
  <c r="H8" i="4"/>
  <c r="C8" i="4"/>
  <c r="R7" i="4"/>
  <c r="M7" i="4"/>
  <c r="H7" i="4"/>
  <c r="C7" i="4"/>
  <c r="R6" i="4"/>
  <c r="M6" i="4"/>
  <c r="H6" i="4"/>
  <c r="C6" i="4"/>
  <c r="R5" i="4"/>
  <c r="M5" i="4"/>
  <c r="H5" i="4"/>
  <c r="C5" i="4"/>
  <c r="R4" i="4"/>
  <c r="M4" i="4"/>
  <c r="H4" i="4"/>
  <c r="C4" i="4"/>
  <c r="R3" i="4"/>
  <c r="S3" i="4" s="1"/>
  <c r="S4" i="4" s="1"/>
  <c r="S5" i="4" s="1"/>
  <c r="M3" i="4"/>
  <c r="N3" i="4" s="1"/>
  <c r="N4" i="4" s="1"/>
  <c r="H3" i="4"/>
  <c r="C3" i="4"/>
  <c r="R2" i="4"/>
  <c r="S2" i="4"/>
  <c r="M2" i="4"/>
  <c r="N2" i="4"/>
  <c r="H2" i="4"/>
  <c r="I2" i="4" s="1"/>
  <c r="I3" i="4" s="1"/>
  <c r="I4" i="4" s="1"/>
  <c r="I5" i="4" s="1"/>
  <c r="I6" i="4" s="1"/>
  <c r="I7" i="4" s="1"/>
  <c r="I8" i="4" s="1"/>
  <c r="I9" i="4" s="1"/>
  <c r="I10" i="4" s="1"/>
  <c r="C2" i="4"/>
  <c r="D2" i="4"/>
  <c r="D3" i="4" s="1"/>
  <c r="D4" i="4" s="1"/>
  <c r="D5" i="4" s="1"/>
  <c r="D6" i="4" s="1"/>
  <c r="D7" i="4" s="1"/>
  <c r="D8" i="4" s="1"/>
  <c r="D9" i="4" s="1"/>
  <c r="W28" i="3"/>
  <c r="N5" i="4" l="1"/>
  <c r="N6" i="4" s="1"/>
  <c r="N7" i="4" s="1"/>
  <c r="N8" i="4" s="1"/>
  <c r="N9" i="4" s="1"/>
  <c r="N10" i="4" s="1"/>
  <c r="N11" i="4" s="1"/>
  <c r="K13" i="4" s="1"/>
  <c r="AE8" i="3" s="1"/>
  <c r="S6" i="4"/>
  <c r="S7" i="4"/>
  <c r="S8" i="4" s="1"/>
  <c r="P10" i="4" s="1"/>
  <c r="G11"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3" i="4"/>
  <c r="D14" i="4" s="1"/>
  <c r="D15" i="4" s="1"/>
  <c r="D16" i="4" s="1"/>
  <c r="D17" i="4"/>
  <c r="D18" i="4" s="1"/>
  <c r="D19" i="4" s="1"/>
  <c r="D20" i="4" s="1"/>
  <c r="D21" i="4"/>
  <c r="D22" i="4" s="1"/>
  <c r="D23" i="4" s="1"/>
  <c r="D24" i="4" s="1"/>
  <c r="A27" i="4" s="1"/>
  <c r="G8" i="3" s="1"/>
  <c r="AY63" i="3"/>
  <c r="AY114" i="3"/>
  <c r="AY113" i="3"/>
  <c r="AY165" i="3"/>
  <c r="AY179" i="3"/>
  <c r="AY383" i="3"/>
  <c r="AY404" i="3"/>
  <c r="AY553" i="3"/>
  <c r="AY552" i="3"/>
  <c r="AY550" i="3"/>
  <c r="AY809" i="3"/>
  <c r="AY808" i="3"/>
  <c r="AY807" i="3"/>
  <c r="AY804" i="3"/>
  <c r="AY1008" i="3"/>
  <c r="AY1009" i="3"/>
  <c r="AY78" i="3"/>
  <c r="AY74" i="3"/>
  <c r="AY108" i="3"/>
  <c r="AY107" i="3"/>
  <c r="AY304" i="3"/>
  <c r="AY302" i="3"/>
  <c r="AY390" i="3"/>
  <c r="AY391" i="3"/>
  <c r="AY418" i="3"/>
  <c r="AY416" i="3"/>
  <c r="AY415" i="3"/>
  <c r="AY417" i="3"/>
  <c r="AY540" i="3"/>
  <c r="AY542" i="3"/>
  <c r="AY541" i="3"/>
  <c r="AY601" i="3"/>
  <c r="AY600" i="3"/>
  <c r="AY810" i="3"/>
  <c r="AY806" i="3"/>
  <c r="AY305" i="3"/>
  <c r="AY805" i="3"/>
  <c r="AY202" i="3"/>
  <c r="AY160" i="3"/>
  <c r="AY49" i="3"/>
  <c r="AY625" i="3"/>
  <c r="AY133" i="3"/>
  <c r="AY176" i="3"/>
  <c r="AY402" i="3"/>
  <c r="AY134" i="3"/>
  <c r="AY292" i="3"/>
  <c r="AY288" i="3"/>
  <c r="AY343" i="3"/>
  <c r="AY424" i="3"/>
  <c r="AY426" i="3"/>
  <c r="AY423" i="3"/>
  <c r="AY811" i="3"/>
  <c r="AY61" i="3"/>
  <c r="AY634" i="3"/>
  <c r="AY162" i="3"/>
  <c r="AY802" i="3"/>
  <c r="AY161" i="3"/>
  <c r="AY624" i="3"/>
  <c r="AY583" i="3"/>
  <c r="AY591" i="3"/>
  <c r="AY306" i="3"/>
  <c r="AY303" i="3"/>
  <c r="AY38" i="3"/>
  <c r="AY40" i="3"/>
  <c r="AY85" i="3"/>
  <c r="AY84" i="3"/>
  <c r="AY81" i="3"/>
  <c r="AY223" i="3"/>
  <c r="AY225" i="3"/>
  <c r="AY222" i="3"/>
  <c r="AY224" i="3"/>
  <c r="AY220" i="3"/>
  <c r="AY235" i="3"/>
  <c r="AY277" i="3"/>
  <c r="AY274" i="3"/>
  <c r="AY329" i="3"/>
  <c r="AY331" i="3"/>
  <c r="AY454" i="3"/>
  <c r="AY452" i="3"/>
  <c r="AY563" i="3"/>
  <c r="AY560" i="3"/>
  <c r="AY562" i="3"/>
  <c r="AY627" i="3"/>
  <c r="AY644" i="3"/>
  <c r="AY674" i="3"/>
  <c r="AY836" i="3"/>
  <c r="AY829" i="3"/>
  <c r="AY831" i="3"/>
  <c r="AY838" i="3"/>
</calcChain>
</file>

<file path=xl/sharedStrings.xml><?xml version="1.0" encoding="utf-8"?>
<sst xmlns="http://schemas.openxmlformats.org/spreadsheetml/2006/main" count="2266" uniqueCount="705">
  <si>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</si>
  <si>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</si>
  <si>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</si>
  <si>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</si>
  <si>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</si>
  <si>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</si>
  <si>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</si>
  <si>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</si>
  <si>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</si>
  <si>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</si>
  <si>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</si>
  <si>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</si>
  <si>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</si>
  <si>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</si>
  <si>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</si>
  <si>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</si>
  <si>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</si>
  <si>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</si>
  <si>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</si>
  <si>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</si>
  <si>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</si>
  <si>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</si>
  <si>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</si>
  <si>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</si>
  <si>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</si>
  <si>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</si>
  <si>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</si>
  <si>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</si>
  <si>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</si>
  <si>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</si>
  <si>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</si>
  <si>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</si>
  <si>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</si>
  <si>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</si>
  <si>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</si>
  <si>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</si>
  <si>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</si>
  <si>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</si>
  <si>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</si>
  <si>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</si>
  <si>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</si>
  <si>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</si>
  <si>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</si>
  <si>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</si>
  <si>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</si>
  <si>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</si>
  <si>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</si>
  <si>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</si>
  <si>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</si>
  <si>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</si>
  <si>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</si>
  <si>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</si>
  <si>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</si>
  <si>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</si>
  <si>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</si>
  <si>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</si>
  <si>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</si>
  <si>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</si>
  <si>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</si>
  <si>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</si>
  <si>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</si>
  <si>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</si>
  <si>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</si>
  <si>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</si>
  <si>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</si>
  <si>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</si>
  <si>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</si>
  <si>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</si>
  <si>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</si>
  <si>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</si>
  <si>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</si>
  <si>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</si>
  <si>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</si>
  <si>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</si>
  <si>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</si>
  <si>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</si>
  <si>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</si>
  <si>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</si>
  <si>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</si>
  <si>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</si>
  <si>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</si>
  <si>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</si>
  <si>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</si>
  <si>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</si>
  <si>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</si>
  <si>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</si>
  <si>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</si>
  <si>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</si>
  <si>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</si>
  <si>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</si>
  <si>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</si>
  <si>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</si>
  <si>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</si>
  <si>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</si>
  <si>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</si>
  <si>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</si>
  <si>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</si>
  <si>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</si>
  <si>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</si>
  <si>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</si>
  <si>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</si>
  <si>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</si>
  <si>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</si>
  <si>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</si>
  <si>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</si>
  <si>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</si>
  <si>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</si>
  <si>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</si>
  <si>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</si>
  <si>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</si>
  <si>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</si>
  <si>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</si>
  <si>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</si>
  <si>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</si>
  <si>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</si>
  <si>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</si>
  <si>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</si>
  <si>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</si>
  <si>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</si>
  <si>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</si>
  <si>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</si>
  <si>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</si>
  <si>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</si>
  <si>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</si>
  <si>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</si>
  <si>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</si>
  <si>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</si>
  <si>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</si>
  <si>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</si>
  <si>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</si>
  <si>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</si>
  <si>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</si>
  <si>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</si>
  <si>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</si>
  <si>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</si>
  <si>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</si>
  <si>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</si>
  <si>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</si>
  <si>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</si>
  <si>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</si>
  <si>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</si>
  <si>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</si>
  <si>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</si>
  <si>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</si>
  <si>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</si>
  <si>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</si>
  <si>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</si>
  <si>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</si>
  <si>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</si>
  <si>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</si>
  <si>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</si>
  <si>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</si>
  <si>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</si>
  <si>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</si>
  <si>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</si>
  <si>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</si>
  <si>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</si>
  <si>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</si>
  <si>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</si>
  <si>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</si>
  <si>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</si>
  <si>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</si>
  <si>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</si>
  <si>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</si>
  <si>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</si>
  <si>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</si>
  <si>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</si>
  <si>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</si>
  <si>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</si>
  <si>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</si>
  <si>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</si>
  <si>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</si>
  <si>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</si>
  <si>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</si>
  <si>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</si>
  <si>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</si>
  <si>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</si>
  <si>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</si>
  <si>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</si>
  <si>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</si>
  <si>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</si>
  <si>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</si>
  <si>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</si>
  <si>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</si>
  <si>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</si>
  <si>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</si>
  <si>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</si>
  <si>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</si>
  <si>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</si>
  <si>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</si>
  <si>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</si>
  <si>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</si>
  <si>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</si>
  <si>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</si>
  <si>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</si>
  <si>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</si>
  <si>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</si>
  <si>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</si>
  <si>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</si>
  <si>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</si>
  <si>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</si>
  <si>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</si>
  <si>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</si>
  <si>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</si>
  <si>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</si>
  <si>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</si>
  <si>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</si>
  <si>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</si>
  <si>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</si>
  <si>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</si>
  <si>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</si>
  <si>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</si>
  <si>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</si>
  <si>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</si>
  <si>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</si>
  <si>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</si>
  <si>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</si>
  <si>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</si>
  <si>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</si>
  <si>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</si>
  <si>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</si>
  <si>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</si>
  <si>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</si>
  <si>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</si>
  <si>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</si>
  <si>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</si>
  <si>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</si>
  <si>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</si>
  <si>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</si>
  <si>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</si>
  <si>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</si>
  <si>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</si>
  <si>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</si>
  <si>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</si>
  <si>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</si>
  <si>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</si>
  <si>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</si>
  <si>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</si>
  <si>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</si>
  <si>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</si>
  <si>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</si>
  <si>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</si>
  <si>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</si>
  <si>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</si>
  <si>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</si>
  <si>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</si>
  <si>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</si>
  <si>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</si>
  <si>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</si>
  <si>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</si>
  <si>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</si>
  <si>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</si>
  <si>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</si>
  <si>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</si>
  <si>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</si>
  <si>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</si>
  <si>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</si>
  <si>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</si>
  <si>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</si>
  <si>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</si>
  <si>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</si>
  <si>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</si>
  <si>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</si>
  <si>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</si>
  <si>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</si>
  <si>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</si>
  <si>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</si>
  <si>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</si>
  <si>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</si>
  <si>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</si>
  <si>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</si>
  <si>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</si>
  <si>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</si>
  <si>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</si>
  <si>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</si>
  <si>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</si>
  <si>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</si>
  <si>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</si>
  <si>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</si>
  <si>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</si>
  <si>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</si>
  <si>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</si>
  <si>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</si>
  <si>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</si>
  <si>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</si>
  <si>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</si>
  <si>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</si>
  <si>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</si>
  <si>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</si>
  <si>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</si>
  <si>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</si>
  <si>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</si>
  <si>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</si>
  <si>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</si>
  <si>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</si>
  <si>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</si>
  <si>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</si>
  <si>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</si>
  <si>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</si>
  <si>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</si>
  <si>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</si>
  <si>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</si>
  <si>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</si>
  <si>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</si>
  <si>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</si>
  <si>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</si>
  <si>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</si>
  <si>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</si>
  <si>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</si>
  <si>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</si>
  <si>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</si>
  <si>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</si>
  <si>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</si>
  <si>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</si>
  <si>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</si>
  <si>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</si>
  <si>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</si>
  <si>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</si>
  <si>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</si>
  <si>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</si>
  <si>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</si>
  <si>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</si>
  <si>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</si>
  <si>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</si>
  <si>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</si>
  <si>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</si>
  <si>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</si>
  <si>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</si>
  <si>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</si>
  <si>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</si>
  <si>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</si>
  <si>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</si>
  <si>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</si>
  <si>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</si>
  <si>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</si>
  <si>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</si>
  <si>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</si>
  <si>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</si>
  <si>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</si>
  <si>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</si>
  <si>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</si>
  <si>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</si>
  <si>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</si>
  <si>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</si>
  <si>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</si>
  <si>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</si>
  <si>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</si>
  <si>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</si>
  <si>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</si>
  <si>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</si>
  <si>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</si>
  <si>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</si>
  <si>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</si>
  <si>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</si>
  <si>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</si>
  <si>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</si>
  <si>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</si>
  <si>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</si>
  <si>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</si>
  <si>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</si>
  <si>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</si>
  <si>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</si>
  <si>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</si>
  <si>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</si>
  <si>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</si>
  <si>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</si>
  <si>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</si>
  <si>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</si>
  <si>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</si>
  <si>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</si>
  <si>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</si>
  <si>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</si>
  <si>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</si>
  <si>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</si>
  <si>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</si>
  <si>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</si>
  <si>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</si>
  <si>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</si>
  <si>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</si>
  <si>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</si>
  <si>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</si>
  <si>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</si>
  <si>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</si>
  <si>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</si>
  <si>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</si>
  <si>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</si>
  <si>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</si>
  <si>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</si>
  <si>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</si>
  <si>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</si>
  <si>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</si>
  <si>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</si>
  <si>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</si>
  <si>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</si>
  <si>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</si>
  <si>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</si>
  <si>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</si>
  <si>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</si>
  <si>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</si>
  <si>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</si>
  <si>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</si>
  <si>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</si>
  <si>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</si>
  <si>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</si>
  <si>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</si>
  <si>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</si>
  <si>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</si>
  <si>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</si>
  <si>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</si>
  <si>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</si>
  <si>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</si>
  <si>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</si>
  <si>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</si>
  <si>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</si>
  <si>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</si>
  <si>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</si>
  <si>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</si>
  <si>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</si>
  <si>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</si>
  <si>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</si>
  <si>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</si>
  <si>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</si>
  <si>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</si>
  <si>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</si>
  <si>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</si>
  <si>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</si>
  <si>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</si>
  <si>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</si>
  <si>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</si>
  <si>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</si>
  <si>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</si>
  <si>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</si>
  <si>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</si>
  <si>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</si>
  <si>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</si>
  <si>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</si>
  <si>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</si>
  <si>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</si>
  <si>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</si>
  <si>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</si>
  <si>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</si>
  <si>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</si>
  <si>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</si>
  <si>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</si>
  <si>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</si>
  <si>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</si>
  <si>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</si>
  <si>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</si>
  <si>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</si>
  <si>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</si>
  <si>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</si>
  <si>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</si>
  <si>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</si>
  <si>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</si>
  <si>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</si>
  <si>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</si>
  <si>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</si>
  <si>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</si>
  <si>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</si>
  <si>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</si>
  <si>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</si>
  <si>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</si>
  <si>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</si>
  <si>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</si>
  <si>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</si>
  <si>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</si>
  <si>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</si>
  <si>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</si>
  <si>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</si>
  <si>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</si>
  <si>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</si>
  <si>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</si>
  <si>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</si>
  <si>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</si>
  <si>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</si>
  <si>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</si>
  <si>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</si>
  <si>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</si>
  <si>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</si>
  <si>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</si>
  <si>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</si>
  <si>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</si>
  <si>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</si>
  <si>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</si>
  <si>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</si>
  <si>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</si>
  <si>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</si>
  <si>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</si>
  <si>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</si>
  <si>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</si>
  <si>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</si>
  <si>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</si>
  <si>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</si>
  <si>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</si>
  <si>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</si>
  <si>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</si>
  <si>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</si>
  <si>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</si>
  <si>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</si>
  <si>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</si>
  <si>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</si>
  <si>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</si>
  <si>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</si>
  <si>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</si>
  <si>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</si>
  <si>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</si>
  <si>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</si>
  <si>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</si>
  <si>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</si>
  <si>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</si>
  <si>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</si>
  <si>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</si>
  <si>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</si>
  <si>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</si>
  <si>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</si>
  <si>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</si>
  <si>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</si>
  <si>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</si>
  <si>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</si>
  <si>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</si>
  <si>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</si>
  <si>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</si>
  <si>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</si>
  <si>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</si>
  <si>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</si>
  <si>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</si>
  <si>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</si>
  <si>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</si>
  <si>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</si>
  <si>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</si>
  <si>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</si>
  <si>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</si>
  <si>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</si>
  <si>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</si>
  <si>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</si>
  <si>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</si>
  <si>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</si>
  <si>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</si>
  <si>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</si>
  <si>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</si>
  <si>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</si>
  <si>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</si>
  <si>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</si>
  <si>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</si>
  <si>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</si>
  <si>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</si>
  <si>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</si>
  <si>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</si>
  <si>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</si>
  <si>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</si>
  <si>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</si>
  <si>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</si>
  <si>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</si>
  <si>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</si>
  <si>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</si>
  <si>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</si>
  <si>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</si>
  <si>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</si>
  <si>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</si>
  <si>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</si>
  <si>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</si>
  <si>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</si>
  <si>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</si>
  <si>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</si>
  <si>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</si>
  <si>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</si>
  <si>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</si>
  <si>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</si>
  <si>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</si>
  <si>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</si>
  <si>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</si>
  <si>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</si>
  <si>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</si>
  <si>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</si>
  <si>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</si>
  <si>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</si>
  <si>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</si>
  <si>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</si>
  <si>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</si>
  <si>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</si>
  <si>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</si>
  <si>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</si>
  <si>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</si>
  <si>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</si>
  <si>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</si>
  <si>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</si>
  <si>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</si>
  <si>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</si>
  <si>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</si>
  <si>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</si>
  <si>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</si>
  <si>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</si>
  <si>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</si>
  <si>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</si>
  <si>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</si>
  <si>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</si>
  <si>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</si>
  <si>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</si>
  <si>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</si>
  <si>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</si>
  <si>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</si>
  <si>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</si>
  <si>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</si>
  <si>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</si>
  <si>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</si>
  <si>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</si>
  <si>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</si>
  <si>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</si>
  <si>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</si>
  <si>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</si>
  <si>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</si>
  <si>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</si>
  <si>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</si>
  <si>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</si>
  <si>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</si>
  <si>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</si>
  <si>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</si>
  <si>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</si>
  <si>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</si>
  <si>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</si>
  <si>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</si>
  <si>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</si>
  <si>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</si>
  <si>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</si>
  <si>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</si>
  <si>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</si>
  <si>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</si>
  <si>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</si>
  <si>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</si>
  <si>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</si>
  <si>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新船型開発・設計能力の強化</t>
  </si>
  <si>
    <t>海事局</t>
  </si>
  <si>
    <t>平成28年度</t>
  </si>
  <si>
    <t>令和3年度</t>
  </si>
  <si>
    <t>海洋・環境政策課
船舶産業課</t>
  </si>
  <si>
    <t>-</t>
  </si>
  <si>
    <t>世界最先端IT国家創造宣言・官民データ活用推進基本計画、海洋基本計画、統合イノベーション戦略、新しい経済政策パッケージ</t>
  </si>
  <si>
    <t>海事産業市場整備等推進調査費</t>
  </si>
  <si>
    <t>諸謝金</t>
  </si>
  <si>
    <t>職員旅費</t>
  </si>
  <si>
    <t>委員等旅費</t>
  </si>
  <si>
    <t>船舶建造量の世界シェアを令和7年までに30%にする</t>
  </si>
  <si>
    <t>船舶建造量の世界シェア
（日本の建造量／世界の建造量）</t>
  </si>
  <si>
    <t>IHS Markit が発行している造船業に係るデータ</t>
  </si>
  <si>
    <t>CFDの高度化に係る調査研究の実施件数</t>
  </si>
  <si>
    <t>件</t>
  </si>
  <si>
    <t>生産設計支援AIの構築に係る調査研究の実施件数</t>
  </si>
  <si>
    <t>累計執行額(X)／類型件数(Y)</t>
    <phoneticPr fontId="5"/>
  </si>
  <si>
    <t>円/件</t>
  </si>
  <si>
    <t xml:space="preserve">      X/Y</t>
    <phoneticPr fontId="5"/>
  </si>
  <si>
    <t>164/2</t>
  </si>
  <si>
    <t>9市場環境の整備、産業の生産性向上、消費者利益の確保</t>
  </si>
  <si>
    <t>36海事産業市場環境整備・活性化及び人材の確保等を図る</t>
  </si>
  <si>
    <t>船舶建造量の世界シェア</t>
  </si>
  <si>
    <t>新28-047</t>
  </si>
  <si>
    <t>新28-032</t>
  </si>
  <si>
    <t>0372</t>
  </si>
  <si>
    <t>0379</t>
  </si>
  <si>
    <t>○</t>
  </si>
  <si>
    <t>（平成28年度～令和元年度）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
（令和元年度～）船舶の設計工程のうち、部材の取付け位置・順序などを決定する生産設計の工程において、ＡＩを活用した設計支援システムを構築することで、生産設計者の負担軽減、手戻り発生の防止等による現場作業の効率化を図る。</t>
    <phoneticPr fontId="5"/>
  </si>
  <si>
    <t>-</t>
    <phoneticPr fontId="5"/>
  </si>
  <si>
    <t>-</t>
    <phoneticPr fontId="5"/>
  </si>
  <si>
    <t>船舶の省エネや水中静音性能の定量評価を可能とするための数値シミュレーションの高度化に係る調査研究や、生産設計工程における生産設計者の負担軽減、手戻り発生の防止等に資する調査研究・技術開発を行い、もって我が国海事産業の生産性向上、国際競争力の強化を図る。</t>
    <phoneticPr fontId="5"/>
  </si>
  <si>
    <t>243/3</t>
    <phoneticPr fontId="5"/>
  </si>
  <si>
    <t>322/4</t>
    <phoneticPr fontId="5"/>
  </si>
  <si>
    <t>世界中で省エネや水中静音性能が高い船型の開発競争が行われている中、定量評価を可能とするための数値シミュレーションの高度化や数値シミュレーションを活用した性能評価手法の国際標準化を行うこと、また、船舶の設計工程の中でも特に大きな労力を要している生産設計工程において、AIを活用した生産設計者の能力を補完・支援するシステムを構築し設計作業の効率化を行うことは、我が国海事産業の競争力を維持、向上させ、海事産業市場環境の整備と活性化につながるものである。</t>
    <rPh sb="0" eb="2">
      <t>セカイ</t>
    </rPh>
    <rPh sb="2" eb="3">
      <t>チュウ</t>
    </rPh>
    <rPh sb="4" eb="5">
      <t>ショウ</t>
    </rPh>
    <rPh sb="8" eb="10">
      <t>スイチュウ</t>
    </rPh>
    <rPh sb="10" eb="12">
      <t>セイオン</t>
    </rPh>
    <rPh sb="12" eb="14">
      <t>セイノウ</t>
    </rPh>
    <rPh sb="15" eb="16">
      <t>タカ</t>
    </rPh>
    <rPh sb="17" eb="19">
      <t>センケイ</t>
    </rPh>
    <rPh sb="20" eb="22">
      <t>カイハツ</t>
    </rPh>
    <rPh sb="22" eb="24">
      <t>キョウソウ</t>
    </rPh>
    <rPh sb="25" eb="26">
      <t>オコナ</t>
    </rPh>
    <rPh sb="31" eb="32">
      <t>ナカ</t>
    </rPh>
    <rPh sb="33" eb="35">
      <t>テイリョウ</t>
    </rPh>
    <rPh sb="35" eb="37">
      <t>ヒョウカ</t>
    </rPh>
    <rPh sb="38" eb="40">
      <t>カノウ</t>
    </rPh>
    <rPh sb="46" eb="48">
      <t>スウチ</t>
    </rPh>
    <rPh sb="57" eb="60">
      <t>コウドカ</t>
    </rPh>
    <rPh sb="61" eb="63">
      <t>スウチ</t>
    </rPh>
    <rPh sb="72" eb="74">
      <t>カツヨウ</t>
    </rPh>
    <rPh sb="76" eb="80">
      <t>セイノウヒョウカ</t>
    </rPh>
    <rPh sb="80" eb="82">
      <t>シュホウ</t>
    </rPh>
    <rPh sb="83" eb="85">
      <t>コクサイ</t>
    </rPh>
    <rPh sb="85" eb="88">
      <t>ヒョウジュンカ</t>
    </rPh>
    <rPh sb="89" eb="90">
      <t>オコナ</t>
    </rPh>
    <rPh sb="97" eb="99">
      <t>センパク</t>
    </rPh>
    <rPh sb="100" eb="102">
      <t>セッケイ</t>
    </rPh>
    <rPh sb="102" eb="104">
      <t>コウテイ</t>
    </rPh>
    <rPh sb="105" eb="106">
      <t>ナカ</t>
    </rPh>
    <rPh sb="108" eb="109">
      <t>トク</t>
    </rPh>
    <rPh sb="110" eb="111">
      <t>オオ</t>
    </rPh>
    <rPh sb="113" eb="115">
      <t>ロウリョク</t>
    </rPh>
    <rPh sb="116" eb="117">
      <t>ヨウ</t>
    </rPh>
    <rPh sb="121" eb="123">
      <t>セイサン</t>
    </rPh>
    <rPh sb="123" eb="125">
      <t>セッケイ</t>
    </rPh>
    <rPh sb="125" eb="127">
      <t>コウテイ</t>
    </rPh>
    <rPh sb="135" eb="137">
      <t>カツヨウ</t>
    </rPh>
    <rPh sb="139" eb="141">
      <t>セイサン</t>
    </rPh>
    <rPh sb="141" eb="144">
      <t>セッケイシャ</t>
    </rPh>
    <rPh sb="145" eb="147">
      <t>ノウリョク</t>
    </rPh>
    <rPh sb="148" eb="150">
      <t>ホカン</t>
    </rPh>
    <rPh sb="151" eb="153">
      <t>シエン</t>
    </rPh>
    <rPh sb="160" eb="162">
      <t>コウチク</t>
    </rPh>
    <rPh sb="163" eb="165">
      <t>セッケイ</t>
    </rPh>
    <rPh sb="165" eb="167">
      <t>サギョウ</t>
    </rPh>
    <rPh sb="168" eb="171">
      <t>コウリツカ</t>
    </rPh>
    <phoneticPr fontId="33"/>
  </si>
  <si>
    <t>本事業は、省エネや水中静音性能の定量評価を可能とし、高性能船舶の開発促進に寄与するものであり、また、船舶の生産設計工程における現場作業の効率化により、我が国海事産業の競争力強化を図るものであり、国民及び社会からのニーズは高い。</t>
    <rPh sb="5" eb="6">
      <t>ショウ</t>
    </rPh>
    <rPh sb="9" eb="11">
      <t>スイチュウ</t>
    </rPh>
    <rPh sb="11" eb="13">
      <t>セイオン</t>
    </rPh>
    <rPh sb="13" eb="15">
      <t>セイノウ</t>
    </rPh>
    <rPh sb="16" eb="18">
      <t>テイリョウ</t>
    </rPh>
    <rPh sb="18" eb="20">
      <t>ヒョウカ</t>
    </rPh>
    <rPh sb="21" eb="23">
      <t>カノウ</t>
    </rPh>
    <rPh sb="26" eb="29">
      <t>コウセイノウ</t>
    </rPh>
    <rPh sb="29" eb="31">
      <t>センパク</t>
    </rPh>
    <rPh sb="32" eb="34">
      <t>カイハツ</t>
    </rPh>
    <rPh sb="34" eb="36">
      <t>ソクシン</t>
    </rPh>
    <rPh sb="37" eb="39">
      <t>キヨ</t>
    </rPh>
    <rPh sb="50" eb="52">
      <t>センパク</t>
    </rPh>
    <rPh sb="53" eb="55">
      <t>セイサン</t>
    </rPh>
    <rPh sb="55" eb="57">
      <t>セッケイ</t>
    </rPh>
    <rPh sb="57" eb="59">
      <t>コウテイ</t>
    </rPh>
    <rPh sb="63" eb="65">
      <t>ゲンバ</t>
    </rPh>
    <rPh sb="75" eb="76">
      <t>ワ</t>
    </rPh>
    <rPh sb="77" eb="78">
      <t>クニ</t>
    </rPh>
    <rPh sb="78" eb="80">
      <t>カイジ</t>
    </rPh>
    <rPh sb="80" eb="82">
      <t>サンギョウ</t>
    </rPh>
    <rPh sb="83" eb="86">
      <t>キョウソウリョク</t>
    </rPh>
    <rPh sb="86" eb="88">
      <t>キョウカ</t>
    </rPh>
    <rPh sb="97" eb="99">
      <t>コクミン</t>
    </rPh>
    <rPh sb="99" eb="100">
      <t>オヨ</t>
    </rPh>
    <rPh sb="101" eb="103">
      <t>シャカイ</t>
    </rPh>
    <rPh sb="110" eb="111">
      <t>タカ</t>
    </rPh>
    <phoneticPr fontId="33"/>
  </si>
  <si>
    <t>船舶の性能評価手法の構築、ＡＩを活用したシステムによる生産設計の生産性向上は、地域の枠を越えた日本全体としての問題であり、国が一体的に取り組む必要がある。</t>
    <rPh sb="0" eb="2">
      <t>センパク</t>
    </rPh>
    <rPh sb="3" eb="7">
      <t>セイノウヒョウカ</t>
    </rPh>
    <rPh sb="7" eb="9">
      <t>シュホウ</t>
    </rPh>
    <rPh sb="10" eb="12">
      <t>コウチク</t>
    </rPh>
    <rPh sb="27" eb="29">
      <t>セイサン</t>
    </rPh>
    <rPh sb="29" eb="31">
      <t>セッケイ</t>
    </rPh>
    <rPh sb="32" eb="35">
      <t>セイサンセイ</t>
    </rPh>
    <rPh sb="35" eb="37">
      <t>コウジョウ</t>
    </rPh>
    <phoneticPr fontId="33"/>
  </si>
  <si>
    <t>性能の「見える化」と船型開発効率の向上により各社の高性能船舶の開発が促進されること、船舶の設計工程の中でも特に大きな労力を要している生産設計の生産性を向上させることは、我が国海事産業の競争力強化に資することから、重要かつ優先度が高い事業である。</t>
    <rPh sb="0" eb="2">
      <t>セイノウ</t>
    </rPh>
    <rPh sb="4" eb="5">
      <t>ミ</t>
    </rPh>
    <rPh sb="7" eb="8">
      <t>カ</t>
    </rPh>
    <rPh sb="10" eb="12">
      <t>センケイ</t>
    </rPh>
    <rPh sb="12" eb="14">
      <t>カイハツ</t>
    </rPh>
    <rPh sb="14" eb="16">
      <t>コウリツ</t>
    </rPh>
    <rPh sb="17" eb="19">
      <t>コウジョウ</t>
    </rPh>
    <rPh sb="22" eb="24">
      <t>カクシャ</t>
    </rPh>
    <rPh sb="25" eb="28">
      <t>コウセイノウ</t>
    </rPh>
    <rPh sb="28" eb="30">
      <t>センパク</t>
    </rPh>
    <rPh sb="31" eb="33">
      <t>カイハツ</t>
    </rPh>
    <rPh sb="34" eb="36">
      <t>ソクシン</t>
    </rPh>
    <rPh sb="66" eb="68">
      <t>セイサン</t>
    </rPh>
    <rPh sb="68" eb="70">
      <t>セッケイ</t>
    </rPh>
    <rPh sb="71" eb="74">
      <t>セイサンセイ</t>
    </rPh>
    <rPh sb="75" eb="77">
      <t>コウジョウ</t>
    </rPh>
    <phoneticPr fontId="33"/>
  </si>
  <si>
    <t>業務委託にあたっては、結果的に一者応募とはなったものの企画競争により支出先を選定しており、競争性は確保されているとともに、支出に見合った十分な成果が獲得されるものと考える。</t>
  </si>
  <si>
    <t>有</t>
  </si>
  <si>
    <t>無</t>
  </si>
  <si>
    <t>‐</t>
  </si>
  <si>
    <t>企画競争により支出先を選定し競争性を確保しており、妥当と考える。</t>
  </si>
  <si>
    <t>企画競争により支出先を選定し競争性を確保しており、真に必要なものに限定されているものと考える。</t>
  </si>
  <si>
    <t>使途が真に必要なものに限定されるよう、調査内容等を精査し実施した。</t>
  </si>
  <si>
    <t>見込みに見合った活動実績が出ている。</t>
    <phoneticPr fontId="33"/>
  </si>
  <si>
    <t>成果物である調査報告書は今年度引き続き行われる事業に必須のものである。</t>
    <rPh sb="0" eb="3">
      <t>セイカブツ</t>
    </rPh>
    <rPh sb="6" eb="8">
      <t>チョウサ</t>
    </rPh>
    <rPh sb="8" eb="11">
      <t>ホウコクショ</t>
    </rPh>
    <rPh sb="12" eb="15">
      <t>コンネンド</t>
    </rPh>
    <rPh sb="15" eb="16">
      <t>ヒ</t>
    </rPh>
    <rPh sb="17" eb="18">
      <t>ツヅ</t>
    </rPh>
    <rPh sb="19" eb="20">
      <t>オコナ</t>
    </rPh>
    <rPh sb="23" eb="25">
      <t>ジギョウ</t>
    </rPh>
    <rPh sb="26" eb="28">
      <t>ヒッス</t>
    </rPh>
    <phoneticPr fontId="33"/>
  </si>
  <si>
    <t>調査事業について、調査項目、調査対象範囲等について十分な事前検討を行うなど、事業の効率性及び有効性が確保するように努めている。また、企画競争入札では、入札にあたっての応募要件は必要最低限とするなど競争性を確保し、適正な予算の執行を図っている。</t>
    <phoneticPr fontId="33"/>
  </si>
  <si>
    <t>引き続き適切な予算執行の確保を図るとともに、海事産業の競争力強化等を図っていくために適切な成果を出すべく効果的な事業の実行に努める。</t>
    <phoneticPr fontId="33"/>
  </si>
  <si>
    <t>国交</t>
  </si>
  <si>
    <t>新型コロナウィルスの影響もあり事業の成果をより高めるため、やむを得ず繰越をすることとした。</t>
    <rPh sb="0" eb="2">
      <t>シンガタ</t>
    </rPh>
    <rPh sb="10" eb="12">
      <t>エイキョウ</t>
    </rPh>
    <rPh sb="15" eb="17">
      <t>ジギョウ</t>
    </rPh>
    <rPh sb="18" eb="20">
      <t>セイカ</t>
    </rPh>
    <rPh sb="23" eb="24">
      <t>タカ</t>
    </rPh>
    <rPh sb="32" eb="33">
      <t>エ</t>
    </rPh>
    <rPh sb="34" eb="36">
      <t>クリコシ</t>
    </rPh>
    <phoneticPr fontId="5"/>
  </si>
  <si>
    <t>人件費</t>
    <rPh sb="0" eb="3">
      <t>ジンケンヒ</t>
    </rPh>
    <phoneticPr fontId="5"/>
  </si>
  <si>
    <t>調査費</t>
    <rPh sb="0" eb="3">
      <t>チョウサヒ</t>
    </rPh>
    <phoneticPr fontId="5"/>
  </si>
  <si>
    <t>調査に係る調査員の経費</t>
    <rPh sb="0" eb="2">
      <t>チョウサ</t>
    </rPh>
    <rPh sb="3" eb="4">
      <t>カカ</t>
    </rPh>
    <rPh sb="5" eb="8">
      <t>チョウサイン</t>
    </rPh>
    <rPh sb="9" eb="11">
      <t>ケイヒ</t>
    </rPh>
    <phoneticPr fontId="5"/>
  </si>
  <si>
    <t>プログラム取得に係る経費、機械設置に係る経費</t>
    <rPh sb="5" eb="7">
      <t>シュトク</t>
    </rPh>
    <rPh sb="8" eb="9">
      <t>カカワ</t>
    </rPh>
    <rPh sb="10" eb="12">
      <t>ケイヒ</t>
    </rPh>
    <rPh sb="13" eb="15">
      <t>キカイ</t>
    </rPh>
    <rPh sb="15" eb="17">
      <t>セッチ</t>
    </rPh>
    <rPh sb="18" eb="19">
      <t>カカワ</t>
    </rPh>
    <rPh sb="20" eb="22">
      <t>ケイヒ</t>
    </rPh>
    <phoneticPr fontId="5"/>
  </si>
  <si>
    <t>外注費</t>
    <rPh sb="0" eb="3">
      <t>ガイチュウヒ</t>
    </rPh>
    <phoneticPr fontId="5"/>
  </si>
  <si>
    <t>不具合データの解消</t>
    <rPh sb="0" eb="3">
      <t>フグアイ</t>
    </rPh>
    <rPh sb="7" eb="9">
      <t>カイショウ</t>
    </rPh>
    <phoneticPr fontId="5"/>
  </si>
  <si>
    <t>その他</t>
    <rPh sb="2" eb="3">
      <t>タ</t>
    </rPh>
    <phoneticPr fontId="5"/>
  </si>
  <si>
    <t>旅費、諸謝金、臨時派遣者経費</t>
    <rPh sb="0" eb="2">
      <t>リョヒ</t>
    </rPh>
    <rPh sb="3" eb="4">
      <t>ショ</t>
    </rPh>
    <rPh sb="4" eb="6">
      <t>シャキン</t>
    </rPh>
    <rPh sb="7" eb="9">
      <t>リンジ</t>
    </rPh>
    <rPh sb="9" eb="12">
      <t>ハケンシャ</t>
    </rPh>
    <rPh sb="12" eb="14">
      <t>ケイヒ</t>
    </rPh>
    <phoneticPr fontId="5"/>
  </si>
  <si>
    <t>消費税</t>
    <rPh sb="0" eb="3">
      <t>ショウヒゼイ</t>
    </rPh>
    <phoneticPr fontId="5"/>
  </si>
  <si>
    <t>A.ジャパンマリンユナイテッド(株)</t>
    <rPh sb="15" eb="18">
      <t>カブ</t>
    </rPh>
    <phoneticPr fontId="5"/>
  </si>
  <si>
    <t>ジャパンマリンユナイテッド株式会社</t>
    <rPh sb="13" eb="17">
      <t>カブシキガイシャ</t>
    </rPh>
    <phoneticPr fontId="5"/>
  </si>
  <si>
    <t>AI技術等の活用による船舶の高度な設計支援技術の構築のための調査研究業務</t>
    <rPh sb="2" eb="4">
      <t>ギジュツ</t>
    </rPh>
    <rPh sb="4" eb="5">
      <t>トウ</t>
    </rPh>
    <rPh sb="6" eb="8">
      <t>カツヨウ</t>
    </rPh>
    <rPh sb="11" eb="13">
      <t>センパク</t>
    </rPh>
    <rPh sb="14" eb="16">
      <t>コウド</t>
    </rPh>
    <rPh sb="17" eb="19">
      <t>セッケイ</t>
    </rPh>
    <rPh sb="19" eb="21">
      <t>シエン</t>
    </rPh>
    <rPh sb="21" eb="23">
      <t>ギジュツ</t>
    </rPh>
    <rPh sb="24" eb="26">
      <t>コウチク</t>
    </rPh>
    <rPh sb="30" eb="32">
      <t>チョウサ</t>
    </rPh>
    <rPh sb="32" eb="34">
      <t>ケンキュウ</t>
    </rPh>
    <rPh sb="34" eb="36">
      <t>ギョウム</t>
    </rPh>
    <phoneticPr fontId="33"/>
  </si>
  <si>
    <t>随意契約
（企画競争）</t>
    <rPh sb="2" eb="4">
      <t>ケイヤク</t>
    </rPh>
    <rPh sb="6" eb="8">
      <t>キカク</t>
    </rPh>
    <rPh sb="8" eb="10">
      <t>キョウソウ</t>
    </rPh>
    <phoneticPr fontId="33"/>
  </si>
  <si>
    <t>-</t>
    <phoneticPr fontId="33"/>
  </si>
  <si>
    <t>令和2年度の実績値は前年比で減少しているが、引き続き目標達成に努める。</t>
    <rPh sb="0" eb="2">
      <t>レイワ</t>
    </rPh>
    <rPh sb="3" eb="4">
      <t>ネン</t>
    </rPh>
    <rPh sb="4" eb="5">
      <t>ド</t>
    </rPh>
    <rPh sb="6" eb="9">
      <t>ジッセキチ</t>
    </rPh>
    <rPh sb="10" eb="13">
      <t>ゼンネンヒ</t>
    </rPh>
    <rPh sb="14" eb="16">
      <t>ゲンショウ</t>
    </rPh>
    <rPh sb="22" eb="23">
      <t>ヒ</t>
    </rPh>
    <rPh sb="24" eb="25">
      <t>ツヅ</t>
    </rPh>
    <rPh sb="26" eb="28">
      <t>モクヒョウ</t>
    </rPh>
    <rPh sb="28" eb="30">
      <t>タッセイ</t>
    </rPh>
    <rPh sb="31" eb="32">
      <t>ツト</t>
    </rPh>
    <phoneticPr fontId="33"/>
  </si>
  <si>
    <t>課長　田村　顕洋
課長　今井　新</t>
    <phoneticPr fontId="5"/>
  </si>
  <si>
    <t>―</t>
    <phoneticPr fontId="5"/>
  </si>
  <si>
    <t>終了予定</t>
  </si>
  <si>
    <t>令和3年度で終了予定だが、一者応札となった原因分析等を通じ、執行方法の改善を行うなど、より効率的・効果的な事業の実施を図るべきである。</t>
    <phoneticPr fontId="5"/>
  </si>
  <si>
    <t>事業を着実に実施するとともに、より実効性の高い事業となるよう、契約内容等を精査し、必要に応じて見直しを行い、より効率的な予算執行を図る</t>
    <phoneticPr fontId="5"/>
  </si>
  <si>
    <t>-</t>
    <phoneticPr fontId="5"/>
  </si>
  <si>
    <t>令和3年度で事業終了</t>
    <rPh sb="0" eb="2">
      <t>レイワ</t>
    </rPh>
    <rPh sb="3" eb="5">
      <t>ネンド</t>
    </rPh>
    <rPh sb="6" eb="8">
      <t>ジギョウ</t>
    </rPh>
    <rPh sb="8" eb="10">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</si>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</sst>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748</xdr:row>
      <xdr:rowOff>65495</xdr:rowOff>
    </xdr:from>
    <xdr:to>
      <xdr:col>22</xdr:col>
      <xdr:colOff>184513</xdr:colOff>
      <xdr:row>750</xdr:row>
      <xdr:rowOff>160927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32000" y="43029595"/>
          <a:ext cx="2622913" cy="80663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】79</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24</xdr:col>
      <xdr:colOff>157752</xdr:colOff>
      <xdr:row>748</xdr:row>
      <xdr:rowOff>0</xdr:rowOff>
    </xdr:from>
    <xdr:to>
      <xdr:col>38</xdr:col>
      <xdr:colOff>92982</xdr:colOff>
      <xdr:row>750</xdr:row>
      <xdr:rowOff>216172</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5034552" y="42964100"/>
          <a:ext cx="2780030" cy="927372"/>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諸謝金</a:t>
          </a:r>
          <a:r>
            <a:rPr kumimoji="1" lang="en-US" altLang="ja-JP" sz="1100">
              <a:solidFill>
                <a:sysClr val="windowText" lastClr="000000"/>
              </a:solidFill>
              <a:latin typeface="HG丸ｺﾞｼｯｸM-PRO"/>
              <a:ea typeface="HG丸ｺﾞｼｯｸM-PRO"/>
            </a:rPr>
            <a:t>0.1</a:t>
          </a:r>
          <a:r>
            <a:rPr kumimoji="1" lang="ja-JP" altLang="en-US" sz="1100">
              <a:solidFill>
                <a:sysClr val="windowText" lastClr="000000"/>
              </a:solidFill>
              <a:latin typeface="HG丸ｺﾞｼｯｸM-PRO"/>
              <a:ea typeface="HG丸ｺﾞｼｯｸM-PRO"/>
            </a:rPr>
            <a:t>百万円、委員等旅費</a:t>
          </a:r>
          <a:r>
            <a:rPr kumimoji="1" lang="en-US" altLang="ja-JP" sz="1100">
              <a:solidFill>
                <a:sysClr val="windowText" lastClr="000000"/>
              </a:solidFill>
              <a:latin typeface="HG丸ｺﾞｼｯｸM-PRO"/>
              <a:ea typeface="HG丸ｺﾞｼｯｸM-PRO"/>
            </a:rPr>
            <a:t>0.3</a:t>
          </a:r>
          <a:r>
            <a:rPr kumimoji="1" lang="ja-JP" altLang="en-US" sz="1100">
              <a:solidFill>
                <a:sysClr val="windowText" lastClr="000000"/>
              </a:solidFill>
              <a:latin typeface="HG丸ｺﾞｼｯｸM-PRO"/>
              <a:ea typeface="HG丸ｺﾞｼｯｸM-PRO"/>
            </a:rPr>
            <a:t>万円</a:t>
          </a:r>
          <a:endParaRPr kumimoji="1" lang="en-US" altLang="ja-JP" sz="1100">
            <a:solidFill>
              <a:sysClr val="windowText" lastClr="000000"/>
            </a:solidFill>
            <a:latin typeface="HG丸ｺﾞｼｯｸM-PRO"/>
            <a:ea typeface="HG丸ｺﾞｼｯｸM-PRO"/>
          </a:endParaRPr>
        </a:p>
        <a:p>
          <a:pPr algn="l"/>
          <a:endParaRPr kumimoji="1" lang="ja-JP" altLang="en-US" sz="1100">
            <a:solidFill>
              <a:srgbClr val="FF0000"/>
            </a:solidFill>
            <a:latin typeface="HG丸ｺﾞｼｯｸM-PRO"/>
            <a:ea typeface="HG丸ｺﾞｼｯｸM-PRO"/>
          </a:endParaRPr>
        </a:p>
      </xdr:txBody>
    </xdr:sp>
    <xdr:clientData/>
  </xdr:twoCellAnchor>
  <xdr:twoCellAnchor>
    <xdr:from>
      <xdr:col>16</xdr:col>
      <xdr:colOff>127000</xdr:colOff>
      <xdr:row>750</xdr:row>
      <xdr:rowOff>177800</xdr:rowOff>
    </xdr:from>
    <xdr:to>
      <xdr:col>16</xdr:col>
      <xdr:colOff>129540</xdr:colOff>
      <xdr:row>753</xdr:row>
      <xdr:rowOff>299000</xdr:rowOff>
    </xdr:to>
    <xdr:sp macro="" textlink="">
      <xdr:nvSpPr>
        <xdr:cNvPr id="4" name="Line 6">
          <a:extLst>
            <a:ext uri="{FF2B5EF4-FFF2-40B4-BE49-F238E27FC236}">
              <a16:creationId xmlns:a16="http://schemas.microsoft.com/office/drawing/2014/main" id="{00000000-0008-0000-0000-000004000000}"/>
            </a:ext>
          </a:extLst>
        </xdr:cNvPr>
        <xdr:cNvSpPr>
          <a:spLocks noChangeShapeType="1"/>
        </xdr:cNvSpPr>
      </xdr:nvSpPr>
      <xdr:spPr>
        <a:xfrm flipH="1">
          <a:off x="3378200" y="43268900"/>
          <a:ext cx="2540" cy="1188000"/>
        </a:xfrm>
        <a:prstGeom prst="line">
          <a:avLst/>
        </a:prstGeom>
        <a:noFill/>
        <a:ln w="12700">
          <a:solidFill>
            <a:srgbClr val="000000"/>
          </a:solidFill>
          <a:round/>
          <a:headEnd/>
          <a:tailEnd type="arrow" w="med" len="med"/>
        </a:ln>
      </xdr:spPr>
    </xdr:sp>
    <xdr:clientData/>
  </xdr:twoCellAnchor>
  <xdr:twoCellAnchor>
    <xdr:from>
      <xdr:col>7</xdr:col>
      <xdr:colOff>114300</xdr:colOff>
      <xdr:row>755</xdr:row>
      <xdr:rowOff>12700</xdr:rowOff>
    </xdr:from>
    <xdr:to>
      <xdr:col>28</xdr:col>
      <xdr:colOff>149951</xdr:colOff>
      <xdr:row>757</xdr:row>
      <xdr:rowOff>177346</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a:xfrm>
          <a:off x="1536700" y="44881800"/>
          <a:ext cx="4302851" cy="875846"/>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B.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ジャパンマリンユナイテッド</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（共同提案体）</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78.2</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clientData/>
  </xdr:twoCellAnchor>
  <xdr:twoCellAnchor>
    <xdr:from>
      <xdr:col>11</xdr:col>
      <xdr:colOff>101600</xdr:colOff>
      <xdr:row>753</xdr:row>
      <xdr:rowOff>317500</xdr:rowOff>
    </xdr:from>
    <xdr:to>
      <xdr:col>25</xdr:col>
      <xdr:colOff>143430</xdr:colOff>
      <xdr:row>754</xdr:row>
      <xdr:rowOff>331561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336800" y="44475400"/>
          <a:ext cx="2886630" cy="369661"/>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10</xdr:col>
      <xdr:colOff>88900</xdr:colOff>
      <xdr:row>757</xdr:row>
      <xdr:rowOff>228600</xdr:rowOff>
    </xdr:from>
    <xdr:to>
      <xdr:col>26</xdr:col>
      <xdr:colOff>51979</xdr:colOff>
      <xdr:row>760</xdr:row>
      <xdr:rowOff>89807</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120900" y="45808900"/>
          <a:ext cx="3214279" cy="92800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AI技術等の活用による船舶の高度な設計支援技術の構築の為の調査研究業務</a:t>
          </a:r>
          <a:endParaRPr kumimoji="1" lang="ja-JP" altLang="en-US" sz="1100">
            <a:solidFill>
              <a:srgbClr val="FF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1" sqref="B1"/>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680</v>
      </c>
      <c r="AK2" s="191"/>
      <c r="AL2" s="191"/>
      <c r="AM2" s="191"/>
      <c r="AN2" s="83" t="s">
        <v>325</v>
      </c>
      <c r="AO2" s="191">
        <v>20</v>
      </c>
      <c r="AP2" s="191"/>
      <c r="AQ2" s="191"/>
      <c r="AR2" s="84" t="s">
        <v>628</v>
      </c>
      <c r="AS2" s="192">
        <v>447</v>
      </c>
      <c r="AT2" s="192"/>
      <c r="AU2" s="192"/>
      <c r="AV2" s="83" t="str">
        <f>IF(AW2="","","-")</f>
        <v/>
      </c>
      <c r="AW2" s="379"/>
      <c r="AX2" s="379"/>
    </row>
    <row r="3" spans="1:50" ht="21" customHeight="1" thickBot="1" x14ac:dyDescent="0.2">
      <c r="A3" s="507" t="s">
        <v>621</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629</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630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632</v>
      </c>
      <c r="H5" s="543"/>
      <c r="I5" s="543"/>
      <c r="J5" s="543"/>
      <c r="K5" s="543"/>
      <c r="L5" s="543"/>
      <c r="M5" s="544" t="s">
        <v>65</v>
      </c>
      <c r="N5" s="545"/>
      <c r="O5" s="545"/>
      <c r="P5" s="545"/>
      <c r="Q5" s="545"/>
      <c r="R5" s="546"/>
      <c r="S5" s="547" t="s">
        <v>633</v>
      </c>
      <c r="T5" s="543"/>
      <c r="U5" s="543"/>
      <c r="V5" s="543"/>
      <c r="W5" s="543"/>
      <c r="X5" s="548"/>
      <c r="Y5" s="701" t="s">
        <v>3</v>
      </c>
      <c r="Z5" s="702"/>
      <c r="AA5" s="702"/>
      <c r="AB5" s="702"/>
      <c r="AC5" s="702"/>
      <c r="AD5" s="703"/>
      <c r="AE5" s="704" t="s">
        <v>634</v>
      </c>
      <c r="AF5" s="704"/>
      <c r="AG5" s="704"/>
      <c r="AH5" s="704"/>
      <c r="AI5" s="704"/>
      <c r="AJ5" s="704"/>
      <c r="AK5" s="704"/>
      <c r="AL5" s="704"/>
      <c r="AM5" s="704"/>
      <c r="AN5" s="704"/>
      <c r="AO5" s="704"/>
      <c r="AP5" s="705"/>
      <c r="AQ5" s="706" t="s">
        <v>697</v>
      </c>
      <c r="AR5" s="707"/>
      <c r="AS5" s="707"/>
      <c r="AT5" s="707"/>
      <c r="AU5" s="707"/>
      <c r="AV5" s="707"/>
      <c r="AW5" s="707"/>
      <c r="AX5" s="708"/>
    </row>
    <row r="6" spans="1:50" ht="39" customHeight="1" x14ac:dyDescent="0.15">
      <c r="A6" s="711" t="s">
        <v>4</v>
      </c>
      <c r="B6" s="712"/>
      <c r="C6" s="712"/>
      <c r="D6" s="712"/>
      <c r="E6" s="712"/>
      <c r="F6" s="71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635</v>
      </c>
      <c r="H7" s="812"/>
      <c r="I7" s="812"/>
      <c r="J7" s="812"/>
      <c r="K7" s="812"/>
      <c r="L7" s="812"/>
      <c r="M7" s="812"/>
      <c r="N7" s="812"/>
      <c r="O7" s="812"/>
      <c r="P7" s="812"/>
      <c r="Q7" s="812"/>
      <c r="R7" s="812"/>
      <c r="S7" s="812"/>
      <c r="T7" s="812"/>
      <c r="U7" s="812"/>
      <c r="V7" s="812"/>
      <c r="W7" s="812"/>
      <c r="X7" s="813"/>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8" t="s">
        <v>208</v>
      </c>
      <c r="B8" s="809"/>
      <c r="C8" s="809"/>
      <c r="D8" s="809"/>
      <c r="E8" s="809"/>
      <c r="F8" s="810"/>
      <c r="G8" s="203" t="str">
        <f>入力規則等!A27</f>
        <v>海洋政策、科学技術・イノベーション</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4"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6" t="s">
        <v>662</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6" t="s">
        <v>29</v>
      </c>
      <c r="B10" s="727"/>
      <c r="C10" s="727"/>
      <c r="D10" s="727"/>
      <c r="E10" s="727"/>
      <c r="F10" s="727"/>
      <c r="G10" s="659" t="s">
        <v>659</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8"/>
    </row>
    <row r="13" spans="1:50" ht="21" customHeight="1" x14ac:dyDescent="0.15">
      <c r="A13" s="105"/>
      <c r="B13" s="106"/>
      <c r="C13" s="106"/>
      <c r="D13" s="106"/>
      <c r="E13" s="106"/>
      <c r="F13" s="107"/>
      <c r="G13" s="729" t="s">
        <v>6</v>
      </c>
      <c r="H13" s="730"/>
      <c r="I13" s="622" t="s">
        <v>7</v>
      </c>
      <c r="J13" s="623"/>
      <c r="K13" s="623"/>
      <c r="L13" s="623"/>
      <c r="M13" s="623"/>
      <c r="N13" s="623"/>
      <c r="O13" s="624"/>
      <c r="P13" s="148">
        <v>83</v>
      </c>
      <c r="Q13" s="149"/>
      <c r="R13" s="149"/>
      <c r="S13" s="149"/>
      <c r="T13" s="149"/>
      <c r="U13" s="149"/>
      <c r="V13" s="150"/>
      <c r="W13" s="148">
        <v>82</v>
      </c>
      <c r="X13" s="149"/>
      <c r="Y13" s="149"/>
      <c r="Z13" s="149"/>
      <c r="AA13" s="149"/>
      <c r="AB13" s="149"/>
      <c r="AC13" s="150"/>
      <c r="AD13" s="148">
        <v>79</v>
      </c>
      <c r="AE13" s="149"/>
      <c r="AF13" s="149"/>
      <c r="AG13" s="149"/>
      <c r="AH13" s="149"/>
      <c r="AI13" s="149"/>
      <c r="AJ13" s="150"/>
      <c r="AK13" s="148">
        <v>0.5</v>
      </c>
      <c r="AL13" s="149"/>
      <c r="AM13" s="149"/>
      <c r="AN13" s="149"/>
      <c r="AO13" s="149"/>
      <c r="AP13" s="149"/>
      <c r="AQ13" s="150"/>
      <c r="AR13" s="145" t="s">
        <v>702</v>
      </c>
      <c r="AS13" s="146"/>
      <c r="AT13" s="146"/>
      <c r="AU13" s="146"/>
      <c r="AV13" s="146"/>
      <c r="AW13" s="146"/>
      <c r="AX13" s="376"/>
    </row>
    <row r="14" spans="1:50" ht="21" customHeight="1" x14ac:dyDescent="0.15">
      <c r="A14" s="105"/>
      <c r="B14" s="106"/>
      <c r="C14" s="106"/>
      <c r="D14" s="106"/>
      <c r="E14" s="106"/>
      <c r="F14" s="107"/>
      <c r="G14" s="731"/>
      <c r="H14" s="732"/>
      <c r="I14" s="559" t="s">
        <v>8</v>
      </c>
      <c r="J14" s="613"/>
      <c r="K14" s="613"/>
      <c r="L14" s="613"/>
      <c r="M14" s="613"/>
      <c r="N14" s="613"/>
      <c r="O14" s="614"/>
      <c r="P14" s="148" t="s">
        <v>635</v>
      </c>
      <c r="Q14" s="149"/>
      <c r="R14" s="149"/>
      <c r="S14" s="149"/>
      <c r="T14" s="149"/>
      <c r="U14" s="149"/>
      <c r="V14" s="150"/>
      <c r="W14" s="148" t="s">
        <v>635</v>
      </c>
      <c r="X14" s="149"/>
      <c r="Y14" s="149"/>
      <c r="Z14" s="149"/>
      <c r="AA14" s="149"/>
      <c r="AB14" s="149"/>
      <c r="AC14" s="150"/>
      <c r="AD14" s="148">
        <v>79</v>
      </c>
      <c r="AE14" s="149"/>
      <c r="AF14" s="149"/>
      <c r="AG14" s="149"/>
      <c r="AH14" s="149"/>
      <c r="AI14" s="149"/>
      <c r="AJ14" s="150"/>
      <c r="AK14" s="148"/>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9" t="s">
        <v>50</v>
      </c>
      <c r="J15" s="560"/>
      <c r="K15" s="560"/>
      <c r="L15" s="560"/>
      <c r="M15" s="560"/>
      <c r="N15" s="560"/>
      <c r="O15" s="561"/>
      <c r="P15" s="148" t="s">
        <v>635</v>
      </c>
      <c r="Q15" s="149"/>
      <c r="R15" s="149"/>
      <c r="S15" s="149"/>
      <c r="T15" s="149"/>
      <c r="U15" s="149"/>
      <c r="V15" s="150"/>
      <c r="W15" s="148">
        <v>82</v>
      </c>
      <c r="X15" s="149"/>
      <c r="Y15" s="149"/>
      <c r="Z15" s="149"/>
      <c r="AA15" s="149"/>
      <c r="AB15" s="149"/>
      <c r="AC15" s="150"/>
      <c r="AD15" s="148" t="s">
        <v>635</v>
      </c>
      <c r="AE15" s="149"/>
      <c r="AF15" s="149"/>
      <c r="AG15" s="149"/>
      <c r="AH15" s="149"/>
      <c r="AI15" s="149"/>
      <c r="AJ15" s="150"/>
      <c r="AK15" s="148">
        <v>79</v>
      </c>
      <c r="AL15" s="149"/>
      <c r="AM15" s="149"/>
      <c r="AN15" s="149"/>
      <c r="AO15" s="149"/>
      <c r="AP15" s="149"/>
      <c r="AQ15" s="150"/>
      <c r="AR15" s="148" t="s">
        <v>702</v>
      </c>
      <c r="AS15" s="149"/>
      <c r="AT15" s="149"/>
      <c r="AU15" s="149"/>
      <c r="AV15" s="149"/>
      <c r="AW15" s="149"/>
      <c r="AX15" s="612"/>
    </row>
    <row r="16" spans="1:50" ht="21" customHeight="1" x14ac:dyDescent="0.15">
      <c r="A16" s="105"/>
      <c r="B16" s="106"/>
      <c r="C16" s="106"/>
      <c r="D16" s="106"/>
      <c r="E16" s="106"/>
      <c r="F16" s="107"/>
      <c r="G16" s="731"/>
      <c r="H16" s="732"/>
      <c r="I16" s="559" t="s">
        <v>51</v>
      </c>
      <c r="J16" s="560"/>
      <c r="K16" s="560"/>
      <c r="L16" s="560"/>
      <c r="M16" s="560"/>
      <c r="N16" s="560"/>
      <c r="O16" s="561"/>
      <c r="P16" s="148">
        <v>-82</v>
      </c>
      <c r="Q16" s="149"/>
      <c r="R16" s="149"/>
      <c r="S16" s="149"/>
      <c r="T16" s="149"/>
      <c r="U16" s="149"/>
      <c r="V16" s="150"/>
      <c r="W16" s="148" t="s">
        <v>635</v>
      </c>
      <c r="X16" s="149"/>
      <c r="Y16" s="149"/>
      <c r="Z16" s="149"/>
      <c r="AA16" s="149"/>
      <c r="AB16" s="149"/>
      <c r="AC16" s="150"/>
      <c r="AD16" s="148">
        <v>-79</v>
      </c>
      <c r="AE16" s="149"/>
      <c r="AF16" s="149"/>
      <c r="AG16" s="149"/>
      <c r="AH16" s="149"/>
      <c r="AI16" s="149"/>
      <c r="AJ16" s="150"/>
      <c r="AK16" s="148" t="s">
        <v>660</v>
      </c>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59" t="s">
        <v>49</v>
      </c>
      <c r="J17" s="613"/>
      <c r="K17" s="613"/>
      <c r="L17" s="613"/>
      <c r="M17" s="613"/>
      <c r="N17" s="613"/>
      <c r="O17" s="614"/>
      <c r="P17" s="148" t="s">
        <v>635</v>
      </c>
      <c r="Q17" s="149"/>
      <c r="R17" s="149"/>
      <c r="S17" s="149"/>
      <c r="T17" s="149"/>
      <c r="U17" s="149"/>
      <c r="V17" s="150"/>
      <c r="W17" s="148" t="s">
        <v>635</v>
      </c>
      <c r="X17" s="149"/>
      <c r="Y17" s="149"/>
      <c r="Z17" s="149"/>
      <c r="AA17" s="149"/>
      <c r="AB17" s="149"/>
      <c r="AC17" s="150"/>
      <c r="AD17" s="148" t="s">
        <v>661</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3"/>
      <c r="H18" s="734"/>
      <c r="I18" s="721" t="s">
        <v>20</v>
      </c>
      <c r="J18" s="722"/>
      <c r="K18" s="722"/>
      <c r="L18" s="722"/>
      <c r="M18" s="722"/>
      <c r="N18" s="722"/>
      <c r="O18" s="723"/>
      <c r="P18" s="154">
        <f>SUM(P13:V17)</f>
        <v>1</v>
      </c>
      <c r="Q18" s="155"/>
      <c r="R18" s="155"/>
      <c r="S18" s="155"/>
      <c r="T18" s="155"/>
      <c r="U18" s="155"/>
      <c r="V18" s="156"/>
      <c r="W18" s="154">
        <f>SUM(W13:AC17)</f>
        <v>164</v>
      </c>
      <c r="X18" s="155"/>
      <c r="Y18" s="155"/>
      <c r="Z18" s="155"/>
      <c r="AA18" s="155"/>
      <c r="AB18" s="155"/>
      <c r="AC18" s="156"/>
      <c r="AD18" s="154">
        <f>SUM(AD13:AJ17)</f>
        <v>79</v>
      </c>
      <c r="AE18" s="155"/>
      <c r="AF18" s="155"/>
      <c r="AG18" s="155"/>
      <c r="AH18" s="155"/>
      <c r="AI18" s="155"/>
      <c r="AJ18" s="156"/>
      <c r="AK18" s="154">
        <f>SUM(AK13:AQ17)</f>
        <v>79.5</v>
      </c>
      <c r="AL18" s="155"/>
      <c r="AM18" s="155"/>
      <c r="AN18" s="155"/>
      <c r="AO18" s="155"/>
      <c r="AP18" s="155"/>
      <c r="AQ18" s="156"/>
      <c r="AR18" s="154">
        <f>SUM(AR13:AX17)</f>
        <v>0</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0.2</v>
      </c>
      <c r="Q19" s="149"/>
      <c r="R19" s="149"/>
      <c r="S19" s="149"/>
      <c r="T19" s="149"/>
      <c r="U19" s="149"/>
      <c r="V19" s="150"/>
      <c r="W19" s="148">
        <v>164</v>
      </c>
      <c r="X19" s="149"/>
      <c r="Y19" s="149"/>
      <c r="Z19" s="149"/>
      <c r="AA19" s="149"/>
      <c r="AB19" s="149"/>
      <c r="AC19" s="150"/>
      <c r="AD19" s="148">
        <v>79</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f>IF(P18=0, "-", SUM(P19)/P18)</f>
        <v>0.2</v>
      </c>
      <c r="Q20" s="523"/>
      <c r="R20" s="523"/>
      <c r="S20" s="523"/>
      <c r="T20" s="523"/>
      <c r="U20" s="523"/>
      <c r="V20" s="523"/>
      <c r="W20" s="523">
        <f t="shared" ref="W20" si="0">IF(W18=0, "-", SUM(W19)/W18)</f>
        <v>1</v>
      </c>
      <c r="X20" s="523"/>
      <c r="Y20" s="523"/>
      <c r="Z20" s="523"/>
      <c r="AA20" s="523"/>
      <c r="AB20" s="523"/>
      <c r="AC20" s="523"/>
      <c r="AD20" s="523">
        <f t="shared" ref="AD20" si="1">IF(AD18=0, "-", SUM(AD19)/AD18)</f>
        <v>1</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05" t="s">
        <v>274</v>
      </c>
      <c r="H21" s="906"/>
      <c r="I21" s="906"/>
      <c r="J21" s="906"/>
      <c r="K21" s="906"/>
      <c r="L21" s="906"/>
      <c r="M21" s="906"/>
      <c r="N21" s="906"/>
      <c r="O21" s="906"/>
      <c r="P21" s="523">
        <f>IF(P19=0, "-", SUM(P19)/SUM(P13,P14))</f>
        <v>2.4096385542168677E-3</v>
      </c>
      <c r="Q21" s="523"/>
      <c r="R21" s="523"/>
      <c r="S21" s="523"/>
      <c r="T21" s="523"/>
      <c r="U21" s="523"/>
      <c r="V21" s="523"/>
      <c r="W21" s="523">
        <f t="shared" ref="W21" si="2">IF(W19=0, "-", SUM(W19)/SUM(W13,W14))</f>
        <v>2</v>
      </c>
      <c r="X21" s="523"/>
      <c r="Y21" s="523"/>
      <c r="Z21" s="523"/>
      <c r="AA21" s="523"/>
      <c r="AB21" s="523"/>
      <c r="AC21" s="523"/>
      <c r="AD21" s="523">
        <f t="shared" ref="AD21" si="3">IF(AD19=0, "-", SUM(AD19)/SUM(AD13,AD14))</f>
        <v>0.5</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637</v>
      </c>
      <c r="H23" s="118"/>
      <c r="I23" s="118"/>
      <c r="J23" s="118"/>
      <c r="K23" s="118"/>
      <c r="L23" s="118"/>
      <c r="M23" s="118"/>
      <c r="N23" s="118"/>
      <c r="O23" s="119"/>
      <c r="P23" s="145">
        <v>0</v>
      </c>
      <c r="Q23" s="146"/>
      <c r="R23" s="146"/>
      <c r="S23" s="146"/>
      <c r="T23" s="146"/>
      <c r="U23" s="146"/>
      <c r="V23" s="147"/>
      <c r="W23" s="145" t="s">
        <v>704</v>
      </c>
      <c r="X23" s="146"/>
      <c r="Y23" s="146"/>
      <c r="Z23" s="146"/>
      <c r="AA23" s="146"/>
      <c r="AB23" s="146"/>
      <c r="AC23" s="147"/>
      <c r="AD23" s="134" t="s">
        <v>703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638</v>
      </c>
      <c r="H24" s="121"/>
      <c r="I24" s="121"/>
      <c r="J24" s="121"/>
      <c r="K24" s="121"/>
      <c r="L24" s="121"/>
      <c r="M24" s="121"/>
      <c r="N24" s="121"/>
      <c r="O24" s="122"/>
      <c r="P24" s="148">
        <v>0</v>
      </c>
      <c r="Q24" s="149"/>
      <c r="R24" s="149"/>
      <c r="S24" s="149"/>
      <c r="T24" s="149"/>
      <c r="U24" s="149"/>
      <c r="V24" s="150"/>
      <c r="W24" s="148" t="s">
        <v>704</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639</v>
      </c>
      <c r="H25" s="121"/>
      <c r="I25" s="121"/>
      <c r="J25" s="121"/>
      <c r="K25" s="121"/>
      <c r="L25" s="121"/>
      <c r="M25" s="121"/>
      <c r="N25" s="121"/>
      <c r="O25" s="122"/>
      <c r="P25" s="148">
        <v>0</v>
      </c>
      <c r="Q25" s="149"/>
      <c r="R25" s="149"/>
      <c r="S25" s="149"/>
      <c r="T25" s="149"/>
      <c r="U25" s="149"/>
      <c r="V25" s="150"/>
      <c r="W25" s="148" t="s">
        <v>704</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640</v>
      </c>
      <c r="H26" s="121"/>
      <c r="I26" s="121"/>
      <c r="J26" s="121"/>
      <c r="K26" s="121"/>
      <c r="L26" s="121"/>
      <c r="M26" s="121"/>
      <c r="N26" s="121"/>
      <c r="O26" s="122"/>
      <c r="P26" s="148">
        <v>0</v>
      </c>
      <c r="Q26" s="149"/>
      <c r="R26" s="149"/>
      <c r="S26" s="149"/>
      <c r="T26" s="149"/>
      <c r="U26" s="149"/>
      <c r="V26" s="150"/>
      <c r="W26" s="148" t="s">
        <v>704</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0.5</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0.5</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270</v>
      </c>
      <c r="B30" s="494"/>
      <c r="C30" s="494"/>
      <c r="D30" s="494"/>
      <c r="E30" s="494"/>
      <c r="F30" s="495"/>
      <c r="G30" s="634" t="s">
        <v>145</v>
      </c>
      <c r="H30" s="372"/>
      <c r="I30" s="372"/>
      <c r="J30" s="372"/>
      <c r="K30" s="372"/>
      <c r="L30" s="372"/>
      <c r="M30" s="372"/>
      <c r="N30" s="372"/>
      <c r="O30" s="563"/>
      <c r="P30" s="562" t="s">
        <v>58</v>
      </c>
      <c r="Q30" s="372"/>
      <c r="R30" s="372"/>
      <c r="S30" s="372"/>
      <c r="T30" s="372"/>
      <c r="U30" s="372"/>
      <c r="V30" s="372"/>
      <c r="W30" s="372"/>
      <c r="X30" s="563"/>
      <c r="Y30" s="449"/>
      <c r="Z30" s="450"/>
      <c r="AA30" s="451"/>
      <c r="AB30" s="367" t="s">
        <v>11</v>
      </c>
      <c r="AC30" s="368"/>
      <c r="AD30" s="369"/>
      <c r="AE30" s="367" t="s">
        <v>309</v>
      </c>
      <c r="AF30" s="368"/>
      <c r="AG30" s="368"/>
      <c r="AH30" s="369"/>
      <c r="AI30" s="370" t="s">
        <v>331</v>
      </c>
      <c r="AJ30" s="370"/>
      <c r="AK30" s="370"/>
      <c r="AL30" s="367"/>
      <c r="AM30" s="370" t="s">
        <v>428</v>
      </c>
      <c r="AN30" s="370"/>
      <c r="AO30" s="370"/>
      <c r="AP30" s="367"/>
      <c r="AQ30" s="625" t="s">
        <v>184</v>
      </c>
      <c r="AR30" s="626"/>
      <c r="AS30" s="626"/>
      <c r="AT30" s="627"/>
      <c r="AU30" s="372" t="s">
        <v>133</v>
      </c>
      <c r="AV30" s="372"/>
      <c r="AW30" s="372"/>
      <c r="AX30" s="373"/>
    </row>
    <row r="31" spans="1:50" ht="18.75" customHeight="1" x14ac:dyDescent="0.15">
      <c r="A31" s="496"/>
      <c r="B31" s="497"/>
      <c r="C31" s="497"/>
      <c r="D31" s="497"/>
      <c r="E31" s="497"/>
      <c r="F31" s="498"/>
      <c r="G31" s="551"/>
      <c r="H31" s="360"/>
      <c r="I31" s="360"/>
      <c r="J31" s="360"/>
      <c r="K31" s="360"/>
      <c r="L31" s="360"/>
      <c r="M31" s="360"/>
      <c r="N31" s="360"/>
      <c r="O31" s="552"/>
      <c r="P31" s="564"/>
      <c r="Q31" s="360"/>
      <c r="R31" s="360"/>
      <c r="S31" s="360"/>
      <c r="T31" s="360"/>
      <c r="U31" s="360"/>
      <c r="V31" s="360"/>
      <c r="W31" s="360"/>
      <c r="X31" s="552"/>
      <c r="Y31" s="452"/>
      <c r="Z31" s="453"/>
      <c r="AA31" s="454"/>
      <c r="AB31" s="317"/>
      <c r="AC31" s="318"/>
      <c r="AD31" s="319"/>
      <c r="AE31" s="317"/>
      <c r="AF31" s="318"/>
      <c r="AG31" s="318"/>
      <c r="AH31" s="319"/>
      <c r="AI31" s="371"/>
      <c r="AJ31" s="371"/>
      <c r="AK31" s="371"/>
      <c r="AL31" s="317"/>
      <c r="AM31" s="371"/>
      <c r="AN31" s="371"/>
      <c r="AO31" s="371"/>
      <c r="AP31" s="317"/>
      <c r="AQ31" s="216"/>
      <c r="AR31" s="163"/>
      <c r="AS31" s="164" t="s">
        <v>185</v>
      </c>
      <c r="AT31" s="187"/>
      <c r="AU31" s="256">
        <v>7</v>
      </c>
      <c r="AV31" s="256"/>
      <c r="AW31" s="360" t="s">
        <v>175</v>
      </c>
      <c r="AX31" s="361"/>
    </row>
    <row r="32" spans="1:50" ht="23.25" customHeight="1" x14ac:dyDescent="0.15">
      <c r="A32" s="499"/>
      <c r="B32" s="497"/>
      <c r="C32" s="497"/>
      <c r="D32" s="497"/>
      <c r="E32" s="497"/>
      <c r="F32" s="498"/>
      <c r="G32" s="524" t="s">
        <v>641</v>
      </c>
      <c r="H32" s="525"/>
      <c r="I32" s="525"/>
      <c r="J32" s="525"/>
      <c r="K32" s="525"/>
      <c r="L32" s="525"/>
      <c r="M32" s="525"/>
      <c r="N32" s="525"/>
      <c r="O32" s="526"/>
      <c r="P32" s="176" t="s">
        <v>642</v>
      </c>
      <c r="Q32" s="176"/>
      <c r="R32" s="176"/>
      <c r="S32" s="176"/>
      <c r="T32" s="176"/>
      <c r="U32" s="176"/>
      <c r="V32" s="176"/>
      <c r="W32" s="176"/>
      <c r="X32" s="218"/>
      <c r="Y32" s="324" t="s">
        <v>12</v>
      </c>
      <c r="Z32" s="533"/>
      <c r="AA32" s="534"/>
      <c r="AB32" s="535" t="s">
        <v>290</v>
      </c>
      <c r="AC32" s="535"/>
      <c r="AD32" s="535"/>
      <c r="AE32" s="348">
        <v>25</v>
      </c>
      <c r="AF32" s="349"/>
      <c r="AG32" s="349"/>
      <c r="AH32" s="349"/>
      <c r="AI32" s="348">
        <v>24</v>
      </c>
      <c r="AJ32" s="349"/>
      <c r="AK32" s="349"/>
      <c r="AL32" s="349"/>
      <c r="AM32" s="348">
        <v>22</v>
      </c>
      <c r="AN32" s="349"/>
      <c r="AO32" s="349"/>
      <c r="AP32" s="349"/>
      <c r="AQ32" s="151"/>
      <c r="AR32" s="152"/>
      <c r="AS32" s="152"/>
      <c r="AT32" s="153"/>
      <c r="AU32" s="349"/>
      <c r="AV32" s="349"/>
      <c r="AW32" s="349"/>
      <c r="AX32" s="350"/>
    </row>
    <row r="33" spans="1:51" ht="23.25"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290</v>
      </c>
      <c r="AC33" s="506"/>
      <c r="AD33" s="506"/>
      <c r="AE33" s="348" t="s">
        <v>635</v>
      </c>
      <c r="AF33" s="349"/>
      <c r="AG33" s="349"/>
      <c r="AH33" s="349"/>
      <c r="AI33" s="348" t="s">
        <v>635</v>
      </c>
      <c r="AJ33" s="349"/>
      <c r="AK33" s="349"/>
      <c r="AL33" s="349"/>
      <c r="AM33" s="348" t="s">
        <v>661</v>
      </c>
      <c r="AN33" s="349"/>
      <c r="AO33" s="349"/>
      <c r="AP33" s="349"/>
      <c r="AQ33" s="151"/>
      <c r="AR33" s="152"/>
      <c r="AS33" s="152"/>
      <c r="AT33" s="153"/>
      <c r="AU33" s="349">
        <v>30</v>
      </c>
      <c r="AV33" s="349"/>
      <c r="AW33" s="349"/>
      <c r="AX33" s="350"/>
    </row>
    <row r="34" spans="1:51" ht="23.25"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48">
        <v>83.3333333333333</v>
      </c>
      <c r="AF34" s="349"/>
      <c r="AG34" s="349"/>
      <c r="AH34" s="349"/>
      <c r="AI34" s="348">
        <v>80</v>
      </c>
      <c r="AJ34" s="349"/>
      <c r="AK34" s="349"/>
      <c r="AL34" s="349"/>
      <c r="AM34" s="348">
        <v>73.3</v>
      </c>
      <c r="AN34" s="349"/>
      <c r="AO34" s="349"/>
      <c r="AP34" s="349"/>
      <c r="AQ34" s="151"/>
      <c r="AR34" s="152"/>
      <c r="AS34" s="152"/>
      <c r="AT34" s="153"/>
      <c r="AU34" s="349"/>
      <c r="AV34" s="349"/>
      <c r="AW34" s="349"/>
      <c r="AX34" s="350"/>
    </row>
    <row r="35" spans="1:51" ht="23.25" customHeight="1" x14ac:dyDescent="0.15">
      <c r="A35" s="879" t="s">
        <v>299</v>
      </c>
      <c r="B35" s="880"/>
      <c r="C35" s="880"/>
      <c r="D35" s="880"/>
      <c r="E35" s="880"/>
      <c r="F35" s="881"/>
      <c r="G35" s="885" t="s">
        <v>643</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782"/>
    </row>
    <row r="36" spans="1:51" ht="23.25" customHeight="1" x14ac:dyDescent="0.15">
      <c r="A36" s="882"/>
      <c r="B36" s="883"/>
      <c r="C36" s="883"/>
      <c r="D36" s="883"/>
      <c r="E36" s="883"/>
      <c r="F36" s="884"/>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9"/>
      <c r="AF36" s="889"/>
      <c r="AG36" s="889"/>
      <c r="AH36" s="889"/>
      <c r="AI36" s="889"/>
      <c r="AJ36" s="889"/>
      <c r="AK36" s="889"/>
      <c r="AL36" s="889"/>
      <c r="AM36" s="889"/>
      <c r="AN36" s="889"/>
      <c r="AO36" s="889"/>
      <c r="AP36" s="889"/>
      <c r="AQ36" s="888"/>
      <c r="AR36" s="888"/>
      <c r="AS36" s="888"/>
      <c r="AT36" s="888"/>
      <c r="AU36" s="888"/>
      <c r="AV36" s="888"/>
      <c r="AW36" s="888"/>
      <c r="AX36" s="890"/>
    </row>
    <row r="37" spans="1:51" ht="18.75" hidden="1" customHeight="1" x14ac:dyDescent="0.15">
      <c r="A37" s="628" t="s">
        <v>270</v>
      </c>
      <c r="B37" s="629"/>
      <c r="C37" s="629"/>
      <c r="D37" s="629"/>
      <c r="E37" s="629"/>
      <c r="F37" s="630"/>
      <c r="G37" s="549" t="s">
        <v>145</v>
      </c>
      <c r="H37" s="362"/>
      <c r="I37" s="362"/>
      <c r="J37" s="362"/>
      <c r="K37" s="362"/>
      <c r="L37" s="362"/>
      <c r="M37" s="362"/>
      <c r="N37" s="362"/>
      <c r="O37" s="550"/>
      <c r="P37" s="615" t="s">
        <v>58</v>
      </c>
      <c r="Q37" s="362"/>
      <c r="R37" s="362"/>
      <c r="S37" s="362"/>
      <c r="T37" s="362"/>
      <c r="U37" s="362"/>
      <c r="V37" s="362"/>
      <c r="W37" s="362"/>
      <c r="X37" s="550"/>
      <c r="Y37" s="616"/>
      <c r="Z37" s="617"/>
      <c r="AA37" s="618"/>
      <c r="AB37" s="619" t="s">
        <v>11</v>
      </c>
      <c r="AC37" s="620"/>
      <c r="AD37" s="621"/>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6"/>
      <c r="B38" s="497"/>
      <c r="C38" s="497"/>
      <c r="D38" s="497"/>
      <c r="E38" s="497"/>
      <c r="F38" s="498"/>
      <c r="G38" s="551"/>
      <c r="H38" s="360"/>
      <c r="I38" s="360"/>
      <c r="J38" s="360"/>
      <c r="K38" s="360"/>
      <c r="L38" s="360"/>
      <c r="M38" s="360"/>
      <c r="N38" s="360"/>
      <c r="O38" s="552"/>
      <c r="P38" s="564"/>
      <c r="Q38" s="360"/>
      <c r="R38" s="360"/>
      <c r="S38" s="360"/>
      <c r="T38" s="360"/>
      <c r="U38" s="360"/>
      <c r="V38" s="360"/>
      <c r="W38" s="360"/>
      <c r="X38" s="552"/>
      <c r="Y38" s="452"/>
      <c r="Z38" s="453"/>
      <c r="AA38" s="454"/>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9" hidden="1" customHeight="1" x14ac:dyDescent="0.15">
      <c r="A39" s="499"/>
      <c r="B39" s="497"/>
      <c r="C39" s="497"/>
      <c r="D39" s="497"/>
      <c r="E39" s="497"/>
      <c r="F39" s="498"/>
      <c r="G39" s="524"/>
      <c r="H39" s="525"/>
      <c r="I39" s="525"/>
      <c r="J39" s="525"/>
      <c r="K39" s="525"/>
      <c r="L39" s="525"/>
      <c r="M39" s="525"/>
      <c r="N39" s="525"/>
      <c r="O39" s="526"/>
      <c r="P39" s="176"/>
      <c r="Q39" s="176"/>
      <c r="R39" s="176"/>
      <c r="S39" s="176"/>
      <c r="T39" s="176"/>
      <c r="U39" s="176"/>
      <c r="V39" s="176"/>
      <c r="W39" s="176"/>
      <c r="X39" s="218"/>
      <c r="Y39" s="324" t="s">
        <v>12</v>
      </c>
      <c r="Z39" s="533"/>
      <c r="AA39" s="534"/>
      <c r="AB39" s="535"/>
      <c r="AC39" s="535"/>
      <c r="AD39" s="535"/>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c r="AC40" s="506"/>
      <c r="AD40" s="506"/>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9" t="s">
        <v>299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782"/>
      <c r="AY42">
        <f t="shared" si="4"/>
        <v>0</v>
      </c>
    </row>
    <row r="43" spans="1:51" ht="23.25" hidden="1" customHeight="1" x14ac:dyDescent="0.15">
      <c r="A43" s="882"/>
      <c r="B43" s="883"/>
      <c r="C43" s="883"/>
      <c r="D43" s="883"/>
      <c r="E43" s="883"/>
      <c r="F43" s="884"/>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9"/>
      <c r="AF43" s="889"/>
      <c r="AG43" s="889"/>
      <c r="AH43" s="889"/>
      <c r="AI43" s="889"/>
      <c r="AJ43" s="889"/>
      <c r="AK43" s="889"/>
      <c r="AL43" s="889"/>
      <c r="AM43" s="889"/>
      <c r="AN43" s="889"/>
      <c r="AO43" s="889"/>
      <c r="AP43" s="889"/>
      <c r="AQ43" s="888"/>
      <c r="AR43" s="888"/>
      <c r="AS43" s="888"/>
      <c r="AT43" s="888"/>
      <c r="AU43" s="888"/>
      <c r="AV43" s="888"/>
      <c r="AW43" s="888"/>
      <c r="AX43" s="890"/>
      <c r="AY43">
        <f t="shared" si="4"/>
        <v>0</v>
      </c>
    </row>
    <row r="44" spans="1:51" ht="18.75" hidden="1" customHeight="1" x14ac:dyDescent="0.15">
      <c r="A44" s="628" t="s">
        <v>270</v>
      </c>
      <c r="B44" s="629"/>
      <c r="C44" s="629"/>
      <c r="D44" s="629"/>
      <c r="E44" s="629"/>
      <c r="F44" s="630"/>
      <c r="G44" s="549" t="s">
        <v>145</v>
      </c>
      <c r="H44" s="362"/>
      <c r="I44" s="362"/>
      <c r="J44" s="362"/>
      <c r="K44" s="362"/>
      <c r="L44" s="362"/>
      <c r="M44" s="362"/>
      <c r="N44" s="362"/>
      <c r="O44" s="550"/>
      <c r="P44" s="615" t="s">
        <v>58</v>
      </c>
      <c r="Q44" s="362"/>
      <c r="R44" s="362"/>
      <c r="S44" s="362"/>
      <c r="T44" s="362"/>
      <c r="U44" s="362"/>
      <c r="V44" s="362"/>
      <c r="W44" s="362"/>
      <c r="X44" s="550"/>
      <c r="Y44" s="616"/>
      <c r="Z44" s="617"/>
      <c r="AA44" s="618"/>
      <c r="AB44" s="619" t="s">
        <v>11</v>
      </c>
      <c r="AC44" s="620"/>
      <c r="AD44" s="621"/>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6"/>
      <c r="B45" s="497"/>
      <c r="C45" s="497"/>
      <c r="D45" s="497"/>
      <c r="E45" s="497"/>
      <c r="F45" s="498"/>
      <c r="G45" s="551"/>
      <c r="H45" s="360"/>
      <c r="I45" s="360"/>
      <c r="J45" s="360"/>
      <c r="K45" s="360"/>
      <c r="L45" s="360"/>
      <c r="M45" s="360"/>
      <c r="N45" s="360"/>
      <c r="O45" s="552"/>
      <c r="P45" s="564"/>
      <c r="Q45" s="360"/>
      <c r="R45" s="360"/>
      <c r="S45" s="360"/>
      <c r="T45" s="360"/>
      <c r="U45" s="360"/>
      <c r="V45" s="360"/>
      <c r="W45" s="360"/>
      <c r="X45" s="552"/>
      <c r="Y45" s="452"/>
      <c r="Z45" s="453"/>
      <c r="AA45" s="454"/>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4" t="s">
        <v>12</v>
      </c>
      <c r="Z46" s="533"/>
      <c r="AA46" s="534"/>
      <c r="AB46" s="535"/>
      <c r="AC46" s="535"/>
      <c r="AD46" s="53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9" t="s">
        <v>299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782"/>
      <c r="AY49">
        <f t="shared" si="5"/>
        <v>0</v>
      </c>
    </row>
    <row r="50" spans="1:51" ht="23.25" hidden="1" customHeight="1" x14ac:dyDescent="0.15">
      <c r="A50" s="882"/>
      <c r="B50" s="883"/>
      <c r="C50" s="883"/>
      <c r="D50" s="883"/>
      <c r="E50" s="883"/>
      <c r="F50" s="884"/>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9"/>
      <c r="AF50" s="889"/>
      <c r="AG50" s="889"/>
      <c r="AH50" s="889"/>
      <c r="AI50" s="889"/>
      <c r="AJ50" s="889"/>
      <c r="AK50" s="889"/>
      <c r="AL50" s="889"/>
      <c r="AM50" s="889"/>
      <c r="AN50" s="889"/>
      <c r="AO50" s="889"/>
      <c r="AP50" s="889"/>
      <c r="AQ50" s="888"/>
      <c r="AR50" s="888"/>
      <c r="AS50" s="888"/>
      <c r="AT50" s="888"/>
      <c r="AU50" s="888"/>
      <c r="AV50" s="888"/>
      <c r="AW50" s="888"/>
      <c r="AX50" s="890"/>
      <c r="AY50">
        <f t="shared" si="5"/>
        <v>0</v>
      </c>
    </row>
    <row r="51" spans="1:51" ht="18.75" hidden="1" customHeight="1" x14ac:dyDescent="0.15">
      <c r="A51" s="496" t="s">
        <v>270</v>
      </c>
      <c r="B51" s="497"/>
      <c r="C51" s="497"/>
      <c r="D51" s="497"/>
      <c r="E51" s="497"/>
      <c r="F51" s="498"/>
      <c r="G51" s="549" t="s">
        <v>145</v>
      </c>
      <c r="H51" s="362"/>
      <c r="I51" s="362"/>
      <c r="J51" s="362"/>
      <c r="K51" s="362"/>
      <c r="L51" s="362"/>
      <c r="M51" s="362"/>
      <c r="N51" s="362"/>
      <c r="O51" s="550"/>
      <c r="P51" s="615" t="s">
        <v>58</v>
      </c>
      <c r="Q51" s="362"/>
      <c r="R51" s="362"/>
      <c r="S51" s="362"/>
      <c r="T51" s="362"/>
      <c r="U51" s="362"/>
      <c r="V51" s="362"/>
      <c r="W51" s="362"/>
      <c r="X51" s="550"/>
      <c r="Y51" s="616"/>
      <c r="Z51" s="617"/>
      <c r="AA51" s="618"/>
      <c r="AB51" s="619" t="s">
        <v>11</v>
      </c>
      <c r="AC51" s="620"/>
      <c r="AD51" s="621"/>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6"/>
      <c r="B52" s="497"/>
      <c r="C52" s="497"/>
      <c r="D52" s="497"/>
      <c r="E52" s="497"/>
      <c r="F52" s="498"/>
      <c r="G52" s="551"/>
      <c r="H52" s="360"/>
      <c r="I52" s="360"/>
      <c r="J52" s="360"/>
      <c r="K52" s="360"/>
      <c r="L52" s="360"/>
      <c r="M52" s="360"/>
      <c r="N52" s="360"/>
      <c r="O52" s="552"/>
      <c r="P52" s="564"/>
      <c r="Q52" s="360"/>
      <c r="R52" s="360"/>
      <c r="S52" s="360"/>
      <c r="T52" s="360"/>
      <c r="U52" s="360"/>
      <c r="V52" s="360"/>
      <c r="W52" s="360"/>
      <c r="X52" s="552"/>
      <c r="Y52" s="452"/>
      <c r="Z52" s="453"/>
      <c r="AA52" s="454"/>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18"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4" t="s">
        <v>12</v>
      </c>
      <c r="Z53" s="533"/>
      <c r="AA53" s="534"/>
      <c r="AB53" s="535"/>
      <c r="AC53" s="535"/>
      <c r="AD53" s="53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9" t="s">
        <v>299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782"/>
      <c r="AY56">
        <f t="shared" si="6"/>
        <v>0</v>
      </c>
    </row>
    <row r="57" spans="1:51" ht="23.25" hidden="1" customHeight="1" x14ac:dyDescent="0.15">
      <c r="A57" s="882"/>
      <c r="B57" s="883"/>
      <c r="C57" s="883"/>
      <c r="D57" s="883"/>
      <c r="E57" s="883"/>
      <c r="F57" s="884"/>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9"/>
      <c r="AF57" s="889"/>
      <c r="AG57" s="889"/>
      <c r="AH57" s="889"/>
      <c r="AI57" s="889"/>
      <c r="AJ57" s="889"/>
      <c r="AK57" s="889"/>
      <c r="AL57" s="889"/>
      <c r="AM57" s="889"/>
      <c r="AN57" s="889"/>
      <c r="AO57" s="889"/>
      <c r="AP57" s="889"/>
      <c r="AQ57" s="888"/>
      <c r="AR57" s="888"/>
      <c r="AS57" s="888"/>
      <c r="AT57" s="888"/>
      <c r="AU57" s="888"/>
      <c r="AV57" s="888"/>
      <c r="AW57" s="888"/>
      <c r="AX57" s="890"/>
      <c r="AY57">
        <f t="shared" si="6"/>
        <v>0</v>
      </c>
    </row>
    <row r="58" spans="1:51" ht="18.75" hidden="1" customHeight="1" x14ac:dyDescent="0.15">
      <c r="A58" s="496" t="s">
        <v>270</v>
      </c>
      <c r="B58" s="497"/>
      <c r="C58" s="497"/>
      <c r="D58" s="497"/>
      <c r="E58" s="497"/>
      <c r="F58" s="498"/>
      <c r="G58" s="549" t="s">
        <v>145</v>
      </c>
      <c r="H58" s="362"/>
      <c r="I58" s="362"/>
      <c r="J58" s="362"/>
      <c r="K58" s="362"/>
      <c r="L58" s="362"/>
      <c r="M58" s="362"/>
      <c r="N58" s="362"/>
      <c r="O58" s="550"/>
      <c r="P58" s="615" t="s">
        <v>58</v>
      </c>
      <c r="Q58" s="362"/>
      <c r="R58" s="362"/>
      <c r="S58" s="362"/>
      <c r="T58" s="362"/>
      <c r="U58" s="362"/>
      <c r="V58" s="362"/>
      <c r="W58" s="362"/>
      <c r="X58" s="550"/>
      <c r="Y58" s="616"/>
      <c r="Z58" s="617"/>
      <c r="AA58" s="618"/>
      <c r="AB58" s="619" t="s">
        <v>11</v>
      </c>
      <c r="AC58" s="620"/>
      <c r="AD58" s="621"/>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6"/>
      <c r="B59" s="497"/>
      <c r="C59" s="497"/>
      <c r="D59" s="497"/>
      <c r="E59" s="497"/>
      <c r="F59" s="498"/>
      <c r="G59" s="551"/>
      <c r="H59" s="360"/>
      <c r="I59" s="360"/>
      <c r="J59" s="360"/>
      <c r="K59" s="360"/>
      <c r="L59" s="360"/>
      <c r="M59" s="360"/>
      <c r="N59" s="360"/>
      <c r="O59" s="552"/>
      <c r="P59" s="564"/>
      <c r="Q59" s="360"/>
      <c r="R59" s="360"/>
      <c r="S59" s="360"/>
      <c r="T59" s="360"/>
      <c r="U59" s="360"/>
      <c r="V59" s="360"/>
      <c r="W59" s="360"/>
      <c r="X59" s="552"/>
      <c r="Y59" s="452"/>
      <c r="Z59" s="453"/>
      <c r="AA59" s="454"/>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4" t="s">
        <v>12</v>
      </c>
      <c r="Z60" s="533"/>
      <c r="AA60" s="534"/>
      <c r="AB60" s="535"/>
      <c r="AC60" s="535"/>
      <c r="AD60" s="53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9" t="s">
        <v>299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782"/>
      <c r="AY63">
        <f t="shared" si="7"/>
        <v>0</v>
      </c>
    </row>
    <row r="64" spans="1:51" ht="22.5" hidden="1" customHeight="1" x14ac:dyDescent="0.15">
      <c r="A64" s="882"/>
      <c r="B64" s="883"/>
      <c r="C64" s="883"/>
      <c r="D64" s="883"/>
      <c r="E64" s="883"/>
      <c r="F64" s="884"/>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9"/>
      <c r="AF64" s="889"/>
      <c r="AG64" s="889"/>
      <c r="AH64" s="889"/>
      <c r="AI64" s="889"/>
      <c r="AJ64" s="889"/>
      <c r="AK64" s="889"/>
      <c r="AL64" s="889"/>
      <c r="AM64" s="889"/>
      <c r="AN64" s="889"/>
      <c r="AO64" s="889"/>
      <c r="AP64" s="889"/>
      <c r="AQ64" s="889"/>
      <c r="AR64" s="889"/>
      <c r="AS64" s="889"/>
      <c r="AT64" s="889"/>
      <c r="AU64" s="888"/>
      <c r="AV64" s="888"/>
      <c r="AW64" s="888"/>
      <c r="AX64" s="890"/>
      <c r="AY64">
        <f t="shared" si="7"/>
        <v>0</v>
      </c>
    </row>
    <row r="65" spans="1:51" ht="18.75" hidden="1"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0" t="s">
        <v>309</v>
      </c>
      <c r="AF65" s="320"/>
      <c r="AG65" s="320"/>
      <c r="AH65" s="320"/>
      <c r="AI65" s="320" t="s">
        <v>331</v>
      </c>
      <c r="AJ65" s="320"/>
      <c r="AK65" s="320"/>
      <c r="AL65" s="320"/>
      <c r="AM65" s="320" t="s">
        <v>428</v>
      </c>
      <c r="AN65" s="320"/>
      <c r="AO65" s="320"/>
      <c r="AP65" s="320"/>
      <c r="AQ65" s="200" t="s">
        <v>184</v>
      </c>
      <c r="AR65" s="184"/>
      <c r="AS65" s="184"/>
      <c r="AT65" s="185"/>
      <c r="AU65" s="957" t="s">
        <v>133</v>
      </c>
      <c r="AV65" s="957"/>
      <c r="AW65" s="957"/>
      <c r="AX65" s="958"/>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c r="AR66" s="163"/>
      <c r="AS66" s="164" t="s">
        <v>185</v>
      </c>
      <c r="AT66" s="187"/>
      <c r="AU66" s="256"/>
      <c r="AV66" s="256"/>
      <c r="AW66" s="847" t="s">
        <v>269</v>
      </c>
      <c r="AX66" s="959"/>
      <c r="AY66">
        <f>$AY$65</f>
        <v>0</v>
      </c>
    </row>
    <row r="67" spans="1:51" ht="23.25" hidden="1" customHeight="1" x14ac:dyDescent="0.15">
      <c r="A67" s="833"/>
      <c r="B67" s="834"/>
      <c r="C67" s="834"/>
      <c r="D67" s="834"/>
      <c r="E67" s="834"/>
      <c r="F67" s="835"/>
      <c r="G67" s="960" t="s">
        <v>186</v>
      </c>
      <c r="H67" s="943"/>
      <c r="I67" s="944"/>
      <c r="J67" s="944"/>
      <c r="K67" s="944"/>
      <c r="L67" s="944"/>
      <c r="M67" s="944"/>
      <c r="N67" s="944"/>
      <c r="O67" s="945"/>
      <c r="P67" s="943"/>
      <c r="Q67" s="944"/>
      <c r="R67" s="944"/>
      <c r="S67" s="944"/>
      <c r="T67" s="944"/>
      <c r="U67" s="944"/>
      <c r="V67" s="945"/>
      <c r="W67" s="949"/>
      <c r="X67" s="950"/>
      <c r="Y67" s="930" t="s">
        <v>12</v>
      </c>
      <c r="Z67" s="930"/>
      <c r="AA67" s="931"/>
      <c r="AB67" s="932" t="s">
        <v>289</v>
      </c>
      <c r="AC67" s="932"/>
      <c r="AD67" s="932"/>
      <c r="AE67" s="348"/>
      <c r="AF67" s="349"/>
      <c r="AG67" s="349"/>
      <c r="AH67" s="349"/>
      <c r="AI67" s="348"/>
      <c r="AJ67" s="349"/>
      <c r="AK67" s="349"/>
      <c r="AL67" s="349"/>
      <c r="AM67" s="348"/>
      <c r="AN67" s="349"/>
      <c r="AO67" s="349"/>
      <c r="AP67" s="349"/>
      <c r="AQ67" s="348"/>
      <c r="AR67" s="349"/>
      <c r="AS67" s="349"/>
      <c r="AT67" s="798"/>
      <c r="AU67" s="349"/>
      <c r="AV67" s="349"/>
      <c r="AW67" s="349"/>
      <c r="AX67" s="350"/>
      <c r="AY67">
        <f t="shared" ref="AY67:AY72" si="8">$AY$65</f>
        <v>0</v>
      </c>
    </row>
    <row r="68" spans="1:51" ht="23.25" hidden="1" customHeight="1" x14ac:dyDescent="0.15">
      <c r="A68" s="833"/>
      <c r="B68" s="834"/>
      <c r="C68" s="834"/>
      <c r="D68" s="834"/>
      <c r="E68" s="834"/>
      <c r="F68" s="835"/>
      <c r="G68" s="920"/>
      <c r="H68" s="946"/>
      <c r="I68" s="947"/>
      <c r="J68" s="947"/>
      <c r="K68" s="947"/>
      <c r="L68" s="947"/>
      <c r="M68" s="947"/>
      <c r="N68" s="947"/>
      <c r="O68" s="948"/>
      <c r="P68" s="946"/>
      <c r="Q68" s="947"/>
      <c r="R68" s="947"/>
      <c r="S68" s="947"/>
      <c r="T68" s="947"/>
      <c r="U68" s="947"/>
      <c r="V68" s="948"/>
      <c r="W68" s="951"/>
      <c r="X68" s="952"/>
      <c r="Y68" s="115" t="s">
        <v>53</v>
      </c>
      <c r="Z68" s="115"/>
      <c r="AA68" s="116"/>
      <c r="AB68" s="955" t="s">
        <v>289</v>
      </c>
      <c r="AC68" s="955"/>
      <c r="AD68" s="955"/>
      <c r="AE68" s="348"/>
      <c r="AF68" s="349"/>
      <c r="AG68" s="349"/>
      <c r="AH68" s="349"/>
      <c r="AI68" s="348"/>
      <c r="AJ68" s="349"/>
      <c r="AK68" s="349"/>
      <c r="AL68" s="349"/>
      <c r="AM68" s="348"/>
      <c r="AN68" s="349"/>
      <c r="AO68" s="349"/>
      <c r="AP68" s="349"/>
      <c r="AQ68" s="348"/>
      <c r="AR68" s="349"/>
      <c r="AS68" s="349"/>
      <c r="AT68" s="798"/>
      <c r="AU68" s="349"/>
      <c r="AV68" s="349"/>
      <c r="AW68" s="349"/>
      <c r="AX68" s="350"/>
      <c r="AY68">
        <f t="shared" si="8"/>
        <v>0</v>
      </c>
    </row>
    <row r="69" spans="1:51" ht="23.25" hidden="1" customHeight="1" x14ac:dyDescent="0.15">
      <c r="A69" s="833"/>
      <c r="B69" s="834"/>
      <c r="C69" s="834"/>
      <c r="D69" s="834"/>
      <c r="E69" s="834"/>
      <c r="F69" s="835"/>
      <c r="G69" s="961"/>
      <c r="H69" s="946"/>
      <c r="I69" s="947"/>
      <c r="J69" s="947"/>
      <c r="K69" s="947"/>
      <c r="L69" s="947"/>
      <c r="M69" s="947"/>
      <c r="N69" s="947"/>
      <c r="O69" s="948"/>
      <c r="P69" s="946"/>
      <c r="Q69" s="947"/>
      <c r="R69" s="947"/>
      <c r="S69" s="947"/>
      <c r="T69" s="947"/>
      <c r="U69" s="947"/>
      <c r="V69" s="948"/>
      <c r="W69" s="953"/>
      <c r="X69" s="954"/>
      <c r="Y69" s="115" t="s">
        <v>13</v>
      </c>
      <c r="Z69" s="115"/>
      <c r="AA69" s="116"/>
      <c r="AB69" s="956" t="s">
        <v>290</v>
      </c>
      <c r="AC69" s="956"/>
      <c r="AD69" s="956"/>
      <c r="AE69" s="356"/>
      <c r="AF69" s="357"/>
      <c r="AG69" s="357"/>
      <c r="AH69" s="357"/>
      <c r="AI69" s="356"/>
      <c r="AJ69" s="357"/>
      <c r="AK69" s="357"/>
      <c r="AL69" s="357"/>
      <c r="AM69" s="356"/>
      <c r="AN69" s="357"/>
      <c r="AO69" s="357"/>
      <c r="AP69" s="357"/>
      <c r="AQ69" s="348"/>
      <c r="AR69" s="349"/>
      <c r="AS69" s="349"/>
      <c r="AT69" s="798"/>
      <c r="AU69" s="349"/>
      <c r="AV69" s="349"/>
      <c r="AW69" s="349"/>
      <c r="AX69" s="350"/>
      <c r="AY69">
        <f t="shared" si="8"/>
        <v>0</v>
      </c>
    </row>
    <row r="70" spans="1:51" ht="23.25" hidden="1" customHeight="1" x14ac:dyDescent="0.15">
      <c r="A70" s="833" t="s">
        <v>275</v>
      </c>
      <c r="B70" s="834"/>
      <c r="C70" s="834"/>
      <c r="D70" s="834"/>
      <c r="E70" s="834"/>
      <c r="F70" s="835"/>
      <c r="G70" s="920" t="s">
        <v>187</v>
      </c>
      <c r="H70" s="921"/>
      <c r="I70" s="921"/>
      <c r="J70" s="921"/>
      <c r="K70" s="921"/>
      <c r="L70" s="921"/>
      <c r="M70" s="921"/>
      <c r="N70" s="921"/>
      <c r="O70" s="921"/>
      <c r="P70" s="921"/>
      <c r="Q70" s="921"/>
      <c r="R70" s="921"/>
      <c r="S70" s="921"/>
      <c r="T70" s="921"/>
      <c r="U70" s="921"/>
      <c r="V70" s="921"/>
      <c r="W70" s="924" t="s">
        <v>288</v>
      </c>
      <c r="X70" s="925"/>
      <c r="Y70" s="930" t="s">
        <v>12</v>
      </c>
      <c r="Z70" s="930"/>
      <c r="AA70" s="931"/>
      <c r="AB70" s="932" t="s">
        <v>289</v>
      </c>
      <c r="AC70" s="932"/>
      <c r="AD70" s="932"/>
      <c r="AE70" s="348"/>
      <c r="AF70" s="349"/>
      <c r="AG70" s="349"/>
      <c r="AH70" s="349"/>
      <c r="AI70" s="348"/>
      <c r="AJ70" s="349"/>
      <c r="AK70" s="349"/>
      <c r="AL70" s="349"/>
      <c r="AM70" s="348"/>
      <c r="AN70" s="349"/>
      <c r="AO70" s="349"/>
      <c r="AP70" s="349"/>
      <c r="AQ70" s="348"/>
      <c r="AR70" s="349"/>
      <c r="AS70" s="349"/>
      <c r="AT70" s="798"/>
      <c r="AU70" s="349"/>
      <c r="AV70" s="349"/>
      <c r="AW70" s="349"/>
      <c r="AX70" s="350"/>
      <c r="AY70">
        <f t="shared" si="8"/>
        <v>0</v>
      </c>
    </row>
    <row r="71" spans="1:51" ht="23.25" hidden="1" customHeight="1" x14ac:dyDescent="0.15">
      <c r="A71" s="833"/>
      <c r="B71" s="834"/>
      <c r="C71" s="834"/>
      <c r="D71" s="834"/>
      <c r="E71" s="834"/>
      <c r="F71" s="835"/>
      <c r="G71" s="920"/>
      <c r="H71" s="922"/>
      <c r="I71" s="922"/>
      <c r="J71" s="922"/>
      <c r="K71" s="922"/>
      <c r="L71" s="922"/>
      <c r="M71" s="922"/>
      <c r="N71" s="922"/>
      <c r="O71" s="922"/>
      <c r="P71" s="922"/>
      <c r="Q71" s="922"/>
      <c r="R71" s="922"/>
      <c r="S71" s="922"/>
      <c r="T71" s="922"/>
      <c r="U71" s="922"/>
      <c r="V71" s="922"/>
      <c r="W71" s="926"/>
      <c r="X71" s="927"/>
      <c r="Y71" s="115" t="s">
        <v>53</v>
      </c>
      <c r="Z71" s="115"/>
      <c r="AA71" s="116"/>
      <c r="AB71" s="955" t="s">
        <v>289</v>
      </c>
      <c r="AC71" s="955"/>
      <c r="AD71" s="955"/>
      <c r="AE71" s="348"/>
      <c r="AF71" s="349"/>
      <c r="AG71" s="349"/>
      <c r="AH71" s="349"/>
      <c r="AI71" s="348"/>
      <c r="AJ71" s="349"/>
      <c r="AK71" s="349"/>
      <c r="AL71" s="349"/>
      <c r="AM71" s="348"/>
      <c r="AN71" s="349"/>
      <c r="AO71" s="349"/>
      <c r="AP71" s="349"/>
      <c r="AQ71" s="348"/>
      <c r="AR71" s="349"/>
      <c r="AS71" s="349"/>
      <c r="AT71" s="798"/>
      <c r="AU71" s="349"/>
      <c r="AV71" s="349"/>
      <c r="AW71" s="349"/>
      <c r="AX71" s="350"/>
      <c r="AY71">
        <f t="shared" si="8"/>
        <v>0</v>
      </c>
    </row>
    <row r="72" spans="1:51" ht="23.25" hidden="1" customHeight="1" x14ac:dyDescent="0.15">
      <c r="A72" s="836"/>
      <c r="B72" s="837"/>
      <c r="C72" s="837"/>
      <c r="D72" s="837"/>
      <c r="E72" s="837"/>
      <c r="F72" s="838"/>
      <c r="G72" s="920"/>
      <c r="H72" s="923"/>
      <c r="I72" s="923"/>
      <c r="J72" s="923"/>
      <c r="K72" s="923"/>
      <c r="L72" s="923"/>
      <c r="M72" s="923"/>
      <c r="N72" s="923"/>
      <c r="O72" s="923"/>
      <c r="P72" s="923"/>
      <c r="Q72" s="923"/>
      <c r="R72" s="923"/>
      <c r="S72" s="923"/>
      <c r="T72" s="923"/>
      <c r="U72" s="923"/>
      <c r="V72" s="923"/>
      <c r="W72" s="928"/>
      <c r="X72" s="929"/>
      <c r="Y72" s="115" t="s">
        <v>13</v>
      </c>
      <c r="Z72" s="115"/>
      <c r="AA72" s="116"/>
      <c r="AB72" s="956" t="s">
        <v>290</v>
      </c>
      <c r="AC72" s="956"/>
      <c r="AD72" s="956"/>
      <c r="AE72" s="356"/>
      <c r="AF72" s="357"/>
      <c r="AG72" s="357"/>
      <c r="AH72" s="357"/>
      <c r="AI72" s="356"/>
      <c r="AJ72" s="357"/>
      <c r="AK72" s="357"/>
      <c r="AL72" s="357"/>
      <c r="AM72" s="356"/>
      <c r="AN72" s="357"/>
      <c r="AO72" s="357"/>
      <c r="AP72" s="919"/>
      <c r="AQ72" s="348"/>
      <c r="AR72" s="349"/>
      <c r="AS72" s="349"/>
      <c r="AT72" s="798"/>
      <c r="AU72" s="349"/>
      <c r="AV72" s="349"/>
      <c r="AW72" s="349"/>
      <c r="AX72" s="350"/>
      <c r="AY72">
        <f t="shared" si="8"/>
        <v>0</v>
      </c>
    </row>
    <row r="73" spans="1:51" ht="18.75" hidden="1" customHeight="1" x14ac:dyDescent="0.15">
      <c r="A73" s="819" t="s">
        <v>271</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3" t="s">
        <v>302</v>
      </c>
      <c r="B78" s="894"/>
      <c r="C78" s="894"/>
      <c r="D78" s="894"/>
      <c r="E78" s="891" t="s">
        <v>249</v>
      </c>
      <c r="F78" s="892"/>
      <c r="G78" s="45" t="s">
        <v>187</v>
      </c>
      <c r="H78" s="776"/>
      <c r="I78" s="230"/>
      <c r="J78" s="230"/>
      <c r="K78" s="230"/>
      <c r="L78" s="230"/>
      <c r="M78" s="230"/>
      <c r="N78" s="230"/>
      <c r="O78" s="777"/>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 customHeight="1" thickBot="1" x14ac:dyDescent="0.2">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265</v>
      </c>
      <c r="AP79" s="112"/>
      <c r="AQ79" s="112"/>
      <c r="AR79" s="62" t="s">
        <v>263</v>
      </c>
      <c r="AS79" s="111"/>
      <c r="AT79" s="112"/>
      <c r="AU79" s="112"/>
      <c r="AV79" s="112"/>
      <c r="AW79" s="112"/>
      <c r="AX79" s="113"/>
      <c r="AY79">
        <f>COUNTIF($AR$79,"☑")</f>
        <v>0</v>
      </c>
    </row>
    <row r="80" spans="1:51" ht="18.75" hidden="1" customHeight="1" thickBot="1" x14ac:dyDescent="0.2">
      <c r="A80" s="503" t="s">
        <v>146</v>
      </c>
      <c r="B80" s="828" t="s">
        <v>262</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619</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thickBot="1" x14ac:dyDescent="0.2">
      <c r="A81" s="504"/>
      <c r="B81" s="831"/>
      <c r="C81" s="536"/>
      <c r="D81" s="536"/>
      <c r="E81" s="536"/>
      <c r="F81" s="537"/>
      <c r="G81" s="360"/>
      <c r="H81" s="360"/>
      <c r="I81" s="360"/>
      <c r="J81" s="360"/>
      <c r="K81" s="360"/>
      <c r="L81" s="360"/>
      <c r="M81" s="360"/>
      <c r="N81" s="360"/>
      <c r="O81" s="360"/>
      <c r="P81" s="360"/>
      <c r="Q81" s="360"/>
      <c r="R81" s="360"/>
      <c r="S81" s="360"/>
      <c r="T81" s="360"/>
      <c r="U81" s="360"/>
      <c r="V81" s="360"/>
      <c r="W81" s="360"/>
      <c r="X81" s="360"/>
      <c r="Y81" s="360"/>
      <c r="Z81" s="360"/>
      <c r="AA81" s="552"/>
      <c r="AB81" s="56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thickBot="1" x14ac:dyDescent="0.2">
      <c r="A82" s="504"/>
      <c r="B82" s="831"/>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6.75" hidden="1" customHeight="1" thickBot="1" x14ac:dyDescent="0.2">
      <c r="A83" s="504"/>
      <c r="B83" s="831"/>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thickBot="1" x14ac:dyDescent="0.2">
      <c r="A84" s="504"/>
      <c r="B84" s="832"/>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thickBot="1" x14ac:dyDescent="0.2">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2" t="s">
        <v>11</v>
      </c>
      <c r="AC85" s="443"/>
      <c r="AD85" s="444"/>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thickBot="1" x14ac:dyDescent="0.2">
      <c r="A86" s="504"/>
      <c r="B86" s="536"/>
      <c r="C86" s="536"/>
      <c r="D86" s="536"/>
      <c r="E86" s="536"/>
      <c r="F86" s="537"/>
      <c r="G86" s="551"/>
      <c r="H86" s="360"/>
      <c r="I86" s="360"/>
      <c r="J86" s="360"/>
      <c r="K86" s="360"/>
      <c r="L86" s="360"/>
      <c r="M86" s="360"/>
      <c r="N86" s="360"/>
      <c r="O86" s="552"/>
      <c r="P86" s="564"/>
      <c r="Q86" s="360"/>
      <c r="R86" s="360"/>
      <c r="S86" s="360"/>
      <c r="T86" s="360"/>
      <c r="U86" s="360"/>
      <c r="V86" s="360"/>
      <c r="W86" s="360"/>
      <c r="X86" s="552"/>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thickBot="1" x14ac:dyDescent="0.2">
      <c r="A87" s="504"/>
      <c r="B87" s="536"/>
      <c r="C87" s="536"/>
      <c r="D87" s="536"/>
      <c r="E87" s="536"/>
      <c r="F87" s="537"/>
      <c r="G87" s="217"/>
      <c r="H87" s="176"/>
      <c r="I87" s="176"/>
      <c r="J87" s="176"/>
      <c r="K87" s="176"/>
      <c r="L87" s="176"/>
      <c r="M87" s="176"/>
      <c r="N87" s="176"/>
      <c r="O87" s="218"/>
      <c r="P87" s="176"/>
      <c r="Q87" s="783"/>
      <c r="R87" s="783"/>
      <c r="S87" s="783"/>
      <c r="T87" s="783"/>
      <c r="U87" s="783"/>
      <c r="V87" s="783"/>
      <c r="W87" s="783"/>
      <c r="X87" s="784"/>
      <c r="Y87" s="739" t="s">
        <v>61</v>
      </c>
      <c r="Z87" s="740"/>
      <c r="AA87" s="741"/>
      <c r="AB87" s="535"/>
      <c r="AC87" s="535"/>
      <c r="AD87" s="53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thickBot="1" x14ac:dyDescent="0.2">
      <c r="A88" s="504"/>
      <c r="B88" s="536"/>
      <c r="C88" s="536"/>
      <c r="D88" s="536"/>
      <c r="E88" s="536"/>
      <c r="F88" s="537"/>
      <c r="G88" s="219"/>
      <c r="H88" s="220"/>
      <c r="I88" s="220"/>
      <c r="J88" s="220"/>
      <c r="K88" s="220"/>
      <c r="L88" s="220"/>
      <c r="M88" s="220"/>
      <c r="N88" s="220"/>
      <c r="O88" s="221"/>
      <c r="P88" s="785"/>
      <c r="Q88" s="785"/>
      <c r="R88" s="785"/>
      <c r="S88" s="785"/>
      <c r="T88" s="785"/>
      <c r="U88" s="785"/>
      <c r="V88" s="785"/>
      <c r="W88" s="785"/>
      <c r="X88" s="786"/>
      <c r="Y88" s="716" t="s">
        <v>53</v>
      </c>
      <c r="Z88" s="717"/>
      <c r="AA88" s="718"/>
      <c r="AB88" s="506"/>
      <c r="AC88" s="506"/>
      <c r="AD88" s="50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thickBot="1" x14ac:dyDescent="0.2">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87"/>
      <c r="Y89" s="716" t="s">
        <v>13</v>
      </c>
      <c r="Z89" s="717"/>
      <c r="AA89" s="718"/>
      <c r="AB89" s="445" t="s">
        <v>14</v>
      </c>
      <c r="AC89" s="445"/>
      <c r="AD89" s="44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thickBot="1" x14ac:dyDescent="0.2">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2" t="s">
        <v>11</v>
      </c>
      <c r="AC90" s="443"/>
      <c r="AD90" s="444"/>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thickBot="1" x14ac:dyDescent="0.2">
      <c r="A91" s="504"/>
      <c r="B91" s="536"/>
      <c r="C91" s="536"/>
      <c r="D91" s="536"/>
      <c r="E91" s="536"/>
      <c r="F91" s="537"/>
      <c r="G91" s="551"/>
      <c r="H91" s="360"/>
      <c r="I91" s="360"/>
      <c r="J91" s="360"/>
      <c r="K91" s="360"/>
      <c r="L91" s="360"/>
      <c r="M91" s="360"/>
      <c r="N91" s="360"/>
      <c r="O91" s="552"/>
      <c r="P91" s="564"/>
      <c r="Q91" s="360"/>
      <c r="R91" s="360"/>
      <c r="S91" s="360"/>
      <c r="T91" s="360"/>
      <c r="U91" s="360"/>
      <c r="V91" s="360"/>
      <c r="W91" s="360"/>
      <c r="X91" s="552"/>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thickBot="1" x14ac:dyDescent="0.2">
      <c r="A92" s="504"/>
      <c r="B92" s="536"/>
      <c r="C92" s="536"/>
      <c r="D92" s="536"/>
      <c r="E92" s="536"/>
      <c r="F92" s="537"/>
      <c r="G92" s="217"/>
      <c r="H92" s="176"/>
      <c r="I92" s="176"/>
      <c r="J92" s="176"/>
      <c r="K92" s="176"/>
      <c r="L92" s="176"/>
      <c r="M92" s="176"/>
      <c r="N92" s="176"/>
      <c r="O92" s="218"/>
      <c r="P92" s="176"/>
      <c r="Q92" s="783"/>
      <c r="R92" s="783"/>
      <c r="S92" s="783"/>
      <c r="T92" s="783"/>
      <c r="U92" s="783"/>
      <c r="V92" s="783"/>
      <c r="W92" s="783"/>
      <c r="X92" s="784"/>
      <c r="Y92" s="739" t="s">
        <v>61</v>
      </c>
      <c r="Z92" s="740"/>
      <c r="AA92" s="741"/>
      <c r="AB92" s="535"/>
      <c r="AC92" s="535"/>
      <c r="AD92" s="53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thickBot="1" x14ac:dyDescent="0.2">
      <c r="A93" s="504"/>
      <c r="B93" s="536"/>
      <c r="C93" s="536"/>
      <c r="D93" s="536"/>
      <c r="E93" s="536"/>
      <c r="F93" s="537"/>
      <c r="G93" s="219"/>
      <c r="H93" s="220"/>
      <c r="I93" s="220"/>
      <c r="J93" s="220"/>
      <c r="K93" s="220"/>
      <c r="L93" s="220"/>
      <c r="M93" s="220"/>
      <c r="N93" s="220"/>
      <c r="O93" s="221"/>
      <c r="P93" s="785"/>
      <c r="Q93" s="785"/>
      <c r="R93" s="785"/>
      <c r="S93" s="785"/>
      <c r="T93" s="785"/>
      <c r="U93" s="785"/>
      <c r="V93" s="785"/>
      <c r="W93" s="785"/>
      <c r="X93" s="786"/>
      <c r="Y93" s="716" t="s">
        <v>53</v>
      </c>
      <c r="Z93" s="717"/>
      <c r="AA93" s="718"/>
      <c r="AB93" s="506"/>
      <c r="AC93" s="506"/>
      <c r="AD93" s="50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thickBot="1" x14ac:dyDescent="0.2">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87"/>
      <c r="Y94" s="716" t="s">
        <v>13</v>
      </c>
      <c r="Z94" s="717"/>
      <c r="AA94" s="718"/>
      <c r="AB94" s="445" t="s">
        <v>14</v>
      </c>
      <c r="AC94" s="445"/>
      <c r="AD94" s="44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thickBot="1" x14ac:dyDescent="0.2">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2" t="s">
        <v>11</v>
      </c>
      <c r="AC95" s="443"/>
      <c r="AD95" s="444"/>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thickBot="1" x14ac:dyDescent="0.2">
      <c r="A96" s="504"/>
      <c r="B96" s="536"/>
      <c r="C96" s="536"/>
      <c r="D96" s="536"/>
      <c r="E96" s="536"/>
      <c r="F96" s="537"/>
      <c r="G96" s="551"/>
      <c r="H96" s="360"/>
      <c r="I96" s="360"/>
      <c r="J96" s="360"/>
      <c r="K96" s="360"/>
      <c r="L96" s="360"/>
      <c r="M96" s="360"/>
      <c r="N96" s="360"/>
      <c r="O96" s="552"/>
      <c r="P96" s="564"/>
      <c r="Q96" s="360"/>
      <c r="R96" s="360"/>
      <c r="S96" s="360"/>
      <c r="T96" s="360"/>
      <c r="U96" s="360"/>
      <c r="V96" s="360"/>
      <c r="W96" s="360"/>
      <c r="X96" s="552"/>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thickBot="1" x14ac:dyDescent="0.2">
      <c r="A97" s="504"/>
      <c r="B97" s="536"/>
      <c r="C97" s="536"/>
      <c r="D97" s="536"/>
      <c r="E97" s="536"/>
      <c r="F97" s="537"/>
      <c r="G97" s="217"/>
      <c r="H97" s="176"/>
      <c r="I97" s="176"/>
      <c r="J97" s="176"/>
      <c r="K97" s="176"/>
      <c r="L97" s="176"/>
      <c r="M97" s="176"/>
      <c r="N97" s="176"/>
      <c r="O97" s="218"/>
      <c r="P97" s="176"/>
      <c r="Q97" s="783"/>
      <c r="R97" s="783"/>
      <c r="S97" s="783"/>
      <c r="T97" s="783"/>
      <c r="U97" s="783"/>
      <c r="V97" s="783"/>
      <c r="W97" s="783"/>
      <c r="X97" s="784"/>
      <c r="Y97" s="739" t="s">
        <v>61</v>
      </c>
      <c r="Z97" s="740"/>
      <c r="AA97" s="741"/>
      <c r="AB97" s="388"/>
      <c r="AC97" s="389"/>
      <c r="AD97" s="390"/>
      <c r="AE97" s="348"/>
      <c r="AF97" s="349"/>
      <c r="AG97" s="349"/>
      <c r="AH97" s="798"/>
      <c r="AI97" s="348"/>
      <c r="AJ97" s="349"/>
      <c r="AK97" s="349"/>
      <c r="AL97" s="798"/>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thickBot="1" x14ac:dyDescent="0.2">
      <c r="A98" s="504"/>
      <c r="B98" s="536"/>
      <c r="C98" s="536"/>
      <c r="D98" s="536"/>
      <c r="E98" s="536"/>
      <c r="F98" s="537"/>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48"/>
      <c r="AF98" s="349"/>
      <c r="AG98" s="349"/>
      <c r="AH98" s="798"/>
      <c r="AI98" s="348"/>
      <c r="AJ98" s="349"/>
      <c r="AK98" s="349"/>
      <c r="AL98" s="798"/>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5"/>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4" t="s">
        <v>13</v>
      </c>
      <c r="Z99" s="465"/>
      <c r="AA99" s="466"/>
      <c r="AB99" s="446" t="s">
        <v>14</v>
      </c>
      <c r="AC99" s="447"/>
      <c r="AD99" s="448"/>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9"/>
      <c r="Z100" s="450"/>
      <c r="AA100" s="451"/>
      <c r="AB100" s="839" t="s">
        <v>11</v>
      </c>
      <c r="AC100" s="839"/>
      <c r="AD100" s="839"/>
      <c r="AE100" s="805" t="s">
        <v>309</v>
      </c>
      <c r="AF100" s="806"/>
      <c r="AG100" s="806"/>
      <c r="AH100" s="807"/>
      <c r="AI100" s="805" t="s">
        <v>331</v>
      </c>
      <c r="AJ100" s="806"/>
      <c r="AK100" s="806"/>
      <c r="AL100" s="807"/>
      <c r="AM100" s="805" t="s">
        <v>428</v>
      </c>
      <c r="AN100" s="806"/>
      <c r="AO100" s="806"/>
      <c r="AP100" s="807"/>
      <c r="AQ100" s="907" t="s">
        <v>336</v>
      </c>
      <c r="AR100" s="908"/>
      <c r="AS100" s="908"/>
      <c r="AT100" s="909"/>
      <c r="AU100" s="907" t="s">
        <v>460</v>
      </c>
      <c r="AV100" s="908"/>
      <c r="AW100" s="908"/>
      <c r="AX100" s="910"/>
    </row>
    <row r="101" spans="1:60" ht="23.25" customHeight="1" x14ac:dyDescent="0.15">
      <c r="A101" s="475"/>
      <c r="B101" s="476"/>
      <c r="C101" s="476"/>
      <c r="D101" s="476"/>
      <c r="E101" s="476"/>
      <c r="F101" s="477"/>
      <c r="G101" s="176" t="s">
        <v>644</v>
      </c>
      <c r="H101" s="176"/>
      <c r="I101" s="176"/>
      <c r="J101" s="176"/>
      <c r="K101" s="176"/>
      <c r="L101" s="176"/>
      <c r="M101" s="176"/>
      <c r="N101" s="176"/>
      <c r="O101" s="176"/>
      <c r="P101" s="176"/>
      <c r="Q101" s="176"/>
      <c r="R101" s="176"/>
      <c r="S101" s="176"/>
      <c r="T101" s="176"/>
      <c r="U101" s="176"/>
      <c r="V101" s="176"/>
      <c r="W101" s="176"/>
      <c r="X101" s="218"/>
      <c r="Y101" s="797" t="s">
        <v>54</v>
      </c>
      <c r="Z101" s="702"/>
      <c r="AA101" s="703"/>
      <c r="AB101" s="535" t="s">
        <v>645</v>
      </c>
      <c r="AC101" s="535"/>
      <c r="AD101" s="535"/>
      <c r="AE101" s="343">
        <v>0</v>
      </c>
      <c r="AF101" s="343"/>
      <c r="AG101" s="343"/>
      <c r="AH101" s="343"/>
      <c r="AI101" s="343">
        <v>1</v>
      </c>
      <c r="AJ101" s="343"/>
      <c r="AK101" s="343"/>
      <c r="AL101" s="343"/>
      <c r="AM101" s="343">
        <v>1</v>
      </c>
      <c r="AN101" s="343"/>
      <c r="AO101" s="343"/>
      <c r="AP101" s="343"/>
      <c r="AQ101" s="343">
        <v>1</v>
      </c>
      <c r="AR101" s="343"/>
      <c r="AS101" s="343"/>
      <c r="AT101" s="343"/>
      <c r="AU101" s="348">
        <v>0</v>
      </c>
      <c r="AV101" s="349"/>
      <c r="AW101" s="349"/>
      <c r="AX101" s="350"/>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5"/>
      <c r="AA102" s="326"/>
      <c r="AB102" s="535" t="s">
        <v>645</v>
      </c>
      <c r="AC102" s="535"/>
      <c r="AD102" s="535"/>
      <c r="AE102" s="343">
        <v>1</v>
      </c>
      <c r="AF102" s="343"/>
      <c r="AG102" s="343"/>
      <c r="AH102" s="343"/>
      <c r="AI102" s="343">
        <v>1</v>
      </c>
      <c r="AJ102" s="343"/>
      <c r="AK102" s="343"/>
      <c r="AL102" s="343"/>
      <c r="AM102" s="343">
        <v>1</v>
      </c>
      <c r="AN102" s="343"/>
      <c r="AO102" s="343"/>
      <c r="AP102" s="343"/>
      <c r="AQ102" s="343">
        <v>1</v>
      </c>
      <c r="AR102" s="343"/>
      <c r="AS102" s="343"/>
      <c r="AT102" s="343"/>
      <c r="AU102" s="356">
        <v>0</v>
      </c>
      <c r="AV102" s="357"/>
      <c r="AW102" s="357"/>
      <c r="AX102" s="911"/>
    </row>
    <row r="103" spans="1:60" ht="31.5" customHeight="1" x14ac:dyDescent="0.15">
      <c r="A103" s="472" t="s">
        <v>272</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1</v>
      </c>
    </row>
    <row r="104" spans="1:60" ht="23.25" customHeight="1" x14ac:dyDescent="0.15">
      <c r="A104" s="475"/>
      <c r="B104" s="476"/>
      <c r="C104" s="476"/>
      <c r="D104" s="476"/>
      <c r="E104" s="476"/>
      <c r="F104" s="477"/>
      <c r="G104" s="176" t="s">
        <v>646</v>
      </c>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t="s">
        <v>645</v>
      </c>
      <c r="AC104" s="456"/>
      <c r="AD104" s="457"/>
      <c r="AE104" s="343">
        <v>0</v>
      </c>
      <c r="AF104" s="343"/>
      <c r="AG104" s="343"/>
      <c r="AH104" s="343"/>
      <c r="AI104" s="343">
        <v>1</v>
      </c>
      <c r="AJ104" s="343"/>
      <c r="AK104" s="343"/>
      <c r="AL104" s="343"/>
      <c r="AM104" s="343">
        <v>1</v>
      </c>
      <c r="AN104" s="343"/>
      <c r="AO104" s="343"/>
      <c r="AP104" s="343"/>
      <c r="AQ104" s="343">
        <v>1</v>
      </c>
      <c r="AR104" s="343"/>
      <c r="AS104" s="343"/>
      <c r="AT104" s="343"/>
      <c r="AU104" s="343">
        <v>0</v>
      </c>
      <c r="AV104" s="343"/>
      <c r="AW104" s="343"/>
      <c r="AX104" s="344"/>
      <c r="AY104">
        <f>$AY$103</f>
        <v>1</v>
      </c>
    </row>
    <row r="105" spans="1:60" ht="22.5"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88" t="s">
        <v>645</v>
      </c>
      <c r="AC105" s="389"/>
      <c r="AD105" s="390"/>
      <c r="AE105" s="343">
        <v>0</v>
      </c>
      <c r="AF105" s="343"/>
      <c r="AG105" s="343"/>
      <c r="AH105" s="343"/>
      <c r="AI105" s="343">
        <v>1</v>
      </c>
      <c r="AJ105" s="343"/>
      <c r="AK105" s="343"/>
      <c r="AL105" s="343"/>
      <c r="AM105" s="343">
        <v>1</v>
      </c>
      <c r="AN105" s="343"/>
      <c r="AO105" s="343"/>
      <c r="AP105" s="343"/>
      <c r="AQ105" s="343">
        <v>1</v>
      </c>
      <c r="AR105" s="343"/>
      <c r="AS105" s="343"/>
      <c r="AT105" s="343"/>
      <c r="AU105" s="343">
        <v>0</v>
      </c>
      <c r="AV105" s="343"/>
      <c r="AW105" s="343"/>
      <c r="AX105" s="344"/>
      <c r="AY105">
        <f>$AY$103</f>
        <v>1</v>
      </c>
    </row>
    <row r="106" spans="1:60" ht="31.5" hidden="1" customHeight="1" x14ac:dyDescent="0.15">
      <c r="A106" s="472" t="s">
        <v>272</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2" t="s">
        <v>272</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2" t="s">
        <v>272</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3"/>
      <c r="AF113" s="343"/>
      <c r="AG113" s="343"/>
      <c r="AH113" s="343"/>
      <c r="AI113" s="343"/>
      <c r="AJ113" s="343"/>
      <c r="AK113" s="343"/>
      <c r="AL113" s="343"/>
      <c r="AM113" s="343"/>
      <c r="AN113" s="343"/>
      <c r="AO113" s="343"/>
      <c r="AP113" s="343"/>
      <c r="AQ113" s="348"/>
      <c r="AR113" s="349"/>
      <c r="AS113" s="349"/>
      <c r="AT113" s="798"/>
      <c r="AU113" s="343"/>
      <c r="AV113" s="343"/>
      <c r="AW113" s="343"/>
      <c r="AX113" s="344"/>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88"/>
      <c r="AC114" s="389"/>
      <c r="AD114" s="390"/>
      <c r="AE114" s="351"/>
      <c r="AF114" s="351"/>
      <c r="AG114" s="351"/>
      <c r="AH114" s="351"/>
      <c r="AI114" s="351"/>
      <c r="AJ114" s="351"/>
      <c r="AK114" s="351"/>
      <c r="AL114" s="351"/>
      <c r="AM114" s="351"/>
      <c r="AN114" s="351"/>
      <c r="AO114" s="351"/>
      <c r="AP114" s="351"/>
      <c r="AQ114" s="348"/>
      <c r="AR114" s="349"/>
      <c r="AS114" s="349"/>
      <c r="AT114" s="798"/>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t="s">
        <v>635</v>
      </c>
      <c r="AF116" s="343"/>
      <c r="AG116" s="343"/>
      <c r="AH116" s="343"/>
      <c r="AI116" s="343">
        <v>82</v>
      </c>
      <c r="AJ116" s="343"/>
      <c r="AK116" s="343"/>
      <c r="AL116" s="343"/>
      <c r="AM116" s="343">
        <v>81</v>
      </c>
      <c r="AN116" s="343"/>
      <c r="AO116" s="343"/>
      <c r="AP116" s="343"/>
      <c r="AQ116" s="348">
        <v>80.5</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291" t="s">
        <v>635</v>
      </c>
      <c r="AF117" s="291"/>
      <c r="AG117" s="291"/>
      <c r="AH117" s="291"/>
      <c r="AI117" s="291" t="s">
        <v>650</v>
      </c>
      <c r="AJ117" s="291"/>
      <c r="AK117" s="291"/>
      <c r="AL117" s="291"/>
      <c r="AM117" s="291" t="s">
        <v>663</v>
      </c>
      <c r="AN117" s="291"/>
      <c r="AO117" s="291"/>
      <c r="AP117" s="291"/>
      <c r="AQ117" s="291" t="s">
        <v>664</v>
      </c>
      <c r="AR117" s="291"/>
      <c r="AS117" s="291"/>
      <c r="AT117" s="291"/>
      <c r="AU117" s="291"/>
      <c r="AV117" s="291"/>
      <c r="AW117" s="291"/>
      <c r="AX117" s="292"/>
    </row>
    <row r="118" spans="1:51" ht="3" customHeight="1" thickBo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thickBo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14.25" hidden="1"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thickBo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thickBo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thickBo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thickBo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thickBot="1" x14ac:dyDescent="0.2">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thickBo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thickBot="1" x14ac:dyDescent="0.2">
      <c r="A127" s="54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thickBot="1" x14ac:dyDescent="0.2">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hidden="1" customHeight="1" thickBot="1" x14ac:dyDescent="0.2">
      <c r="A130" s="974" t="s">
        <v>324</v>
      </c>
      <c r="B130" s="972"/>
      <c r="C130" s="971" t="s">
        <v>188</v>
      </c>
      <c r="D130" s="972"/>
      <c r="E130" s="293" t="s">
        <v>217</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0</v>
      </c>
    </row>
    <row r="131" spans="1:51" ht="45" hidden="1" customHeight="1" thickBot="1" x14ac:dyDescent="0.2">
      <c r="A131" s="975"/>
      <c r="B131" s="238"/>
      <c r="C131" s="237"/>
      <c r="D131" s="238"/>
      <c r="E131" s="224" t="s">
        <v>216</v>
      </c>
      <c r="F131" s="225"/>
      <c r="G131" s="222"/>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0</v>
      </c>
    </row>
    <row r="132" spans="1:51" ht="18.75" hidden="1" customHeight="1" thickBot="1" x14ac:dyDescent="0.2">
      <c r="A132" s="97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0</v>
      </c>
    </row>
    <row r="133" spans="1:51" ht="18.75" hidden="1" customHeight="1" thickBot="1" x14ac:dyDescent="0.2">
      <c r="A133" s="97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thickBot="1" x14ac:dyDescent="0.2">
      <c r="A134" s="975"/>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4.5" hidden="1" customHeight="1" thickBot="1" x14ac:dyDescent="0.2">
      <c r="A135" s="97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5"/>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10.5" hidden="1" customHeight="1" x14ac:dyDescent="0.15">
      <c r="A143" s="97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5"/>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0</v>
      </c>
    </row>
    <row r="153" spans="1:51" ht="22.5" hidden="1" customHeight="1" x14ac:dyDescent="0.15">
      <c r="A153" s="97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5"/>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5"/>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5"/>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5"/>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5"/>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5"/>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5"/>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11.25" hidden="1" customHeight="1" x14ac:dyDescent="0.15">
      <c r="A164" s="975"/>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5"/>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5"/>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5"/>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5"/>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5"/>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8.25" hidden="1" customHeight="1" x14ac:dyDescent="0.15">
      <c r="A175" s="97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5"/>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5"/>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5"/>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5"/>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5"/>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5"/>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5"/>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thickBot="1" x14ac:dyDescent="0.2">
      <c r="A187" s="97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34.5" hidden="1" customHeight="1" thickBot="1" x14ac:dyDescent="0.2">
      <c r="A188" s="975"/>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5"/>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customHeight="1" x14ac:dyDescent="0.15">
      <c r="A190" s="975"/>
      <c r="B190" s="238"/>
      <c r="C190" s="237"/>
      <c r="D190" s="238"/>
      <c r="E190" s="293" t="s">
        <v>217</v>
      </c>
      <c r="F190" s="294"/>
      <c r="G190" s="295" t="s">
        <v>651</v>
      </c>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1</v>
      </c>
    </row>
    <row r="191" spans="1:51" ht="45" customHeight="1" x14ac:dyDescent="0.15">
      <c r="A191" s="975"/>
      <c r="B191" s="238"/>
      <c r="C191" s="237"/>
      <c r="D191" s="238"/>
      <c r="E191" s="224" t="s">
        <v>216</v>
      </c>
      <c r="F191" s="225"/>
      <c r="G191" s="222" t="s">
        <v>652</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1</v>
      </c>
    </row>
    <row r="192" spans="1:51" ht="18.75" customHeight="1" x14ac:dyDescent="0.15">
      <c r="A192" s="97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1</v>
      </c>
    </row>
    <row r="193" spans="1:51" ht="18.75" customHeight="1" x14ac:dyDescent="0.15">
      <c r="A193" s="97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v>7</v>
      </c>
      <c r="AV193" s="163"/>
      <c r="AW193" s="164" t="s">
        <v>175</v>
      </c>
      <c r="AX193" s="165"/>
      <c r="AY193">
        <f>$AY$192</f>
        <v>1</v>
      </c>
    </row>
    <row r="194" spans="1:51" ht="39.75" customHeight="1" x14ac:dyDescent="0.15">
      <c r="A194" s="975"/>
      <c r="B194" s="238"/>
      <c r="C194" s="237"/>
      <c r="D194" s="238"/>
      <c r="E194" s="237"/>
      <c r="F194" s="299"/>
      <c r="G194" s="217" t="s">
        <v>653</v>
      </c>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t="s">
        <v>290</v>
      </c>
      <c r="AC194" s="209"/>
      <c r="AD194" s="209"/>
      <c r="AE194" s="251">
        <v>25</v>
      </c>
      <c r="AF194" s="152"/>
      <c r="AG194" s="152"/>
      <c r="AH194" s="152"/>
      <c r="AI194" s="251">
        <v>24</v>
      </c>
      <c r="AJ194" s="152"/>
      <c r="AK194" s="152"/>
      <c r="AL194" s="152"/>
      <c r="AM194" s="251">
        <v>22</v>
      </c>
      <c r="AN194" s="152"/>
      <c r="AO194" s="152"/>
      <c r="AP194" s="152"/>
      <c r="AQ194" s="251"/>
      <c r="AR194" s="152"/>
      <c r="AS194" s="152"/>
      <c r="AT194" s="152"/>
      <c r="AU194" s="251"/>
      <c r="AV194" s="152"/>
      <c r="AW194" s="152"/>
      <c r="AX194" s="193"/>
      <c r="AY194">
        <f t="shared" ref="AY194:AY195" si="23">$AY$192</f>
        <v>1</v>
      </c>
    </row>
    <row r="195" spans="1:51" ht="39.75" customHeight="1" x14ac:dyDescent="0.15">
      <c r="A195" s="97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t="s">
        <v>290</v>
      </c>
      <c r="AC195" s="160"/>
      <c r="AD195" s="160"/>
      <c r="AE195" s="251" t="s">
        <v>635</v>
      </c>
      <c r="AF195" s="152"/>
      <c r="AG195" s="152"/>
      <c r="AH195" s="152"/>
      <c r="AI195" s="251" t="s">
        <v>635</v>
      </c>
      <c r="AJ195" s="152"/>
      <c r="AK195" s="152"/>
      <c r="AL195" s="152"/>
      <c r="AM195" s="251" t="s">
        <v>661</v>
      </c>
      <c r="AN195" s="152"/>
      <c r="AO195" s="152"/>
      <c r="AP195" s="152"/>
      <c r="AQ195" s="251"/>
      <c r="AR195" s="152"/>
      <c r="AS195" s="152"/>
      <c r="AT195" s="152"/>
      <c r="AU195" s="251">
        <v>30</v>
      </c>
      <c r="AV195" s="152"/>
      <c r="AW195" s="152"/>
      <c r="AX195" s="193"/>
      <c r="AY195">
        <f t="shared" si="23"/>
        <v>1</v>
      </c>
    </row>
    <row r="196" spans="1:51" ht="0.75" customHeight="1" x14ac:dyDescent="0.15">
      <c r="A196" s="97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17.25" hidden="1" customHeight="1" x14ac:dyDescent="0.15">
      <c r="A206" s="97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5"/>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7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5"/>
      <c r="B214" s="238"/>
      <c r="C214" s="237"/>
      <c r="D214" s="238"/>
      <c r="E214" s="237"/>
      <c r="F214" s="299"/>
      <c r="G214" s="217"/>
      <c r="H214" s="176"/>
      <c r="I214" s="176"/>
      <c r="J214" s="176"/>
      <c r="K214" s="176"/>
      <c r="L214" s="176"/>
      <c r="M214" s="176"/>
      <c r="N214" s="176"/>
      <c r="O214" s="176"/>
      <c r="P214" s="218"/>
      <c r="Q214" s="962"/>
      <c r="R214" s="963"/>
      <c r="S214" s="963"/>
      <c r="T214" s="963"/>
      <c r="U214" s="963"/>
      <c r="V214" s="963"/>
      <c r="W214" s="963"/>
      <c r="X214" s="963"/>
      <c r="Y214" s="963"/>
      <c r="Z214" s="963"/>
      <c r="AA214" s="96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5"/>
      <c r="B215" s="238"/>
      <c r="C215" s="237"/>
      <c r="D215" s="238"/>
      <c r="E215" s="237"/>
      <c r="F215" s="299"/>
      <c r="G215" s="219"/>
      <c r="H215" s="220"/>
      <c r="I215" s="220"/>
      <c r="J215" s="220"/>
      <c r="K215" s="220"/>
      <c r="L215" s="220"/>
      <c r="M215" s="220"/>
      <c r="N215" s="220"/>
      <c r="O215" s="220"/>
      <c r="P215" s="221"/>
      <c r="Q215" s="965"/>
      <c r="R215" s="966"/>
      <c r="S215" s="966"/>
      <c r="T215" s="966"/>
      <c r="U215" s="966"/>
      <c r="V215" s="966"/>
      <c r="W215" s="966"/>
      <c r="X215" s="966"/>
      <c r="Y215" s="966"/>
      <c r="Z215" s="966"/>
      <c r="AA215" s="96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5"/>
      <c r="B216" s="238"/>
      <c r="C216" s="237"/>
      <c r="D216" s="238"/>
      <c r="E216" s="237"/>
      <c r="F216" s="299"/>
      <c r="G216" s="219"/>
      <c r="H216" s="220"/>
      <c r="I216" s="220"/>
      <c r="J216" s="220"/>
      <c r="K216" s="220"/>
      <c r="L216" s="220"/>
      <c r="M216" s="220"/>
      <c r="N216" s="220"/>
      <c r="O216" s="220"/>
      <c r="P216" s="221"/>
      <c r="Q216" s="965"/>
      <c r="R216" s="966"/>
      <c r="S216" s="966"/>
      <c r="T216" s="966"/>
      <c r="U216" s="966"/>
      <c r="V216" s="966"/>
      <c r="W216" s="966"/>
      <c r="X216" s="966"/>
      <c r="Y216" s="966"/>
      <c r="Z216" s="966"/>
      <c r="AA216" s="96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0.25" hidden="1" customHeight="1" x14ac:dyDescent="0.15">
      <c r="A217" s="975"/>
      <c r="B217" s="238"/>
      <c r="C217" s="237"/>
      <c r="D217" s="238"/>
      <c r="E217" s="237"/>
      <c r="F217" s="299"/>
      <c r="G217" s="219"/>
      <c r="H217" s="220"/>
      <c r="I217" s="220"/>
      <c r="J217" s="220"/>
      <c r="K217" s="220"/>
      <c r="L217" s="220"/>
      <c r="M217" s="220"/>
      <c r="N217" s="220"/>
      <c r="O217" s="220"/>
      <c r="P217" s="221"/>
      <c r="Q217" s="965"/>
      <c r="R217" s="966"/>
      <c r="S217" s="966"/>
      <c r="T217" s="966"/>
      <c r="U217" s="966"/>
      <c r="V217" s="966"/>
      <c r="W217" s="966"/>
      <c r="X217" s="966"/>
      <c r="Y217" s="966"/>
      <c r="Z217" s="966"/>
      <c r="AA217" s="96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5"/>
      <c r="B218" s="238"/>
      <c r="C218" s="237"/>
      <c r="D218" s="238"/>
      <c r="E218" s="237"/>
      <c r="F218" s="299"/>
      <c r="G218" s="222"/>
      <c r="H218" s="179"/>
      <c r="I218" s="179"/>
      <c r="J218" s="179"/>
      <c r="K218" s="179"/>
      <c r="L218" s="179"/>
      <c r="M218" s="179"/>
      <c r="N218" s="179"/>
      <c r="O218" s="179"/>
      <c r="P218" s="223"/>
      <c r="Q218" s="968"/>
      <c r="R218" s="969"/>
      <c r="S218" s="969"/>
      <c r="T218" s="969"/>
      <c r="U218" s="969"/>
      <c r="V218" s="969"/>
      <c r="W218" s="969"/>
      <c r="X218" s="969"/>
      <c r="Y218" s="969"/>
      <c r="Z218" s="969"/>
      <c r="AA218" s="97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5"/>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5"/>
      <c r="B221" s="238"/>
      <c r="C221" s="237"/>
      <c r="D221" s="238"/>
      <c r="E221" s="237"/>
      <c r="F221" s="299"/>
      <c r="G221" s="217"/>
      <c r="H221" s="176"/>
      <c r="I221" s="176"/>
      <c r="J221" s="176"/>
      <c r="K221" s="176"/>
      <c r="L221" s="176"/>
      <c r="M221" s="176"/>
      <c r="N221" s="176"/>
      <c r="O221" s="176"/>
      <c r="P221" s="218"/>
      <c r="Q221" s="962"/>
      <c r="R221" s="963"/>
      <c r="S221" s="963"/>
      <c r="T221" s="963"/>
      <c r="U221" s="963"/>
      <c r="V221" s="963"/>
      <c r="W221" s="963"/>
      <c r="X221" s="963"/>
      <c r="Y221" s="963"/>
      <c r="Z221" s="963"/>
      <c r="AA221" s="96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5"/>
      <c r="B222" s="238"/>
      <c r="C222" s="237"/>
      <c r="D222" s="238"/>
      <c r="E222" s="237"/>
      <c r="F222" s="299"/>
      <c r="G222" s="219"/>
      <c r="H222" s="220"/>
      <c r="I222" s="220"/>
      <c r="J222" s="220"/>
      <c r="K222" s="220"/>
      <c r="L222" s="220"/>
      <c r="M222" s="220"/>
      <c r="N222" s="220"/>
      <c r="O222" s="220"/>
      <c r="P222" s="221"/>
      <c r="Q222" s="965"/>
      <c r="R222" s="966"/>
      <c r="S222" s="966"/>
      <c r="T222" s="966"/>
      <c r="U222" s="966"/>
      <c r="V222" s="966"/>
      <c r="W222" s="966"/>
      <c r="X222" s="966"/>
      <c r="Y222" s="966"/>
      <c r="Z222" s="966"/>
      <c r="AA222" s="96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5"/>
      <c r="B223" s="238"/>
      <c r="C223" s="237"/>
      <c r="D223" s="238"/>
      <c r="E223" s="237"/>
      <c r="F223" s="299"/>
      <c r="G223" s="219"/>
      <c r="H223" s="220"/>
      <c r="I223" s="220"/>
      <c r="J223" s="220"/>
      <c r="K223" s="220"/>
      <c r="L223" s="220"/>
      <c r="M223" s="220"/>
      <c r="N223" s="220"/>
      <c r="O223" s="220"/>
      <c r="P223" s="221"/>
      <c r="Q223" s="965"/>
      <c r="R223" s="966"/>
      <c r="S223" s="966"/>
      <c r="T223" s="966"/>
      <c r="U223" s="966"/>
      <c r="V223" s="966"/>
      <c r="W223" s="966"/>
      <c r="X223" s="966"/>
      <c r="Y223" s="966"/>
      <c r="Z223" s="966"/>
      <c r="AA223" s="96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5"/>
      <c r="B224" s="238"/>
      <c r="C224" s="237"/>
      <c r="D224" s="238"/>
      <c r="E224" s="237"/>
      <c r="F224" s="299"/>
      <c r="G224" s="219"/>
      <c r="H224" s="220"/>
      <c r="I224" s="220"/>
      <c r="J224" s="220"/>
      <c r="K224" s="220"/>
      <c r="L224" s="220"/>
      <c r="M224" s="220"/>
      <c r="N224" s="220"/>
      <c r="O224" s="220"/>
      <c r="P224" s="221"/>
      <c r="Q224" s="965"/>
      <c r="R224" s="966"/>
      <c r="S224" s="966"/>
      <c r="T224" s="966"/>
      <c r="U224" s="966"/>
      <c r="V224" s="966"/>
      <c r="W224" s="966"/>
      <c r="X224" s="966"/>
      <c r="Y224" s="966"/>
      <c r="Z224" s="966"/>
      <c r="AA224" s="96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5"/>
      <c r="B225" s="238"/>
      <c r="C225" s="237"/>
      <c r="D225" s="238"/>
      <c r="E225" s="237"/>
      <c r="F225" s="299"/>
      <c r="G225" s="222"/>
      <c r="H225" s="179"/>
      <c r="I225" s="179"/>
      <c r="J225" s="179"/>
      <c r="K225" s="179"/>
      <c r="L225" s="179"/>
      <c r="M225" s="179"/>
      <c r="N225" s="179"/>
      <c r="O225" s="179"/>
      <c r="P225" s="223"/>
      <c r="Q225" s="968"/>
      <c r="R225" s="969"/>
      <c r="S225" s="969"/>
      <c r="T225" s="969"/>
      <c r="U225" s="969"/>
      <c r="V225" s="969"/>
      <c r="W225" s="969"/>
      <c r="X225" s="969"/>
      <c r="Y225" s="969"/>
      <c r="Z225" s="969"/>
      <c r="AA225" s="97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5"/>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5"/>
      <c r="B228" s="238"/>
      <c r="C228" s="237"/>
      <c r="D228" s="238"/>
      <c r="E228" s="237"/>
      <c r="F228" s="299"/>
      <c r="G228" s="217"/>
      <c r="H228" s="176"/>
      <c r="I228" s="176"/>
      <c r="J228" s="176"/>
      <c r="K228" s="176"/>
      <c r="L228" s="176"/>
      <c r="M228" s="176"/>
      <c r="N228" s="176"/>
      <c r="O228" s="176"/>
      <c r="P228" s="218"/>
      <c r="Q228" s="962"/>
      <c r="R228" s="963"/>
      <c r="S228" s="963"/>
      <c r="T228" s="963"/>
      <c r="U228" s="963"/>
      <c r="V228" s="963"/>
      <c r="W228" s="963"/>
      <c r="X228" s="963"/>
      <c r="Y228" s="963"/>
      <c r="Z228" s="963"/>
      <c r="AA228" s="96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17.25" hidden="1" customHeight="1" x14ac:dyDescent="0.15">
      <c r="A229" s="975"/>
      <c r="B229" s="238"/>
      <c r="C229" s="237"/>
      <c r="D229" s="238"/>
      <c r="E229" s="237"/>
      <c r="F229" s="299"/>
      <c r="G229" s="219"/>
      <c r="H229" s="220"/>
      <c r="I229" s="220"/>
      <c r="J229" s="220"/>
      <c r="K229" s="220"/>
      <c r="L229" s="220"/>
      <c r="M229" s="220"/>
      <c r="N229" s="220"/>
      <c r="O229" s="220"/>
      <c r="P229" s="221"/>
      <c r="Q229" s="965"/>
      <c r="R229" s="966"/>
      <c r="S229" s="966"/>
      <c r="T229" s="966"/>
      <c r="U229" s="966"/>
      <c r="V229" s="966"/>
      <c r="W229" s="966"/>
      <c r="X229" s="966"/>
      <c r="Y229" s="966"/>
      <c r="Z229" s="966"/>
      <c r="AA229" s="96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5"/>
      <c r="B230" s="238"/>
      <c r="C230" s="237"/>
      <c r="D230" s="238"/>
      <c r="E230" s="237"/>
      <c r="F230" s="299"/>
      <c r="G230" s="219"/>
      <c r="H230" s="220"/>
      <c r="I230" s="220"/>
      <c r="J230" s="220"/>
      <c r="K230" s="220"/>
      <c r="L230" s="220"/>
      <c r="M230" s="220"/>
      <c r="N230" s="220"/>
      <c r="O230" s="220"/>
      <c r="P230" s="221"/>
      <c r="Q230" s="965"/>
      <c r="R230" s="966"/>
      <c r="S230" s="966"/>
      <c r="T230" s="966"/>
      <c r="U230" s="966"/>
      <c r="V230" s="966"/>
      <c r="W230" s="966"/>
      <c r="X230" s="966"/>
      <c r="Y230" s="966"/>
      <c r="Z230" s="966"/>
      <c r="AA230" s="96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5"/>
      <c r="B231" s="238"/>
      <c r="C231" s="237"/>
      <c r="D231" s="238"/>
      <c r="E231" s="237"/>
      <c r="F231" s="299"/>
      <c r="G231" s="219"/>
      <c r="H231" s="220"/>
      <c r="I231" s="220"/>
      <c r="J231" s="220"/>
      <c r="K231" s="220"/>
      <c r="L231" s="220"/>
      <c r="M231" s="220"/>
      <c r="N231" s="220"/>
      <c r="O231" s="220"/>
      <c r="P231" s="221"/>
      <c r="Q231" s="965"/>
      <c r="R231" s="966"/>
      <c r="S231" s="966"/>
      <c r="T231" s="966"/>
      <c r="U231" s="966"/>
      <c r="V231" s="966"/>
      <c r="W231" s="966"/>
      <c r="X231" s="966"/>
      <c r="Y231" s="966"/>
      <c r="Z231" s="966"/>
      <c r="AA231" s="96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5"/>
      <c r="B232" s="238"/>
      <c r="C232" s="237"/>
      <c r="D232" s="238"/>
      <c r="E232" s="237"/>
      <c r="F232" s="299"/>
      <c r="G232" s="222"/>
      <c r="H232" s="179"/>
      <c r="I232" s="179"/>
      <c r="J232" s="179"/>
      <c r="K232" s="179"/>
      <c r="L232" s="179"/>
      <c r="M232" s="179"/>
      <c r="N232" s="179"/>
      <c r="O232" s="179"/>
      <c r="P232" s="223"/>
      <c r="Q232" s="968"/>
      <c r="R232" s="969"/>
      <c r="S232" s="969"/>
      <c r="T232" s="969"/>
      <c r="U232" s="969"/>
      <c r="V232" s="969"/>
      <c r="W232" s="969"/>
      <c r="X232" s="969"/>
      <c r="Y232" s="969"/>
      <c r="Z232" s="969"/>
      <c r="AA232" s="97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5"/>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5"/>
      <c r="B235" s="238"/>
      <c r="C235" s="237"/>
      <c r="D235" s="238"/>
      <c r="E235" s="237"/>
      <c r="F235" s="299"/>
      <c r="G235" s="217"/>
      <c r="H235" s="176"/>
      <c r="I235" s="176"/>
      <c r="J235" s="176"/>
      <c r="K235" s="176"/>
      <c r="L235" s="176"/>
      <c r="M235" s="176"/>
      <c r="N235" s="176"/>
      <c r="O235" s="176"/>
      <c r="P235" s="218"/>
      <c r="Q235" s="962"/>
      <c r="R235" s="963"/>
      <c r="S235" s="963"/>
      <c r="T235" s="963"/>
      <c r="U235" s="963"/>
      <c r="V235" s="963"/>
      <c r="W235" s="963"/>
      <c r="X235" s="963"/>
      <c r="Y235" s="963"/>
      <c r="Z235" s="963"/>
      <c r="AA235" s="96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5"/>
      <c r="B236" s="238"/>
      <c r="C236" s="237"/>
      <c r="D236" s="238"/>
      <c r="E236" s="237"/>
      <c r="F236" s="299"/>
      <c r="G236" s="219"/>
      <c r="H236" s="220"/>
      <c r="I236" s="220"/>
      <c r="J236" s="220"/>
      <c r="K236" s="220"/>
      <c r="L236" s="220"/>
      <c r="M236" s="220"/>
      <c r="N236" s="220"/>
      <c r="O236" s="220"/>
      <c r="P236" s="221"/>
      <c r="Q236" s="965"/>
      <c r="R236" s="966"/>
      <c r="S236" s="966"/>
      <c r="T236" s="966"/>
      <c r="U236" s="966"/>
      <c r="V236" s="966"/>
      <c r="W236" s="966"/>
      <c r="X236" s="966"/>
      <c r="Y236" s="966"/>
      <c r="Z236" s="966"/>
      <c r="AA236" s="96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5"/>
      <c r="B237" s="238"/>
      <c r="C237" s="237"/>
      <c r="D237" s="238"/>
      <c r="E237" s="237"/>
      <c r="F237" s="299"/>
      <c r="G237" s="219"/>
      <c r="H237" s="220"/>
      <c r="I237" s="220"/>
      <c r="J237" s="220"/>
      <c r="K237" s="220"/>
      <c r="L237" s="220"/>
      <c r="M237" s="220"/>
      <c r="N237" s="220"/>
      <c r="O237" s="220"/>
      <c r="P237" s="221"/>
      <c r="Q237" s="965"/>
      <c r="R237" s="966"/>
      <c r="S237" s="966"/>
      <c r="T237" s="966"/>
      <c r="U237" s="966"/>
      <c r="V237" s="966"/>
      <c r="W237" s="966"/>
      <c r="X237" s="966"/>
      <c r="Y237" s="966"/>
      <c r="Z237" s="966"/>
      <c r="AA237" s="96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5"/>
      <c r="B238" s="238"/>
      <c r="C238" s="237"/>
      <c r="D238" s="238"/>
      <c r="E238" s="237"/>
      <c r="F238" s="299"/>
      <c r="G238" s="219"/>
      <c r="H238" s="220"/>
      <c r="I238" s="220"/>
      <c r="J238" s="220"/>
      <c r="K238" s="220"/>
      <c r="L238" s="220"/>
      <c r="M238" s="220"/>
      <c r="N238" s="220"/>
      <c r="O238" s="220"/>
      <c r="P238" s="221"/>
      <c r="Q238" s="965"/>
      <c r="R238" s="966"/>
      <c r="S238" s="966"/>
      <c r="T238" s="966"/>
      <c r="U238" s="966"/>
      <c r="V238" s="966"/>
      <c r="W238" s="966"/>
      <c r="X238" s="966"/>
      <c r="Y238" s="966"/>
      <c r="Z238" s="966"/>
      <c r="AA238" s="96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5"/>
      <c r="B239" s="238"/>
      <c r="C239" s="237"/>
      <c r="D239" s="238"/>
      <c r="E239" s="237"/>
      <c r="F239" s="299"/>
      <c r="G239" s="222"/>
      <c r="H239" s="179"/>
      <c r="I239" s="179"/>
      <c r="J239" s="179"/>
      <c r="K239" s="179"/>
      <c r="L239" s="179"/>
      <c r="M239" s="179"/>
      <c r="N239" s="179"/>
      <c r="O239" s="179"/>
      <c r="P239" s="223"/>
      <c r="Q239" s="968"/>
      <c r="R239" s="969"/>
      <c r="S239" s="969"/>
      <c r="T239" s="969"/>
      <c r="U239" s="969"/>
      <c r="V239" s="969"/>
      <c r="W239" s="969"/>
      <c r="X239" s="969"/>
      <c r="Y239" s="969"/>
      <c r="Z239" s="969"/>
      <c r="AA239" s="97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5"/>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5"/>
      <c r="B242" s="238"/>
      <c r="C242" s="237"/>
      <c r="D242" s="238"/>
      <c r="E242" s="237"/>
      <c r="F242" s="299"/>
      <c r="G242" s="217"/>
      <c r="H242" s="176"/>
      <c r="I242" s="176"/>
      <c r="J242" s="176"/>
      <c r="K242" s="176"/>
      <c r="L242" s="176"/>
      <c r="M242" s="176"/>
      <c r="N242" s="176"/>
      <c r="O242" s="176"/>
      <c r="P242" s="218"/>
      <c r="Q242" s="962"/>
      <c r="R242" s="963"/>
      <c r="S242" s="963"/>
      <c r="T242" s="963"/>
      <c r="U242" s="963"/>
      <c r="V242" s="963"/>
      <c r="W242" s="963"/>
      <c r="X242" s="963"/>
      <c r="Y242" s="963"/>
      <c r="Z242" s="963"/>
      <c r="AA242" s="96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5"/>
      <c r="B243" s="238"/>
      <c r="C243" s="237"/>
      <c r="D243" s="238"/>
      <c r="E243" s="237"/>
      <c r="F243" s="299"/>
      <c r="G243" s="219"/>
      <c r="H243" s="220"/>
      <c r="I243" s="220"/>
      <c r="J243" s="220"/>
      <c r="K243" s="220"/>
      <c r="L243" s="220"/>
      <c r="M243" s="220"/>
      <c r="N243" s="220"/>
      <c r="O243" s="220"/>
      <c r="P243" s="221"/>
      <c r="Q243" s="965"/>
      <c r="R243" s="966"/>
      <c r="S243" s="966"/>
      <c r="T243" s="966"/>
      <c r="U243" s="966"/>
      <c r="V243" s="966"/>
      <c r="W243" s="966"/>
      <c r="X243" s="966"/>
      <c r="Y243" s="966"/>
      <c r="Z243" s="966"/>
      <c r="AA243" s="96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5"/>
      <c r="B244" s="238"/>
      <c r="C244" s="237"/>
      <c r="D244" s="238"/>
      <c r="E244" s="237"/>
      <c r="F244" s="299"/>
      <c r="G244" s="219"/>
      <c r="H244" s="220"/>
      <c r="I244" s="220"/>
      <c r="J244" s="220"/>
      <c r="K244" s="220"/>
      <c r="L244" s="220"/>
      <c r="M244" s="220"/>
      <c r="N244" s="220"/>
      <c r="O244" s="220"/>
      <c r="P244" s="221"/>
      <c r="Q244" s="965"/>
      <c r="R244" s="966"/>
      <c r="S244" s="966"/>
      <c r="T244" s="966"/>
      <c r="U244" s="966"/>
      <c r="V244" s="966"/>
      <c r="W244" s="966"/>
      <c r="X244" s="966"/>
      <c r="Y244" s="966"/>
      <c r="Z244" s="966"/>
      <c r="AA244" s="96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5"/>
      <c r="B245" s="238"/>
      <c r="C245" s="237"/>
      <c r="D245" s="238"/>
      <c r="E245" s="237"/>
      <c r="F245" s="299"/>
      <c r="G245" s="219"/>
      <c r="H245" s="220"/>
      <c r="I245" s="220"/>
      <c r="J245" s="220"/>
      <c r="K245" s="220"/>
      <c r="L245" s="220"/>
      <c r="M245" s="220"/>
      <c r="N245" s="220"/>
      <c r="O245" s="220"/>
      <c r="P245" s="221"/>
      <c r="Q245" s="965"/>
      <c r="R245" s="966"/>
      <c r="S245" s="966"/>
      <c r="T245" s="966"/>
      <c r="U245" s="966"/>
      <c r="V245" s="966"/>
      <c r="W245" s="966"/>
      <c r="X245" s="966"/>
      <c r="Y245" s="966"/>
      <c r="Z245" s="966"/>
      <c r="AA245" s="96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5"/>
      <c r="B246" s="238"/>
      <c r="C246" s="237"/>
      <c r="D246" s="238"/>
      <c r="E246" s="300"/>
      <c r="F246" s="301"/>
      <c r="G246" s="222"/>
      <c r="H246" s="179"/>
      <c r="I246" s="179"/>
      <c r="J246" s="179"/>
      <c r="K246" s="179"/>
      <c r="L246" s="179"/>
      <c r="M246" s="179"/>
      <c r="N246" s="179"/>
      <c r="O246" s="179"/>
      <c r="P246" s="223"/>
      <c r="Q246" s="968"/>
      <c r="R246" s="969"/>
      <c r="S246" s="969"/>
      <c r="T246" s="969"/>
      <c r="U246" s="969"/>
      <c r="V246" s="969"/>
      <c r="W246" s="969"/>
      <c r="X246" s="969"/>
      <c r="Y246" s="969"/>
      <c r="Z246" s="969"/>
      <c r="AA246" s="97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15">
      <c r="A247" s="97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38.25" customHeight="1" x14ac:dyDescent="0.15">
      <c r="A248" s="975"/>
      <c r="B248" s="238"/>
      <c r="C248" s="237"/>
      <c r="D248" s="238"/>
      <c r="E248" s="175" t="s">
        <v>665</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24.75" customHeight="1" thickBot="1" x14ac:dyDescent="0.2">
      <c r="A249" s="975"/>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1</v>
      </c>
    </row>
    <row r="250" spans="1:51" ht="1.5" customHeight="1" x14ac:dyDescent="0.15">
      <c r="A250" s="97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19.5" hidden="1" customHeight="1" x14ac:dyDescent="0.15">
      <c r="A251" s="97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4.25" hidden="1" customHeight="1" x14ac:dyDescent="0.15">
      <c r="A269" s="97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5"/>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7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5"/>
      <c r="B274" s="238"/>
      <c r="C274" s="237"/>
      <c r="D274" s="238"/>
      <c r="E274" s="237"/>
      <c r="F274" s="299"/>
      <c r="G274" s="217"/>
      <c r="H274" s="176"/>
      <c r="I274" s="176"/>
      <c r="J274" s="176"/>
      <c r="K274" s="176"/>
      <c r="L274" s="176"/>
      <c r="M274" s="176"/>
      <c r="N274" s="176"/>
      <c r="O274" s="176"/>
      <c r="P274" s="218"/>
      <c r="Q274" s="962"/>
      <c r="R274" s="963"/>
      <c r="S274" s="963"/>
      <c r="T274" s="963"/>
      <c r="U274" s="963"/>
      <c r="V274" s="963"/>
      <c r="W274" s="963"/>
      <c r="X274" s="963"/>
      <c r="Y274" s="963"/>
      <c r="Z274" s="963"/>
      <c r="AA274" s="96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5"/>
      <c r="B275" s="238"/>
      <c r="C275" s="237"/>
      <c r="D275" s="238"/>
      <c r="E275" s="237"/>
      <c r="F275" s="299"/>
      <c r="G275" s="219"/>
      <c r="H275" s="220"/>
      <c r="I275" s="220"/>
      <c r="J275" s="220"/>
      <c r="K275" s="220"/>
      <c r="L275" s="220"/>
      <c r="M275" s="220"/>
      <c r="N275" s="220"/>
      <c r="O275" s="220"/>
      <c r="P275" s="221"/>
      <c r="Q275" s="965"/>
      <c r="R275" s="966"/>
      <c r="S275" s="966"/>
      <c r="T275" s="966"/>
      <c r="U275" s="966"/>
      <c r="V275" s="966"/>
      <c r="W275" s="966"/>
      <c r="X275" s="966"/>
      <c r="Y275" s="966"/>
      <c r="Z275" s="966"/>
      <c r="AA275" s="96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5"/>
      <c r="B276" s="238"/>
      <c r="C276" s="237"/>
      <c r="D276" s="238"/>
      <c r="E276" s="237"/>
      <c r="F276" s="299"/>
      <c r="G276" s="219"/>
      <c r="H276" s="220"/>
      <c r="I276" s="220"/>
      <c r="J276" s="220"/>
      <c r="K276" s="220"/>
      <c r="L276" s="220"/>
      <c r="M276" s="220"/>
      <c r="N276" s="220"/>
      <c r="O276" s="220"/>
      <c r="P276" s="221"/>
      <c r="Q276" s="965"/>
      <c r="R276" s="966"/>
      <c r="S276" s="966"/>
      <c r="T276" s="966"/>
      <c r="U276" s="966"/>
      <c r="V276" s="966"/>
      <c r="W276" s="966"/>
      <c r="X276" s="966"/>
      <c r="Y276" s="966"/>
      <c r="Z276" s="966"/>
      <c r="AA276" s="96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5"/>
      <c r="B277" s="238"/>
      <c r="C277" s="237"/>
      <c r="D277" s="238"/>
      <c r="E277" s="237"/>
      <c r="F277" s="299"/>
      <c r="G277" s="219"/>
      <c r="H277" s="220"/>
      <c r="I277" s="220"/>
      <c r="J277" s="220"/>
      <c r="K277" s="220"/>
      <c r="L277" s="220"/>
      <c r="M277" s="220"/>
      <c r="N277" s="220"/>
      <c r="O277" s="220"/>
      <c r="P277" s="221"/>
      <c r="Q277" s="965"/>
      <c r="R277" s="966"/>
      <c r="S277" s="966"/>
      <c r="T277" s="966"/>
      <c r="U277" s="966"/>
      <c r="V277" s="966"/>
      <c r="W277" s="966"/>
      <c r="X277" s="966"/>
      <c r="Y277" s="966"/>
      <c r="Z277" s="966"/>
      <c r="AA277" s="96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5"/>
      <c r="B278" s="238"/>
      <c r="C278" s="237"/>
      <c r="D278" s="238"/>
      <c r="E278" s="237"/>
      <c r="F278" s="299"/>
      <c r="G278" s="222"/>
      <c r="H278" s="179"/>
      <c r="I278" s="179"/>
      <c r="J278" s="179"/>
      <c r="K278" s="179"/>
      <c r="L278" s="179"/>
      <c r="M278" s="179"/>
      <c r="N278" s="179"/>
      <c r="O278" s="179"/>
      <c r="P278" s="223"/>
      <c r="Q278" s="968"/>
      <c r="R278" s="969"/>
      <c r="S278" s="969"/>
      <c r="T278" s="969"/>
      <c r="U278" s="969"/>
      <c r="V278" s="969"/>
      <c r="W278" s="969"/>
      <c r="X278" s="969"/>
      <c r="Y278" s="969"/>
      <c r="Z278" s="969"/>
      <c r="AA278" s="97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5"/>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5"/>
      <c r="B281" s="238"/>
      <c r="C281" s="237"/>
      <c r="D281" s="238"/>
      <c r="E281" s="237"/>
      <c r="F281" s="299"/>
      <c r="G281" s="217"/>
      <c r="H281" s="176"/>
      <c r="I281" s="176"/>
      <c r="J281" s="176"/>
      <c r="K281" s="176"/>
      <c r="L281" s="176"/>
      <c r="M281" s="176"/>
      <c r="N281" s="176"/>
      <c r="O281" s="176"/>
      <c r="P281" s="218"/>
      <c r="Q281" s="962"/>
      <c r="R281" s="963"/>
      <c r="S281" s="963"/>
      <c r="T281" s="963"/>
      <c r="U281" s="963"/>
      <c r="V281" s="963"/>
      <c r="W281" s="963"/>
      <c r="X281" s="963"/>
      <c r="Y281" s="963"/>
      <c r="Z281" s="963"/>
      <c r="AA281" s="96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5"/>
      <c r="B282" s="238"/>
      <c r="C282" s="237"/>
      <c r="D282" s="238"/>
      <c r="E282" s="237"/>
      <c r="F282" s="299"/>
      <c r="G282" s="219"/>
      <c r="H282" s="220"/>
      <c r="I282" s="220"/>
      <c r="J282" s="220"/>
      <c r="K282" s="220"/>
      <c r="L282" s="220"/>
      <c r="M282" s="220"/>
      <c r="N282" s="220"/>
      <c r="O282" s="220"/>
      <c r="P282" s="221"/>
      <c r="Q282" s="965"/>
      <c r="R282" s="966"/>
      <c r="S282" s="966"/>
      <c r="T282" s="966"/>
      <c r="U282" s="966"/>
      <c r="V282" s="966"/>
      <c r="W282" s="966"/>
      <c r="X282" s="966"/>
      <c r="Y282" s="966"/>
      <c r="Z282" s="966"/>
      <c r="AA282" s="96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5"/>
      <c r="B283" s="238"/>
      <c r="C283" s="237"/>
      <c r="D283" s="238"/>
      <c r="E283" s="237"/>
      <c r="F283" s="299"/>
      <c r="G283" s="219"/>
      <c r="H283" s="220"/>
      <c r="I283" s="220"/>
      <c r="J283" s="220"/>
      <c r="K283" s="220"/>
      <c r="L283" s="220"/>
      <c r="M283" s="220"/>
      <c r="N283" s="220"/>
      <c r="O283" s="220"/>
      <c r="P283" s="221"/>
      <c r="Q283" s="965"/>
      <c r="R283" s="966"/>
      <c r="S283" s="966"/>
      <c r="T283" s="966"/>
      <c r="U283" s="966"/>
      <c r="V283" s="966"/>
      <c r="W283" s="966"/>
      <c r="X283" s="966"/>
      <c r="Y283" s="966"/>
      <c r="Z283" s="966"/>
      <c r="AA283" s="96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5"/>
      <c r="B284" s="238"/>
      <c r="C284" s="237"/>
      <c r="D284" s="238"/>
      <c r="E284" s="237"/>
      <c r="F284" s="299"/>
      <c r="G284" s="219"/>
      <c r="H284" s="220"/>
      <c r="I284" s="220"/>
      <c r="J284" s="220"/>
      <c r="K284" s="220"/>
      <c r="L284" s="220"/>
      <c r="M284" s="220"/>
      <c r="N284" s="220"/>
      <c r="O284" s="220"/>
      <c r="P284" s="221"/>
      <c r="Q284" s="965"/>
      <c r="R284" s="966"/>
      <c r="S284" s="966"/>
      <c r="T284" s="966"/>
      <c r="U284" s="966"/>
      <c r="V284" s="966"/>
      <c r="W284" s="966"/>
      <c r="X284" s="966"/>
      <c r="Y284" s="966"/>
      <c r="Z284" s="966"/>
      <c r="AA284" s="96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5"/>
      <c r="B285" s="238"/>
      <c r="C285" s="237"/>
      <c r="D285" s="238"/>
      <c r="E285" s="237"/>
      <c r="F285" s="299"/>
      <c r="G285" s="222"/>
      <c r="H285" s="179"/>
      <c r="I285" s="179"/>
      <c r="J285" s="179"/>
      <c r="K285" s="179"/>
      <c r="L285" s="179"/>
      <c r="M285" s="179"/>
      <c r="N285" s="179"/>
      <c r="O285" s="179"/>
      <c r="P285" s="223"/>
      <c r="Q285" s="968"/>
      <c r="R285" s="969"/>
      <c r="S285" s="969"/>
      <c r="T285" s="969"/>
      <c r="U285" s="969"/>
      <c r="V285" s="969"/>
      <c r="W285" s="969"/>
      <c r="X285" s="969"/>
      <c r="Y285" s="969"/>
      <c r="Z285" s="969"/>
      <c r="AA285" s="97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5"/>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5"/>
      <c r="B288" s="238"/>
      <c r="C288" s="237"/>
      <c r="D288" s="238"/>
      <c r="E288" s="237"/>
      <c r="F288" s="299"/>
      <c r="G288" s="217"/>
      <c r="H288" s="176"/>
      <c r="I288" s="176"/>
      <c r="J288" s="176"/>
      <c r="K288" s="176"/>
      <c r="L288" s="176"/>
      <c r="M288" s="176"/>
      <c r="N288" s="176"/>
      <c r="O288" s="176"/>
      <c r="P288" s="218"/>
      <c r="Q288" s="962"/>
      <c r="R288" s="963"/>
      <c r="S288" s="963"/>
      <c r="T288" s="963"/>
      <c r="U288" s="963"/>
      <c r="V288" s="963"/>
      <c r="W288" s="963"/>
      <c r="X288" s="963"/>
      <c r="Y288" s="963"/>
      <c r="Z288" s="963"/>
      <c r="AA288" s="96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5"/>
      <c r="B289" s="238"/>
      <c r="C289" s="237"/>
      <c r="D289" s="238"/>
      <c r="E289" s="237"/>
      <c r="F289" s="299"/>
      <c r="G289" s="219"/>
      <c r="H289" s="220"/>
      <c r="I289" s="220"/>
      <c r="J289" s="220"/>
      <c r="K289" s="220"/>
      <c r="L289" s="220"/>
      <c r="M289" s="220"/>
      <c r="N289" s="220"/>
      <c r="O289" s="220"/>
      <c r="P289" s="221"/>
      <c r="Q289" s="965"/>
      <c r="R289" s="966"/>
      <c r="S289" s="966"/>
      <c r="T289" s="966"/>
      <c r="U289" s="966"/>
      <c r="V289" s="966"/>
      <c r="W289" s="966"/>
      <c r="X289" s="966"/>
      <c r="Y289" s="966"/>
      <c r="Z289" s="966"/>
      <c r="AA289" s="96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5"/>
      <c r="B290" s="238"/>
      <c r="C290" s="237"/>
      <c r="D290" s="238"/>
      <c r="E290" s="237"/>
      <c r="F290" s="299"/>
      <c r="G290" s="219"/>
      <c r="H290" s="220"/>
      <c r="I290" s="220"/>
      <c r="J290" s="220"/>
      <c r="K290" s="220"/>
      <c r="L290" s="220"/>
      <c r="M290" s="220"/>
      <c r="N290" s="220"/>
      <c r="O290" s="220"/>
      <c r="P290" s="221"/>
      <c r="Q290" s="965"/>
      <c r="R290" s="966"/>
      <c r="S290" s="966"/>
      <c r="T290" s="966"/>
      <c r="U290" s="966"/>
      <c r="V290" s="966"/>
      <c r="W290" s="966"/>
      <c r="X290" s="966"/>
      <c r="Y290" s="966"/>
      <c r="Z290" s="966"/>
      <c r="AA290" s="96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5"/>
      <c r="B291" s="238"/>
      <c r="C291" s="237"/>
      <c r="D291" s="238"/>
      <c r="E291" s="237"/>
      <c r="F291" s="299"/>
      <c r="G291" s="219"/>
      <c r="H291" s="220"/>
      <c r="I291" s="220"/>
      <c r="J291" s="220"/>
      <c r="K291" s="220"/>
      <c r="L291" s="220"/>
      <c r="M291" s="220"/>
      <c r="N291" s="220"/>
      <c r="O291" s="220"/>
      <c r="P291" s="221"/>
      <c r="Q291" s="965"/>
      <c r="R291" s="966"/>
      <c r="S291" s="966"/>
      <c r="T291" s="966"/>
      <c r="U291" s="966"/>
      <c r="V291" s="966"/>
      <c r="W291" s="966"/>
      <c r="X291" s="966"/>
      <c r="Y291" s="966"/>
      <c r="Z291" s="966"/>
      <c r="AA291" s="96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5"/>
      <c r="B292" s="238"/>
      <c r="C292" s="237"/>
      <c r="D292" s="238"/>
      <c r="E292" s="237"/>
      <c r="F292" s="299"/>
      <c r="G292" s="222"/>
      <c r="H292" s="179"/>
      <c r="I292" s="179"/>
      <c r="J292" s="179"/>
      <c r="K292" s="179"/>
      <c r="L292" s="179"/>
      <c r="M292" s="179"/>
      <c r="N292" s="179"/>
      <c r="O292" s="179"/>
      <c r="P292" s="223"/>
      <c r="Q292" s="968"/>
      <c r="R292" s="969"/>
      <c r="S292" s="969"/>
      <c r="T292" s="969"/>
      <c r="U292" s="969"/>
      <c r="V292" s="969"/>
      <c r="W292" s="969"/>
      <c r="X292" s="969"/>
      <c r="Y292" s="969"/>
      <c r="Z292" s="969"/>
      <c r="AA292" s="97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5"/>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5"/>
      <c r="B295" s="238"/>
      <c r="C295" s="237"/>
      <c r="D295" s="238"/>
      <c r="E295" s="237"/>
      <c r="F295" s="299"/>
      <c r="G295" s="217"/>
      <c r="H295" s="176"/>
      <c r="I295" s="176"/>
      <c r="J295" s="176"/>
      <c r="K295" s="176"/>
      <c r="L295" s="176"/>
      <c r="M295" s="176"/>
      <c r="N295" s="176"/>
      <c r="O295" s="176"/>
      <c r="P295" s="218"/>
      <c r="Q295" s="962"/>
      <c r="R295" s="963"/>
      <c r="S295" s="963"/>
      <c r="T295" s="963"/>
      <c r="U295" s="963"/>
      <c r="V295" s="963"/>
      <c r="W295" s="963"/>
      <c r="X295" s="963"/>
      <c r="Y295" s="963"/>
      <c r="Z295" s="963"/>
      <c r="AA295" s="96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5"/>
      <c r="B296" s="238"/>
      <c r="C296" s="237"/>
      <c r="D296" s="238"/>
      <c r="E296" s="237"/>
      <c r="F296" s="299"/>
      <c r="G296" s="219"/>
      <c r="H296" s="220"/>
      <c r="I296" s="220"/>
      <c r="J296" s="220"/>
      <c r="K296" s="220"/>
      <c r="L296" s="220"/>
      <c r="M296" s="220"/>
      <c r="N296" s="220"/>
      <c r="O296" s="220"/>
      <c r="P296" s="221"/>
      <c r="Q296" s="965"/>
      <c r="R296" s="966"/>
      <c r="S296" s="966"/>
      <c r="T296" s="966"/>
      <c r="U296" s="966"/>
      <c r="V296" s="966"/>
      <c r="W296" s="966"/>
      <c r="X296" s="966"/>
      <c r="Y296" s="966"/>
      <c r="Z296" s="966"/>
      <c r="AA296" s="96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5"/>
      <c r="B297" s="238"/>
      <c r="C297" s="237"/>
      <c r="D297" s="238"/>
      <c r="E297" s="237"/>
      <c r="F297" s="299"/>
      <c r="G297" s="219"/>
      <c r="H297" s="220"/>
      <c r="I297" s="220"/>
      <c r="J297" s="220"/>
      <c r="K297" s="220"/>
      <c r="L297" s="220"/>
      <c r="M297" s="220"/>
      <c r="N297" s="220"/>
      <c r="O297" s="220"/>
      <c r="P297" s="221"/>
      <c r="Q297" s="965"/>
      <c r="R297" s="966"/>
      <c r="S297" s="966"/>
      <c r="T297" s="966"/>
      <c r="U297" s="966"/>
      <c r="V297" s="966"/>
      <c r="W297" s="966"/>
      <c r="X297" s="966"/>
      <c r="Y297" s="966"/>
      <c r="Z297" s="966"/>
      <c r="AA297" s="96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5"/>
      <c r="B298" s="238"/>
      <c r="C298" s="237"/>
      <c r="D298" s="238"/>
      <c r="E298" s="237"/>
      <c r="F298" s="299"/>
      <c r="G298" s="219"/>
      <c r="H298" s="220"/>
      <c r="I298" s="220"/>
      <c r="J298" s="220"/>
      <c r="K298" s="220"/>
      <c r="L298" s="220"/>
      <c r="M298" s="220"/>
      <c r="N298" s="220"/>
      <c r="O298" s="220"/>
      <c r="P298" s="221"/>
      <c r="Q298" s="965"/>
      <c r="R298" s="966"/>
      <c r="S298" s="966"/>
      <c r="T298" s="966"/>
      <c r="U298" s="966"/>
      <c r="V298" s="966"/>
      <c r="W298" s="966"/>
      <c r="X298" s="966"/>
      <c r="Y298" s="966"/>
      <c r="Z298" s="966"/>
      <c r="AA298" s="96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5"/>
      <c r="B299" s="238"/>
      <c r="C299" s="237"/>
      <c r="D299" s="238"/>
      <c r="E299" s="237"/>
      <c r="F299" s="299"/>
      <c r="G299" s="222"/>
      <c r="H299" s="179"/>
      <c r="I299" s="179"/>
      <c r="J299" s="179"/>
      <c r="K299" s="179"/>
      <c r="L299" s="179"/>
      <c r="M299" s="179"/>
      <c r="N299" s="179"/>
      <c r="O299" s="179"/>
      <c r="P299" s="223"/>
      <c r="Q299" s="968"/>
      <c r="R299" s="969"/>
      <c r="S299" s="969"/>
      <c r="T299" s="969"/>
      <c r="U299" s="969"/>
      <c r="V299" s="969"/>
      <c r="W299" s="969"/>
      <c r="X299" s="969"/>
      <c r="Y299" s="969"/>
      <c r="Z299" s="969"/>
      <c r="AA299" s="97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5"/>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5"/>
      <c r="B302" s="238"/>
      <c r="C302" s="237"/>
      <c r="D302" s="238"/>
      <c r="E302" s="237"/>
      <c r="F302" s="299"/>
      <c r="G302" s="217"/>
      <c r="H302" s="176"/>
      <c r="I302" s="176"/>
      <c r="J302" s="176"/>
      <c r="K302" s="176"/>
      <c r="L302" s="176"/>
      <c r="M302" s="176"/>
      <c r="N302" s="176"/>
      <c r="O302" s="176"/>
      <c r="P302" s="218"/>
      <c r="Q302" s="962"/>
      <c r="R302" s="963"/>
      <c r="S302" s="963"/>
      <c r="T302" s="963"/>
      <c r="U302" s="963"/>
      <c r="V302" s="963"/>
      <c r="W302" s="963"/>
      <c r="X302" s="963"/>
      <c r="Y302" s="963"/>
      <c r="Z302" s="963"/>
      <c r="AA302" s="96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5"/>
      <c r="B303" s="238"/>
      <c r="C303" s="237"/>
      <c r="D303" s="238"/>
      <c r="E303" s="237"/>
      <c r="F303" s="299"/>
      <c r="G303" s="219"/>
      <c r="H303" s="220"/>
      <c r="I303" s="220"/>
      <c r="J303" s="220"/>
      <c r="K303" s="220"/>
      <c r="L303" s="220"/>
      <c r="M303" s="220"/>
      <c r="N303" s="220"/>
      <c r="O303" s="220"/>
      <c r="P303" s="221"/>
      <c r="Q303" s="965"/>
      <c r="R303" s="966"/>
      <c r="S303" s="966"/>
      <c r="T303" s="966"/>
      <c r="U303" s="966"/>
      <c r="V303" s="966"/>
      <c r="W303" s="966"/>
      <c r="X303" s="966"/>
      <c r="Y303" s="966"/>
      <c r="Z303" s="966"/>
      <c r="AA303" s="96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5"/>
      <c r="B304" s="238"/>
      <c r="C304" s="237"/>
      <c r="D304" s="238"/>
      <c r="E304" s="237"/>
      <c r="F304" s="299"/>
      <c r="G304" s="219"/>
      <c r="H304" s="220"/>
      <c r="I304" s="220"/>
      <c r="J304" s="220"/>
      <c r="K304" s="220"/>
      <c r="L304" s="220"/>
      <c r="M304" s="220"/>
      <c r="N304" s="220"/>
      <c r="O304" s="220"/>
      <c r="P304" s="221"/>
      <c r="Q304" s="965"/>
      <c r="R304" s="966"/>
      <c r="S304" s="966"/>
      <c r="T304" s="966"/>
      <c r="U304" s="966"/>
      <c r="V304" s="966"/>
      <c r="W304" s="966"/>
      <c r="X304" s="966"/>
      <c r="Y304" s="966"/>
      <c r="Z304" s="966"/>
      <c r="AA304" s="96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5"/>
      <c r="B305" s="238"/>
      <c r="C305" s="237"/>
      <c r="D305" s="238"/>
      <c r="E305" s="237"/>
      <c r="F305" s="299"/>
      <c r="G305" s="219"/>
      <c r="H305" s="220"/>
      <c r="I305" s="220"/>
      <c r="J305" s="220"/>
      <c r="K305" s="220"/>
      <c r="L305" s="220"/>
      <c r="M305" s="220"/>
      <c r="N305" s="220"/>
      <c r="O305" s="220"/>
      <c r="P305" s="221"/>
      <c r="Q305" s="965"/>
      <c r="R305" s="966"/>
      <c r="S305" s="966"/>
      <c r="T305" s="966"/>
      <c r="U305" s="966"/>
      <c r="V305" s="966"/>
      <c r="W305" s="966"/>
      <c r="X305" s="966"/>
      <c r="Y305" s="966"/>
      <c r="Z305" s="966"/>
      <c r="AA305" s="96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5"/>
      <c r="B306" s="238"/>
      <c r="C306" s="237"/>
      <c r="D306" s="238"/>
      <c r="E306" s="300"/>
      <c r="F306" s="301"/>
      <c r="G306" s="222"/>
      <c r="H306" s="179"/>
      <c r="I306" s="179"/>
      <c r="J306" s="179"/>
      <c r="K306" s="179"/>
      <c r="L306" s="179"/>
      <c r="M306" s="179"/>
      <c r="N306" s="179"/>
      <c r="O306" s="179"/>
      <c r="P306" s="223"/>
      <c r="Q306" s="968"/>
      <c r="R306" s="969"/>
      <c r="S306" s="969"/>
      <c r="T306" s="969"/>
      <c r="U306" s="969"/>
      <c r="V306" s="969"/>
      <c r="W306" s="969"/>
      <c r="X306" s="969"/>
      <c r="Y306" s="969"/>
      <c r="Z306" s="969"/>
      <c r="AA306" s="97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25.5" hidden="1" customHeight="1" x14ac:dyDescent="0.15">
      <c r="A310" s="97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25.5" hidden="1" customHeight="1" x14ac:dyDescent="0.15">
      <c r="A322" s="97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5"/>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7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5"/>
      <c r="B334" s="238"/>
      <c r="C334" s="237"/>
      <c r="D334" s="238"/>
      <c r="E334" s="237"/>
      <c r="F334" s="299"/>
      <c r="G334" s="217"/>
      <c r="H334" s="176"/>
      <c r="I334" s="176"/>
      <c r="J334" s="176"/>
      <c r="K334" s="176"/>
      <c r="L334" s="176"/>
      <c r="M334" s="176"/>
      <c r="N334" s="176"/>
      <c r="O334" s="176"/>
      <c r="P334" s="218"/>
      <c r="Q334" s="962"/>
      <c r="R334" s="963"/>
      <c r="S334" s="963"/>
      <c r="T334" s="963"/>
      <c r="U334" s="963"/>
      <c r="V334" s="963"/>
      <c r="W334" s="963"/>
      <c r="X334" s="963"/>
      <c r="Y334" s="963"/>
      <c r="Z334" s="963"/>
      <c r="AA334" s="96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5"/>
      <c r="B335" s="238"/>
      <c r="C335" s="237"/>
      <c r="D335" s="238"/>
      <c r="E335" s="237"/>
      <c r="F335" s="299"/>
      <c r="G335" s="219"/>
      <c r="H335" s="220"/>
      <c r="I335" s="220"/>
      <c r="J335" s="220"/>
      <c r="K335" s="220"/>
      <c r="L335" s="220"/>
      <c r="M335" s="220"/>
      <c r="N335" s="220"/>
      <c r="O335" s="220"/>
      <c r="P335" s="221"/>
      <c r="Q335" s="965"/>
      <c r="R335" s="966"/>
      <c r="S335" s="966"/>
      <c r="T335" s="966"/>
      <c r="U335" s="966"/>
      <c r="V335" s="966"/>
      <c r="W335" s="966"/>
      <c r="X335" s="966"/>
      <c r="Y335" s="966"/>
      <c r="Z335" s="966"/>
      <c r="AA335" s="96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5"/>
      <c r="B336" s="238"/>
      <c r="C336" s="237"/>
      <c r="D336" s="238"/>
      <c r="E336" s="237"/>
      <c r="F336" s="299"/>
      <c r="G336" s="219"/>
      <c r="H336" s="220"/>
      <c r="I336" s="220"/>
      <c r="J336" s="220"/>
      <c r="K336" s="220"/>
      <c r="L336" s="220"/>
      <c r="M336" s="220"/>
      <c r="N336" s="220"/>
      <c r="O336" s="220"/>
      <c r="P336" s="221"/>
      <c r="Q336" s="965"/>
      <c r="R336" s="966"/>
      <c r="S336" s="966"/>
      <c r="T336" s="966"/>
      <c r="U336" s="966"/>
      <c r="V336" s="966"/>
      <c r="W336" s="966"/>
      <c r="X336" s="966"/>
      <c r="Y336" s="966"/>
      <c r="Z336" s="966"/>
      <c r="AA336" s="96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5"/>
      <c r="B337" s="238"/>
      <c r="C337" s="237"/>
      <c r="D337" s="238"/>
      <c r="E337" s="237"/>
      <c r="F337" s="299"/>
      <c r="G337" s="219"/>
      <c r="H337" s="220"/>
      <c r="I337" s="220"/>
      <c r="J337" s="220"/>
      <c r="K337" s="220"/>
      <c r="L337" s="220"/>
      <c r="M337" s="220"/>
      <c r="N337" s="220"/>
      <c r="O337" s="220"/>
      <c r="P337" s="221"/>
      <c r="Q337" s="965"/>
      <c r="R337" s="966"/>
      <c r="S337" s="966"/>
      <c r="T337" s="966"/>
      <c r="U337" s="966"/>
      <c r="V337" s="966"/>
      <c r="W337" s="966"/>
      <c r="X337" s="966"/>
      <c r="Y337" s="966"/>
      <c r="Z337" s="966"/>
      <c r="AA337" s="96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5"/>
      <c r="B338" s="238"/>
      <c r="C338" s="237"/>
      <c r="D338" s="238"/>
      <c r="E338" s="237"/>
      <c r="F338" s="299"/>
      <c r="G338" s="222"/>
      <c r="H338" s="179"/>
      <c r="I338" s="179"/>
      <c r="J338" s="179"/>
      <c r="K338" s="179"/>
      <c r="L338" s="179"/>
      <c r="M338" s="179"/>
      <c r="N338" s="179"/>
      <c r="O338" s="179"/>
      <c r="P338" s="223"/>
      <c r="Q338" s="968"/>
      <c r="R338" s="969"/>
      <c r="S338" s="969"/>
      <c r="T338" s="969"/>
      <c r="U338" s="969"/>
      <c r="V338" s="969"/>
      <c r="W338" s="969"/>
      <c r="X338" s="969"/>
      <c r="Y338" s="969"/>
      <c r="Z338" s="969"/>
      <c r="AA338" s="97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5"/>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3.75" hidden="1" customHeight="1" x14ac:dyDescent="0.15">
      <c r="A340" s="97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5"/>
      <c r="B341" s="238"/>
      <c r="C341" s="237"/>
      <c r="D341" s="238"/>
      <c r="E341" s="237"/>
      <c r="F341" s="299"/>
      <c r="G341" s="217"/>
      <c r="H341" s="176"/>
      <c r="I341" s="176"/>
      <c r="J341" s="176"/>
      <c r="K341" s="176"/>
      <c r="L341" s="176"/>
      <c r="M341" s="176"/>
      <c r="N341" s="176"/>
      <c r="O341" s="176"/>
      <c r="P341" s="218"/>
      <c r="Q341" s="962"/>
      <c r="R341" s="963"/>
      <c r="S341" s="963"/>
      <c r="T341" s="963"/>
      <c r="U341" s="963"/>
      <c r="V341" s="963"/>
      <c r="W341" s="963"/>
      <c r="X341" s="963"/>
      <c r="Y341" s="963"/>
      <c r="Z341" s="963"/>
      <c r="AA341" s="96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5"/>
      <c r="B342" s="238"/>
      <c r="C342" s="237"/>
      <c r="D342" s="238"/>
      <c r="E342" s="237"/>
      <c r="F342" s="299"/>
      <c r="G342" s="219"/>
      <c r="H342" s="220"/>
      <c r="I342" s="220"/>
      <c r="J342" s="220"/>
      <c r="K342" s="220"/>
      <c r="L342" s="220"/>
      <c r="M342" s="220"/>
      <c r="N342" s="220"/>
      <c r="O342" s="220"/>
      <c r="P342" s="221"/>
      <c r="Q342" s="965"/>
      <c r="R342" s="966"/>
      <c r="S342" s="966"/>
      <c r="T342" s="966"/>
      <c r="U342" s="966"/>
      <c r="V342" s="966"/>
      <c r="W342" s="966"/>
      <c r="X342" s="966"/>
      <c r="Y342" s="966"/>
      <c r="Z342" s="966"/>
      <c r="AA342" s="96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5"/>
      <c r="B343" s="238"/>
      <c r="C343" s="237"/>
      <c r="D343" s="238"/>
      <c r="E343" s="237"/>
      <c r="F343" s="299"/>
      <c r="G343" s="219"/>
      <c r="H343" s="220"/>
      <c r="I343" s="220"/>
      <c r="J343" s="220"/>
      <c r="K343" s="220"/>
      <c r="L343" s="220"/>
      <c r="M343" s="220"/>
      <c r="N343" s="220"/>
      <c r="O343" s="220"/>
      <c r="P343" s="221"/>
      <c r="Q343" s="965"/>
      <c r="R343" s="966"/>
      <c r="S343" s="966"/>
      <c r="T343" s="966"/>
      <c r="U343" s="966"/>
      <c r="V343" s="966"/>
      <c r="W343" s="966"/>
      <c r="X343" s="966"/>
      <c r="Y343" s="966"/>
      <c r="Z343" s="966"/>
      <c r="AA343" s="96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5"/>
      <c r="B344" s="238"/>
      <c r="C344" s="237"/>
      <c r="D344" s="238"/>
      <c r="E344" s="237"/>
      <c r="F344" s="299"/>
      <c r="G344" s="219"/>
      <c r="H344" s="220"/>
      <c r="I344" s="220"/>
      <c r="J344" s="220"/>
      <c r="K344" s="220"/>
      <c r="L344" s="220"/>
      <c r="M344" s="220"/>
      <c r="N344" s="220"/>
      <c r="O344" s="220"/>
      <c r="P344" s="221"/>
      <c r="Q344" s="965"/>
      <c r="R344" s="966"/>
      <c r="S344" s="966"/>
      <c r="T344" s="966"/>
      <c r="U344" s="966"/>
      <c r="V344" s="966"/>
      <c r="W344" s="966"/>
      <c r="X344" s="966"/>
      <c r="Y344" s="966"/>
      <c r="Z344" s="966"/>
      <c r="AA344" s="96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5"/>
      <c r="B345" s="238"/>
      <c r="C345" s="237"/>
      <c r="D345" s="238"/>
      <c r="E345" s="237"/>
      <c r="F345" s="299"/>
      <c r="G345" s="222"/>
      <c r="H345" s="179"/>
      <c r="I345" s="179"/>
      <c r="J345" s="179"/>
      <c r="K345" s="179"/>
      <c r="L345" s="179"/>
      <c r="M345" s="179"/>
      <c r="N345" s="179"/>
      <c r="O345" s="179"/>
      <c r="P345" s="223"/>
      <c r="Q345" s="968"/>
      <c r="R345" s="969"/>
      <c r="S345" s="969"/>
      <c r="T345" s="969"/>
      <c r="U345" s="969"/>
      <c r="V345" s="969"/>
      <c r="W345" s="969"/>
      <c r="X345" s="969"/>
      <c r="Y345" s="969"/>
      <c r="Z345" s="969"/>
      <c r="AA345" s="97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5"/>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5"/>
      <c r="B348" s="238"/>
      <c r="C348" s="237"/>
      <c r="D348" s="238"/>
      <c r="E348" s="237"/>
      <c r="F348" s="299"/>
      <c r="G348" s="217"/>
      <c r="H348" s="176"/>
      <c r="I348" s="176"/>
      <c r="J348" s="176"/>
      <c r="K348" s="176"/>
      <c r="L348" s="176"/>
      <c r="M348" s="176"/>
      <c r="N348" s="176"/>
      <c r="O348" s="176"/>
      <c r="P348" s="218"/>
      <c r="Q348" s="962"/>
      <c r="R348" s="963"/>
      <c r="S348" s="963"/>
      <c r="T348" s="963"/>
      <c r="U348" s="963"/>
      <c r="V348" s="963"/>
      <c r="W348" s="963"/>
      <c r="X348" s="963"/>
      <c r="Y348" s="963"/>
      <c r="Z348" s="963"/>
      <c r="AA348" s="96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5"/>
      <c r="B349" s="238"/>
      <c r="C349" s="237"/>
      <c r="D349" s="238"/>
      <c r="E349" s="237"/>
      <c r="F349" s="299"/>
      <c r="G349" s="219"/>
      <c r="H349" s="220"/>
      <c r="I349" s="220"/>
      <c r="J349" s="220"/>
      <c r="K349" s="220"/>
      <c r="L349" s="220"/>
      <c r="M349" s="220"/>
      <c r="N349" s="220"/>
      <c r="O349" s="220"/>
      <c r="P349" s="221"/>
      <c r="Q349" s="965"/>
      <c r="R349" s="966"/>
      <c r="S349" s="966"/>
      <c r="T349" s="966"/>
      <c r="U349" s="966"/>
      <c r="V349" s="966"/>
      <c r="W349" s="966"/>
      <c r="X349" s="966"/>
      <c r="Y349" s="966"/>
      <c r="Z349" s="966"/>
      <c r="AA349" s="96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5"/>
      <c r="B350" s="238"/>
      <c r="C350" s="237"/>
      <c r="D350" s="238"/>
      <c r="E350" s="237"/>
      <c r="F350" s="299"/>
      <c r="G350" s="219"/>
      <c r="H350" s="220"/>
      <c r="I350" s="220"/>
      <c r="J350" s="220"/>
      <c r="K350" s="220"/>
      <c r="L350" s="220"/>
      <c r="M350" s="220"/>
      <c r="N350" s="220"/>
      <c r="O350" s="220"/>
      <c r="P350" s="221"/>
      <c r="Q350" s="965"/>
      <c r="R350" s="966"/>
      <c r="S350" s="966"/>
      <c r="T350" s="966"/>
      <c r="U350" s="966"/>
      <c r="V350" s="966"/>
      <c r="W350" s="966"/>
      <c r="X350" s="966"/>
      <c r="Y350" s="966"/>
      <c r="Z350" s="966"/>
      <c r="AA350" s="96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5"/>
      <c r="B351" s="238"/>
      <c r="C351" s="237"/>
      <c r="D351" s="238"/>
      <c r="E351" s="237"/>
      <c r="F351" s="299"/>
      <c r="G351" s="219"/>
      <c r="H351" s="220"/>
      <c r="I351" s="220"/>
      <c r="J351" s="220"/>
      <c r="K351" s="220"/>
      <c r="L351" s="220"/>
      <c r="M351" s="220"/>
      <c r="N351" s="220"/>
      <c r="O351" s="220"/>
      <c r="P351" s="221"/>
      <c r="Q351" s="965"/>
      <c r="R351" s="966"/>
      <c r="S351" s="966"/>
      <c r="T351" s="966"/>
      <c r="U351" s="966"/>
      <c r="V351" s="966"/>
      <c r="W351" s="966"/>
      <c r="X351" s="966"/>
      <c r="Y351" s="966"/>
      <c r="Z351" s="966"/>
      <c r="AA351" s="96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15.75" hidden="1" customHeight="1" x14ac:dyDescent="0.15">
      <c r="A352" s="975"/>
      <c r="B352" s="238"/>
      <c r="C352" s="237"/>
      <c r="D352" s="238"/>
      <c r="E352" s="237"/>
      <c r="F352" s="299"/>
      <c r="G352" s="222"/>
      <c r="H352" s="179"/>
      <c r="I352" s="179"/>
      <c r="J352" s="179"/>
      <c r="K352" s="179"/>
      <c r="L352" s="179"/>
      <c r="M352" s="179"/>
      <c r="N352" s="179"/>
      <c r="O352" s="179"/>
      <c r="P352" s="223"/>
      <c r="Q352" s="968"/>
      <c r="R352" s="969"/>
      <c r="S352" s="969"/>
      <c r="T352" s="969"/>
      <c r="U352" s="969"/>
      <c r="V352" s="969"/>
      <c r="W352" s="969"/>
      <c r="X352" s="969"/>
      <c r="Y352" s="969"/>
      <c r="Z352" s="969"/>
      <c r="AA352" s="97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5"/>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5"/>
      <c r="B355" s="238"/>
      <c r="C355" s="237"/>
      <c r="D355" s="238"/>
      <c r="E355" s="237"/>
      <c r="F355" s="299"/>
      <c r="G355" s="217"/>
      <c r="H355" s="176"/>
      <c r="I355" s="176"/>
      <c r="J355" s="176"/>
      <c r="K355" s="176"/>
      <c r="L355" s="176"/>
      <c r="M355" s="176"/>
      <c r="N355" s="176"/>
      <c r="O355" s="176"/>
      <c r="P355" s="218"/>
      <c r="Q355" s="962"/>
      <c r="R355" s="963"/>
      <c r="S355" s="963"/>
      <c r="T355" s="963"/>
      <c r="U355" s="963"/>
      <c r="V355" s="963"/>
      <c r="W355" s="963"/>
      <c r="X355" s="963"/>
      <c r="Y355" s="963"/>
      <c r="Z355" s="963"/>
      <c r="AA355" s="96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5"/>
      <c r="B356" s="238"/>
      <c r="C356" s="237"/>
      <c r="D356" s="238"/>
      <c r="E356" s="237"/>
      <c r="F356" s="299"/>
      <c r="G356" s="219"/>
      <c r="H356" s="220"/>
      <c r="I356" s="220"/>
      <c r="J356" s="220"/>
      <c r="K356" s="220"/>
      <c r="L356" s="220"/>
      <c r="M356" s="220"/>
      <c r="N356" s="220"/>
      <c r="O356" s="220"/>
      <c r="P356" s="221"/>
      <c r="Q356" s="965"/>
      <c r="R356" s="966"/>
      <c r="S356" s="966"/>
      <c r="T356" s="966"/>
      <c r="U356" s="966"/>
      <c r="V356" s="966"/>
      <c r="W356" s="966"/>
      <c r="X356" s="966"/>
      <c r="Y356" s="966"/>
      <c r="Z356" s="966"/>
      <c r="AA356" s="96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5"/>
      <c r="B357" s="238"/>
      <c r="C357" s="237"/>
      <c r="D357" s="238"/>
      <c r="E357" s="237"/>
      <c r="F357" s="299"/>
      <c r="G357" s="219"/>
      <c r="H357" s="220"/>
      <c r="I357" s="220"/>
      <c r="J357" s="220"/>
      <c r="K357" s="220"/>
      <c r="L357" s="220"/>
      <c r="M357" s="220"/>
      <c r="N357" s="220"/>
      <c r="O357" s="220"/>
      <c r="P357" s="221"/>
      <c r="Q357" s="965"/>
      <c r="R357" s="966"/>
      <c r="S357" s="966"/>
      <c r="T357" s="966"/>
      <c r="U357" s="966"/>
      <c r="V357" s="966"/>
      <c r="W357" s="966"/>
      <c r="X357" s="966"/>
      <c r="Y357" s="966"/>
      <c r="Z357" s="966"/>
      <c r="AA357" s="96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5"/>
      <c r="B358" s="238"/>
      <c r="C358" s="237"/>
      <c r="D358" s="238"/>
      <c r="E358" s="237"/>
      <c r="F358" s="299"/>
      <c r="G358" s="219"/>
      <c r="H358" s="220"/>
      <c r="I358" s="220"/>
      <c r="J358" s="220"/>
      <c r="K358" s="220"/>
      <c r="L358" s="220"/>
      <c r="M358" s="220"/>
      <c r="N358" s="220"/>
      <c r="O358" s="220"/>
      <c r="P358" s="221"/>
      <c r="Q358" s="965"/>
      <c r="R358" s="966"/>
      <c r="S358" s="966"/>
      <c r="T358" s="966"/>
      <c r="U358" s="966"/>
      <c r="V358" s="966"/>
      <c r="W358" s="966"/>
      <c r="X358" s="966"/>
      <c r="Y358" s="966"/>
      <c r="Z358" s="966"/>
      <c r="AA358" s="96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5"/>
      <c r="B359" s="238"/>
      <c r="C359" s="237"/>
      <c r="D359" s="238"/>
      <c r="E359" s="237"/>
      <c r="F359" s="299"/>
      <c r="G359" s="222"/>
      <c r="H359" s="179"/>
      <c r="I359" s="179"/>
      <c r="J359" s="179"/>
      <c r="K359" s="179"/>
      <c r="L359" s="179"/>
      <c r="M359" s="179"/>
      <c r="N359" s="179"/>
      <c r="O359" s="179"/>
      <c r="P359" s="223"/>
      <c r="Q359" s="968"/>
      <c r="R359" s="969"/>
      <c r="S359" s="969"/>
      <c r="T359" s="969"/>
      <c r="U359" s="969"/>
      <c r="V359" s="969"/>
      <c r="W359" s="969"/>
      <c r="X359" s="969"/>
      <c r="Y359" s="969"/>
      <c r="Z359" s="969"/>
      <c r="AA359" s="97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5"/>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5"/>
      <c r="B362" s="238"/>
      <c r="C362" s="237"/>
      <c r="D362" s="238"/>
      <c r="E362" s="237"/>
      <c r="F362" s="299"/>
      <c r="G362" s="217"/>
      <c r="H362" s="176"/>
      <c r="I362" s="176"/>
      <c r="J362" s="176"/>
      <c r="K362" s="176"/>
      <c r="L362" s="176"/>
      <c r="M362" s="176"/>
      <c r="N362" s="176"/>
      <c r="O362" s="176"/>
      <c r="P362" s="218"/>
      <c r="Q362" s="962"/>
      <c r="R362" s="963"/>
      <c r="S362" s="963"/>
      <c r="T362" s="963"/>
      <c r="U362" s="963"/>
      <c r="V362" s="963"/>
      <c r="W362" s="963"/>
      <c r="X362" s="963"/>
      <c r="Y362" s="963"/>
      <c r="Z362" s="963"/>
      <c r="AA362" s="96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5"/>
      <c r="B363" s="238"/>
      <c r="C363" s="237"/>
      <c r="D363" s="238"/>
      <c r="E363" s="237"/>
      <c r="F363" s="299"/>
      <c r="G363" s="219"/>
      <c r="H363" s="220"/>
      <c r="I363" s="220"/>
      <c r="J363" s="220"/>
      <c r="K363" s="220"/>
      <c r="L363" s="220"/>
      <c r="M363" s="220"/>
      <c r="N363" s="220"/>
      <c r="O363" s="220"/>
      <c r="P363" s="221"/>
      <c r="Q363" s="965"/>
      <c r="R363" s="966"/>
      <c r="S363" s="966"/>
      <c r="T363" s="966"/>
      <c r="U363" s="966"/>
      <c r="V363" s="966"/>
      <c r="W363" s="966"/>
      <c r="X363" s="966"/>
      <c r="Y363" s="966"/>
      <c r="Z363" s="966"/>
      <c r="AA363" s="96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5"/>
      <c r="B364" s="238"/>
      <c r="C364" s="237"/>
      <c r="D364" s="238"/>
      <c r="E364" s="237"/>
      <c r="F364" s="299"/>
      <c r="G364" s="219"/>
      <c r="H364" s="220"/>
      <c r="I364" s="220"/>
      <c r="J364" s="220"/>
      <c r="K364" s="220"/>
      <c r="L364" s="220"/>
      <c r="M364" s="220"/>
      <c r="N364" s="220"/>
      <c r="O364" s="220"/>
      <c r="P364" s="221"/>
      <c r="Q364" s="965"/>
      <c r="R364" s="966"/>
      <c r="S364" s="966"/>
      <c r="T364" s="966"/>
      <c r="U364" s="966"/>
      <c r="V364" s="966"/>
      <c r="W364" s="966"/>
      <c r="X364" s="966"/>
      <c r="Y364" s="966"/>
      <c r="Z364" s="966"/>
      <c r="AA364" s="96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5"/>
      <c r="B365" s="238"/>
      <c r="C365" s="237"/>
      <c r="D365" s="238"/>
      <c r="E365" s="237"/>
      <c r="F365" s="299"/>
      <c r="G365" s="219"/>
      <c r="H365" s="220"/>
      <c r="I365" s="220"/>
      <c r="J365" s="220"/>
      <c r="K365" s="220"/>
      <c r="L365" s="220"/>
      <c r="M365" s="220"/>
      <c r="N365" s="220"/>
      <c r="O365" s="220"/>
      <c r="P365" s="221"/>
      <c r="Q365" s="965"/>
      <c r="R365" s="966"/>
      <c r="S365" s="966"/>
      <c r="T365" s="966"/>
      <c r="U365" s="966"/>
      <c r="V365" s="966"/>
      <c r="W365" s="966"/>
      <c r="X365" s="966"/>
      <c r="Y365" s="966"/>
      <c r="Z365" s="966"/>
      <c r="AA365" s="96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5"/>
      <c r="B366" s="238"/>
      <c r="C366" s="237"/>
      <c r="D366" s="238"/>
      <c r="E366" s="300"/>
      <c r="F366" s="301"/>
      <c r="G366" s="222"/>
      <c r="H366" s="179"/>
      <c r="I366" s="179"/>
      <c r="J366" s="179"/>
      <c r="K366" s="179"/>
      <c r="L366" s="179"/>
      <c r="M366" s="179"/>
      <c r="N366" s="179"/>
      <c r="O366" s="179"/>
      <c r="P366" s="223"/>
      <c r="Q366" s="968"/>
      <c r="R366" s="969"/>
      <c r="S366" s="969"/>
      <c r="T366" s="969"/>
      <c r="U366" s="969"/>
      <c r="V366" s="969"/>
      <c r="W366" s="969"/>
      <c r="X366" s="969"/>
      <c r="Y366" s="969"/>
      <c r="Z366" s="969"/>
      <c r="AA366" s="97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x14ac:dyDescent="0.15">
      <c r="A369" s="975"/>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16.5" hidden="1" customHeight="1" x14ac:dyDescent="0.15">
      <c r="A370" s="97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8.25" hidden="1" customHeight="1" x14ac:dyDescent="0.15">
      <c r="A386" s="97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5"/>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7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5"/>
      <c r="B394" s="238"/>
      <c r="C394" s="237"/>
      <c r="D394" s="238"/>
      <c r="E394" s="237"/>
      <c r="F394" s="299"/>
      <c r="G394" s="217"/>
      <c r="H394" s="176"/>
      <c r="I394" s="176"/>
      <c r="J394" s="176"/>
      <c r="K394" s="176"/>
      <c r="L394" s="176"/>
      <c r="M394" s="176"/>
      <c r="N394" s="176"/>
      <c r="O394" s="176"/>
      <c r="P394" s="218"/>
      <c r="Q394" s="962"/>
      <c r="R394" s="963"/>
      <c r="S394" s="963"/>
      <c r="T394" s="963"/>
      <c r="U394" s="963"/>
      <c r="V394" s="963"/>
      <c r="W394" s="963"/>
      <c r="X394" s="963"/>
      <c r="Y394" s="963"/>
      <c r="Z394" s="963"/>
      <c r="AA394" s="96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5"/>
      <c r="B395" s="238"/>
      <c r="C395" s="237"/>
      <c r="D395" s="238"/>
      <c r="E395" s="237"/>
      <c r="F395" s="299"/>
      <c r="G395" s="219"/>
      <c r="H395" s="220"/>
      <c r="I395" s="220"/>
      <c r="J395" s="220"/>
      <c r="K395" s="220"/>
      <c r="L395" s="220"/>
      <c r="M395" s="220"/>
      <c r="N395" s="220"/>
      <c r="O395" s="220"/>
      <c r="P395" s="221"/>
      <c r="Q395" s="965"/>
      <c r="R395" s="966"/>
      <c r="S395" s="966"/>
      <c r="T395" s="966"/>
      <c r="U395" s="966"/>
      <c r="V395" s="966"/>
      <c r="W395" s="966"/>
      <c r="X395" s="966"/>
      <c r="Y395" s="966"/>
      <c r="Z395" s="966"/>
      <c r="AA395" s="96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5"/>
      <c r="B396" s="238"/>
      <c r="C396" s="237"/>
      <c r="D396" s="238"/>
      <c r="E396" s="237"/>
      <c r="F396" s="299"/>
      <c r="G396" s="219"/>
      <c r="H396" s="220"/>
      <c r="I396" s="220"/>
      <c r="J396" s="220"/>
      <c r="K396" s="220"/>
      <c r="L396" s="220"/>
      <c r="M396" s="220"/>
      <c r="N396" s="220"/>
      <c r="O396" s="220"/>
      <c r="P396" s="221"/>
      <c r="Q396" s="965"/>
      <c r="R396" s="966"/>
      <c r="S396" s="966"/>
      <c r="T396" s="966"/>
      <c r="U396" s="966"/>
      <c r="V396" s="966"/>
      <c r="W396" s="966"/>
      <c r="X396" s="966"/>
      <c r="Y396" s="966"/>
      <c r="Z396" s="966"/>
      <c r="AA396" s="96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5"/>
      <c r="B397" s="238"/>
      <c r="C397" s="237"/>
      <c r="D397" s="238"/>
      <c r="E397" s="237"/>
      <c r="F397" s="299"/>
      <c r="G397" s="219"/>
      <c r="H397" s="220"/>
      <c r="I397" s="220"/>
      <c r="J397" s="220"/>
      <c r="K397" s="220"/>
      <c r="L397" s="220"/>
      <c r="M397" s="220"/>
      <c r="N397" s="220"/>
      <c r="O397" s="220"/>
      <c r="P397" s="221"/>
      <c r="Q397" s="965"/>
      <c r="R397" s="966"/>
      <c r="S397" s="966"/>
      <c r="T397" s="966"/>
      <c r="U397" s="966"/>
      <c r="V397" s="966"/>
      <c r="W397" s="966"/>
      <c r="X397" s="966"/>
      <c r="Y397" s="966"/>
      <c r="Z397" s="966"/>
      <c r="AA397" s="96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5"/>
      <c r="B398" s="238"/>
      <c r="C398" s="237"/>
      <c r="D398" s="238"/>
      <c r="E398" s="237"/>
      <c r="F398" s="299"/>
      <c r="G398" s="222"/>
      <c r="H398" s="179"/>
      <c r="I398" s="179"/>
      <c r="J398" s="179"/>
      <c r="K398" s="179"/>
      <c r="L398" s="179"/>
      <c r="M398" s="179"/>
      <c r="N398" s="179"/>
      <c r="O398" s="179"/>
      <c r="P398" s="223"/>
      <c r="Q398" s="968"/>
      <c r="R398" s="969"/>
      <c r="S398" s="969"/>
      <c r="T398" s="969"/>
      <c r="U398" s="969"/>
      <c r="V398" s="969"/>
      <c r="W398" s="969"/>
      <c r="X398" s="969"/>
      <c r="Y398" s="969"/>
      <c r="Z398" s="969"/>
      <c r="AA398" s="97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5"/>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5"/>
      <c r="B401" s="238"/>
      <c r="C401" s="237"/>
      <c r="D401" s="238"/>
      <c r="E401" s="237"/>
      <c r="F401" s="299"/>
      <c r="G401" s="217"/>
      <c r="H401" s="176"/>
      <c r="I401" s="176"/>
      <c r="J401" s="176"/>
      <c r="K401" s="176"/>
      <c r="L401" s="176"/>
      <c r="M401" s="176"/>
      <c r="N401" s="176"/>
      <c r="O401" s="176"/>
      <c r="P401" s="218"/>
      <c r="Q401" s="962"/>
      <c r="R401" s="963"/>
      <c r="S401" s="963"/>
      <c r="T401" s="963"/>
      <c r="U401" s="963"/>
      <c r="V401" s="963"/>
      <c r="W401" s="963"/>
      <c r="X401" s="963"/>
      <c r="Y401" s="963"/>
      <c r="Z401" s="963"/>
      <c r="AA401" s="96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5"/>
      <c r="B402" s="238"/>
      <c r="C402" s="237"/>
      <c r="D402" s="238"/>
      <c r="E402" s="237"/>
      <c r="F402" s="299"/>
      <c r="G402" s="219"/>
      <c r="H402" s="220"/>
      <c r="I402" s="220"/>
      <c r="J402" s="220"/>
      <c r="K402" s="220"/>
      <c r="L402" s="220"/>
      <c r="M402" s="220"/>
      <c r="N402" s="220"/>
      <c r="O402" s="220"/>
      <c r="P402" s="221"/>
      <c r="Q402" s="965"/>
      <c r="R402" s="966"/>
      <c r="S402" s="966"/>
      <c r="T402" s="966"/>
      <c r="U402" s="966"/>
      <c r="V402" s="966"/>
      <c r="W402" s="966"/>
      <c r="X402" s="966"/>
      <c r="Y402" s="966"/>
      <c r="Z402" s="966"/>
      <c r="AA402" s="96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14.25" hidden="1" customHeight="1" x14ac:dyDescent="0.15">
      <c r="A403" s="975"/>
      <c r="B403" s="238"/>
      <c r="C403" s="237"/>
      <c r="D403" s="238"/>
      <c r="E403" s="237"/>
      <c r="F403" s="299"/>
      <c r="G403" s="219"/>
      <c r="H403" s="220"/>
      <c r="I403" s="220"/>
      <c r="J403" s="220"/>
      <c r="K403" s="220"/>
      <c r="L403" s="220"/>
      <c r="M403" s="220"/>
      <c r="N403" s="220"/>
      <c r="O403" s="220"/>
      <c r="P403" s="221"/>
      <c r="Q403" s="965"/>
      <c r="R403" s="966"/>
      <c r="S403" s="966"/>
      <c r="T403" s="966"/>
      <c r="U403" s="966"/>
      <c r="V403" s="966"/>
      <c r="W403" s="966"/>
      <c r="X403" s="966"/>
      <c r="Y403" s="966"/>
      <c r="Z403" s="966"/>
      <c r="AA403" s="96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5"/>
      <c r="B404" s="238"/>
      <c r="C404" s="237"/>
      <c r="D404" s="238"/>
      <c r="E404" s="237"/>
      <c r="F404" s="299"/>
      <c r="G404" s="219"/>
      <c r="H404" s="220"/>
      <c r="I404" s="220"/>
      <c r="J404" s="220"/>
      <c r="K404" s="220"/>
      <c r="L404" s="220"/>
      <c r="M404" s="220"/>
      <c r="N404" s="220"/>
      <c r="O404" s="220"/>
      <c r="P404" s="221"/>
      <c r="Q404" s="965"/>
      <c r="R404" s="966"/>
      <c r="S404" s="966"/>
      <c r="T404" s="966"/>
      <c r="U404" s="966"/>
      <c r="V404" s="966"/>
      <c r="W404" s="966"/>
      <c r="X404" s="966"/>
      <c r="Y404" s="966"/>
      <c r="Z404" s="966"/>
      <c r="AA404" s="96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5"/>
      <c r="B405" s="238"/>
      <c r="C405" s="237"/>
      <c r="D405" s="238"/>
      <c r="E405" s="237"/>
      <c r="F405" s="299"/>
      <c r="G405" s="222"/>
      <c r="H405" s="179"/>
      <c r="I405" s="179"/>
      <c r="J405" s="179"/>
      <c r="K405" s="179"/>
      <c r="L405" s="179"/>
      <c r="M405" s="179"/>
      <c r="N405" s="179"/>
      <c r="O405" s="179"/>
      <c r="P405" s="223"/>
      <c r="Q405" s="968"/>
      <c r="R405" s="969"/>
      <c r="S405" s="969"/>
      <c r="T405" s="969"/>
      <c r="U405" s="969"/>
      <c r="V405" s="969"/>
      <c r="W405" s="969"/>
      <c r="X405" s="969"/>
      <c r="Y405" s="969"/>
      <c r="Z405" s="969"/>
      <c r="AA405" s="97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5"/>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5"/>
      <c r="B408" s="238"/>
      <c r="C408" s="237"/>
      <c r="D408" s="238"/>
      <c r="E408" s="237"/>
      <c r="F408" s="299"/>
      <c r="G408" s="217"/>
      <c r="H408" s="176"/>
      <c r="I408" s="176"/>
      <c r="J408" s="176"/>
      <c r="K408" s="176"/>
      <c r="L408" s="176"/>
      <c r="M408" s="176"/>
      <c r="N408" s="176"/>
      <c r="O408" s="176"/>
      <c r="P408" s="218"/>
      <c r="Q408" s="962"/>
      <c r="R408" s="963"/>
      <c r="S408" s="963"/>
      <c r="T408" s="963"/>
      <c r="U408" s="963"/>
      <c r="V408" s="963"/>
      <c r="W408" s="963"/>
      <c r="X408" s="963"/>
      <c r="Y408" s="963"/>
      <c r="Z408" s="963"/>
      <c r="AA408" s="96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5"/>
      <c r="B409" s="238"/>
      <c r="C409" s="237"/>
      <c r="D409" s="238"/>
      <c r="E409" s="237"/>
      <c r="F409" s="299"/>
      <c r="G409" s="219"/>
      <c r="H409" s="220"/>
      <c r="I409" s="220"/>
      <c r="J409" s="220"/>
      <c r="K409" s="220"/>
      <c r="L409" s="220"/>
      <c r="M409" s="220"/>
      <c r="N409" s="220"/>
      <c r="O409" s="220"/>
      <c r="P409" s="221"/>
      <c r="Q409" s="965"/>
      <c r="R409" s="966"/>
      <c r="S409" s="966"/>
      <c r="T409" s="966"/>
      <c r="U409" s="966"/>
      <c r="V409" s="966"/>
      <c r="W409" s="966"/>
      <c r="X409" s="966"/>
      <c r="Y409" s="966"/>
      <c r="Z409" s="966"/>
      <c r="AA409" s="96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5"/>
      <c r="B410" s="238"/>
      <c r="C410" s="237"/>
      <c r="D410" s="238"/>
      <c r="E410" s="237"/>
      <c r="F410" s="299"/>
      <c r="G410" s="219"/>
      <c r="H410" s="220"/>
      <c r="I410" s="220"/>
      <c r="J410" s="220"/>
      <c r="K410" s="220"/>
      <c r="L410" s="220"/>
      <c r="M410" s="220"/>
      <c r="N410" s="220"/>
      <c r="O410" s="220"/>
      <c r="P410" s="221"/>
      <c r="Q410" s="965"/>
      <c r="R410" s="966"/>
      <c r="S410" s="966"/>
      <c r="T410" s="966"/>
      <c r="U410" s="966"/>
      <c r="V410" s="966"/>
      <c r="W410" s="966"/>
      <c r="X410" s="966"/>
      <c r="Y410" s="966"/>
      <c r="Z410" s="966"/>
      <c r="AA410" s="96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5"/>
      <c r="B411" s="238"/>
      <c r="C411" s="237"/>
      <c r="D411" s="238"/>
      <c r="E411" s="237"/>
      <c r="F411" s="299"/>
      <c r="G411" s="219"/>
      <c r="H411" s="220"/>
      <c r="I411" s="220"/>
      <c r="J411" s="220"/>
      <c r="K411" s="220"/>
      <c r="L411" s="220"/>
      <c r="M411" s="220"/>
      <c r="N411" s="220"/>
      <c r="O411" s="220"/>
      <c r="P411" s="221"/>
      <c r="Q411" s="965"/>
      <c r="R411" s="966"/>
      <c r="S411" s="966"/>
      <c r="T411" s="966"/>
      <c r="U411" s="966"/>
      <c r="V411" s="966"/>
      <c r="W411" s="966"/>
      <c r="X411" s="966"/>
      <c r="Y411" s="966"/>
      <c r="Z411" s="966"/>
      <c r="AA411" s="96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5"/>
      <c r="B412" s="238"/>
      <c r="C412" s="237"/>
      <c r="D412" s="238"/>
      <c r="E412" s="237"/>
      <c r="F412" s="299"/>
      <c r="G412" s="222"/>
      <c r="H412" s="179"/>
      <c r="I412" s="179"/>
      <c r="J412" s="179"/>
      <c r="K412" s="179"/>
      <c r="L412" s="179"/>
      <c r="M412" s="179"/>
      <c r="N412" s="179"/>
      <c r="O412" s="179"/>
      <c r="P412" s="223"/>
      <c r="Q412" s="968"/>
      <c r="R412" s="969"/>
      <c r="S412" s="969"/>
      <c r="T412" s="969"/>
      <c r="U412" s="969"/>
      <c r="V412" s="969"/>
      <c r="W412" s="969"/>
      <c r="X412" s="969"/>
      <c r="Y412" s="969"/>
      <c r="Z412" s="969"/>
      <c r="AA412" s="97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5"/>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5"/>
      <c r="B415" s="238"/>
      <c r="C415" s="237"/>
      <c r="D415" s="238"/>
      <c r="E415" s="237"/>
      <c r="F415" s="299"/>
      <c r="G415" s="217"/>
      <c r="H415" s="176"/>
      <c r="I415" s="176"/>
      <c r="J415" s="176"/>
      <c r="K415" s="176"/>
      <c r="L415" s="176"/>
      <c r="M415" s="176"/>
      <c r="N415" s="176"/>
      <c r="O415" s="176"/>
      <c r="P415" s="218"/>
      <c r="Q415" s="962"/>
      <c r="R415" s="963"/>
      <c r="S415" s="963"/>
      <c r="T415" s="963"/>
      <c r="U415" s="963"/>
      <c r="V415" s="963"/>
      <c r="W415" s="963"/>
      <c r="X415" s="963"/>
      <c r="Y415" s="963"/>
      <c r="Z415" s="963"/>
      <c r="AA415" s="96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5"/>
      <c r="B416" s="238"/>
      <c r="C416" s="237"/>
      <c r="D416" s="238"/>
      <c r="E416" s="237"/>
      <c r="F416" s="299"/>
      <c r="G416" s="219"/>
      <c r="H416" s="220"/>
      <c r="I416" s="220"/>
      <c r="J416" s="220"/>
      <c r="K416" s="220"/>
      <c r="L416" s="220"/>
      <c r="M416" s="220"/>
      <c r="N416" s="220"/>
      <c r="O416" s="220"/>
      <c r="P416" s="221"/>
      <c r="Q416" s="965"/>
      <c r="R416" s="966"/>
      <c r="S416" s="966"/>
      <c r="T416" s="966"/>
      <c r="U416" s="966"/>
      <c r="V416" s="966"/>
      <c r="W416" s="966"/>
      <c r="X416" s="966"/>
      <c r="Y416" s="966"/>
      <c r="Z416" s="966"/>
      <c r="AA416" s="96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5"/>
      <c r="B417" s="238"/>
      <c r="C417" s="237"/>
      <c r="D417" s="238"/>
      <c r="E417" s="237"/>
      <c r="F417" s="299"/>
      <c r="G417" s="219"/>
      <c r="H417" s="220"/>
      <c r="I417" s="220"/>
      <c r="J417" s="220"/>
      <c r="K417" s="220"/>
      <c r="L417" s="220"/>
      <c r="M417" s="220"/>
      <c r="N417" s="220"/>
      <c r="O417" s="220"/>
      <c r="P417" s="221"/>
      <c r="Q417" s="965"/>
      <c r="R417" s="966"/>
      <c r="S417" s="966"/>
      <c r="T417" s="966"/>
      <c r="U417" s="966"/>
      <c r="V417" s="966"/>
      <c r="W417" s="966"/>
      <c r="X417" s="966"/>
      <c r="Y417" s="966"/>
      <c r="Z417" s="966"/>
      <c r="AA417" s="96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5"/>
      <c r="B418" s="238"/>
      <c r="C418" s="237"/>
      <c r="D418" s="238"/>
      <c r="E418" s="237"/>
      <c r="F418" s="299"/>
      <c r="G418" s="219"/>
      <c r="H418" s="220"/>
      <c r="I418" s="220"/>
      <c r="J418" s="220"/>
      <c r="K418" s="220"/>
      <c r="L418" s="220"/>
      <c r="M418" s="220"/>
      <c r="N418" s="220"/>
      <c r="O418" s="220"/>
      <c r="P418" s="221"/>
      <c r="Q418" s="965"/>
      <c r="R418" s="966"/>
      <c r="S418" s="966"/>
      <c r="T418" s="966"/>
      <c r="U418" s="966"/>
      <c r="V418" s="966"/>
      <c r="W418" s="966"/>
      <c r="X418" s="966"/>
      <c r="Y418" s="966"/>
      <c r="Z418" s="966"/>
      <c r="AA418" s="96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5"/>
      <c r="B419" s="238"/>
      <c r="C419" s="237"/>
      <c r="D419" s="238"/>
      <c r="E419" s="237"/>
      <c r="F419" s="299"/>
      <c r="G419" s="222"/>
      <c r="H419" s="179"/>
      <c r="I419" s="179"/>
      <c r="J419" s="179"/>
      <c r="K419" s="179"/>
      <c r="L419" s="179"/>
      <c r="M419" s="179"/>
      <c r="N419" s="179"/>
      <c r="O419" s="179"/>
      <c r="P419" s="223"/>
      <c r="Q419" s="968"/>
      <c r="R419" s="969"/>
      <c r="S419" s="969"/>
      <c r="T419" s="969"/>
      <c r="U419" s="969"/>
      <c r="V419" s="969"/>
      <c r="W419" s="969"/>
      <c r="X419" s="969"/>
      <c r="Y419" s="969"/>
      <c r="Z419" s="969"/>
      <c r="AA419" s="97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5"/>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5"/>
      <c r="B422" s="238"/>
      <c r="C422" s="237"/>
      <c r="D422" s="238"/>
      <c r="E422" s="237"/>
      <c r="F422" s="299"/>
      <c r="G422" s="217"/>
      <c r="H422" s="176"/>
      <c r="I422" s="176"/>
      <c r="J422" s="176"/>
      <c r="K422" s="176"/>
      <c r="L422" s="176"/>
      <c r="M422" s="176"/>
      <c r="N422" s="176"/>
      <c r="O422" s="176"/>
      <c r="P422" s="218"/>
      <c r="Q422" s="962"/>
      <c r="R422" s="963"/>
      <c r="S422" s="963"/>
      <c r="T422" s="963"/>
      <c r="U422" s="963"/>
      <c r="V422" s="963"/>
      <c r="W422" s="963"/>
      <c r="X422" s="963"/>
      <c r="Y422" s="963"/>
      <c r="Z422" s="963"/>
      <c r="AA422" s="96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5"/>
      <c r="B423" s="238"/>
      <c r="C423" s="237"/>
      <c r="D423" s="238"/>
      <c r="E423" s="237"/>
      <c r="F423" s="299"/>
      <c r="G423" s="219"/>
      <c r="H423" s="220"/>
      <c r="I423" s="220"/>
      <c r="J423" s="220"/>
      <c r="K423" s="220"/>
      <c r="L423" s="220"/>
      <c r="M423" s="220"/>
      <c r="N423" s="220"/>
      <c r="O423" s="220"/>
      <c r="P423" s="221"/>
      <c r="Q423" s="965"/>
      <c r="R423" s="966"/>
      <c r="S423" s="966"/>
      <c r="T423" s="966"/>
      <c r="U423" s="966"/>
      <c r="V423" s="966"/>
      <c r="W423" s="966"/>
      <c r="X423" s="966"/>
      <c r="Y423" s="966"/>
      <c r="Z423" s="966"/>
      <c r="AA423" s="96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9.75" hidden="1" customHeight="1" x14ac:dyDescent="0.15">
      <c r="A424" s="975"/>
      <c r="B424" s="238"/>
      <c r="C424" s="237"/>
      <c r="D424" s="238"/>
      <c r="E424" s="237"/>
      <c r="F424" s="299"/>
      <c r="G424" s="219"/>
      <c r="H424" s="220"/>
      <c r="I424" s="220"/>
      <c r="J424" s="220"/>
      <c r="K424" s="220"/>
      <c r="L424" s="220"/>
      <c r="M424" s="220"/>
      <c r="N424" s="220"/>
      <c r="O424" s="220"/>
      <c r="P424" s="221"/>
      <c r="Q424" s="965"/>
      <c r="R424" s="966"/>
      <c r="S424" s="966"/>
      <c r="T424" s="966"/>
      <c r="U424" s="966"/>
      <c r="V424" s="966"/>
      <c r="W424" s="966"/>
      <c r="X424" s="966"/>
      <c r="Y424" s="966"/>
      <c r="Z424" s="966"/>
      <c r="AA424" s="96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5"/>
      <c r="B425" s="238"/>
      <c r="C425" s="237"/>
      <c r="D425" s="238"/>
      <c r="E425" s="237"/>
      <c r="F425" s="299"/>
      <c r="G425" s="219"/>
      <c r="H425" s="220"/>
      <c r="I425" s="220"/>
      <c r="J425" s="220"/>
      <c r="K425" s="220"/>
      <c r="L425" s="220"/>
      <c r="M425" s="220"/>
      <c r="N425" s="220"/>
      <c r="O425" s="220"/>
      <c r="P425" s="221"/>
      <c r="Q425" s="965"/>
      <c r="R425" s="966"/>
      <c r="S425" s="966"/>
      <c r="T425" s="966"/>
      <c r="U425" s="966"/>
      <c r="V425" s="966"/>
      <c r="W425" s="966"/>
      <c r="X425" s="966"/>
      <c r="Y425" s="966"/>
      <c r="Z425" s="966"/>
      <c r="AA425" s="96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5"/>
      <c r="B426" s="238"/>
      <c r="C426" s="237"/>
      <c r="D426" s="238"/>
      <c r="E426" s="300"/>
      <c r="F426" s="301"/>
      <c r="G426" s="222"/>
      <c r="H426" s="179"/>
      <c r="I426" s="179"/>
      <c r="J426" s="179"/>
      <c r="K426" s="179"/>
      <c r="L426" s="179"/>
      <c r="M426" s="179"/>
      <c r="N426" s="179"/>
      <c r="O426" s="179"/>
      <c r="P426" s="223"/>
      <c r="Q426" s="968"/>
      <c r="R426" s="969"/>
      <c r="S426" s="969"/>
      <c r="T426" s="969"/>
      <c r="U426" s="969"/>
      <c r="V426" s="969"/>
      <c r="W426" s="969"/>
      <c r="X426" s="969"/>
      <c r="Y426" s="969"/>
      <c r="Z426" s="969"/>
      <c r="AA426" s="97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5"/>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5"/>
      <c r="B429" s="238"/>
      <c r="C429" s="300"/>
      <c r="D429" s="97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5"/>
      <c r="B430" s="238"/>
      <c r="C430" s="235" t="s">
        <v>590</v>
      </c>
      <c r="D430" s="236"/>
      <c r="E430" s="224" t="s">
        <v>318</v>
      </c>
      <c r="F430" s="432"/>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0</v>
      </c>
    </row>
    <row r="432" spans="1:51" ht="18.75" customHeight="1" x14ac:dyDescent="0.15">
      <c r="A432" s="97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customHeight="1" x14ac:dyDescent="0.15">
      <c r="A433" s="975"/>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customHeight="1" x14ac:dyDescent="0.15">
      <c r="A434" s="97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customHeight="1" x14ac:dyDescent="0.15">
      <c r="A435" s="97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customHeight="1" x14ac:dyDescent="0.15">
      <c r="A436" s="97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customHeight="1" x14ac:dyDescent="0.15">
      <c r="A437" s="97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customHeight="1" x14ac:dyDescent="0.15">
      <c r="A438" s="97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customHeight="1" x14ac:dyDescent="0.15">
      <c r="A439" s="97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0.25" customHeight="1" x14ac:dyDescent="0.15">
      <c r="A440" s="97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5"/>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0.75" customHeight="1" thickBot="1" x14ac:dyDescent="0.2">
      <c r="A461" s="97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thickBot="1" x14ac:dyDescent="0.2">
      <c r="A462" s="97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thickBot="1" x14ac:dyDescent="0.2">
      <c r="A463" s="97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thickBot="1" x14ac:dyDescent="0.2">
      <c r="A464" s="97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thickBot="1" x14ac:dyDescent="0.2">
      <c r="A465" s="97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thickBot="1" x14ac:dyDescent="0.2">
      <c r="A466" s="97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thickBot="1" x14ac:dyDescent="0.2">
      <c r="A467" s="97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17.25" hidden="1" customHeight="1" thickBot="1" x14ac:dyDescent="0.2">
      <c r="A468" s="97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thickBot="1" x14ac:dyDescent="0.2">
      <c r="A469" s="97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thickBot="1" x14ac:dyDescent="0.2">
      <c r="A470" s="97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thickBot="1" x14ac:dyDescent="0.2">
      <c r="A471" s="97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thickBot="1" x14ac:dyDescent="0.2">
      <c r="A472" s="97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thickBot="1" x14ac:dyDescent="0.2">
      <c r="A473" s="97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thickBot="1" x14ac:dyDescent="0.2">
      <c r="A474" s="97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thickBot="1" x14ac:dyDescent="0.2">
      <c r="A475" s="97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thickBot="1" x14ac:dyDescent="0.2">
      <c r="A476" s="97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thickBot="1" x14ac:dyDescent="0.2">
      <c r="A477" s="97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thickBot="1" x14ac:dyDescent="0.2">
      <c r="A478" s="97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thickBot="1" x14ac:dyDescent="0.2">
      <c r="A479" s="97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thickBot="1" x14ac:dyDescent="0.2">
      <c r="A480" s="97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thickBot="1" x14ac:dyDescent="0.2">
      <c r="A481" s="975"/>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thickBot="1" x14ac:dyDescent="0.2">
      <c r="A482" s="975"/>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thickBot="1" x14ac:dyDescent="0.2">
      <c r="A483" s="97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thickBot="1" x14ac:dyDescent="0.2">
      <c r="A484" s="975"/>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thickBot="1" x14ac:dyDescent="0.2">
      <c r="A485" s="97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thickBot="1" x14ac:dyDescent="0.2">
      <c r="A486" s="97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thickBot="1" x14ac:dyDescent="0.2">
      <c r="A487" s="97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thickBot="1" x14ac:dyDescent="0.2">
      <c r="A488" s="97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thickBot="1" x14ac:dyDescent="0.2">
      <c r="A489" s="97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thickBot="1" x14ac:dyDescent="0.2">
      <c r="A490" s="97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thickBot="1" x14ac:dyDescent="0.2">
      <c r="A491" s="97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thickBot="1" x14ac:dyDescent="0.2">
      <c r="A492" s="97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thickBot="1" x14ac:dyDescent="0.2">
      <c r="A493" s="97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thickBot="1" x14ac:dyDescent="0.2">
      <c r="A494" s="97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thickBot="1" x14ac:dyDescent="0.2">
      <c r="A495" s="97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thickBot="1" x14ac:dyDescent="0.2">
      <c r="A496" s="97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thickBot="1" x14ac:dyDescent="0.2">
      <c r="A497" s="97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thickBot="1" x14ac:dyDescent="0.2">
      <c r="A498" s="97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thickBot="1" x14ac:dyDescent="0.2">
      <c r="A499" s="97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7.25" hidden="1" customHeight="1" thickBot="1" x14ac:dyDescent="0.2">
      <c r="A500" s="97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5.25" hidden="1" customHeight="1" thickBot="1" x14ac:dyDescent="0.2">
      <c r="A530" s="97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thickBot="1" x14ac:dyDescent="0.2">
      <c r="A531" s="97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thickBot="1" x14ac:dyDescent="0.2">
      <c r="A532" s="97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thickBot="1" x14ac:dyDescent="0.2">
      <c r="A533" s="97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thickBot="1" x14ac:dyDescent="0.2">
      <c r="A534" s="97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25" hidden="1" customHeight="1" thickBot="1" x14ac:dyDescent="0.2">
      <c r="A535" s="975"/>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thickBot="1" x14ac:dyDescent="0.2">
      <c r="A536" s="97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thickBot="1" x14ac:dyDescent="0.2">
      <c r="A537" s="97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thickBot="1" x14ac:dyDescent="0.2">
      <c r="A538" s="975"/>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thickBot="1" x14ac:dyDescent="0.2">
      <c r="A539" s="97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thickBot="1" x14ac:dyDescent="0.2">
      <c r="A540" s="97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thickBot="1" x14ac:dyDescent="0.2">
      <c r="A541" s="975"/>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thickBot="1" x14ac:dyDescent="0.2">
      <c r="A542" s="97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thickBot="1" x14ac:dyDescent="0.2">
      <c r="A543" s="97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thickBot="1" x14ac:dyDescent="0.2">
      <c r="A544" s="97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thickBot="1" x14ac:dyDescent="0.2">
      <c r="A545" s="97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thickBot="1" x14ac:dyDescent="0.2">
      <c r="A546" s="97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thickBot="1" x14ac:dyDescent="0.2">
      <c r="A547" s="97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thickBot="1" x14ac:dyDescent="0.2">
      <c r="A548" s="97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thickBot="1" x14ac:dyDescent="0.2">
      <c r="A549" s="97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thickBot="1" x14ac:dyDescent="0.2">
      <c r="A550" s="97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thickBot="1" x14ac:dyDescent="0.2">
      <c r="A551" s="97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thickBot="1" x14ac:dyDescent="0.2">
      <c r="A552" s="97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thickBot="1" x14ac:dyDescent="0.2">
      <c r="A553" s="97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thickBot="1" x14ac:dyDescent="0.2">
      <c r="A554" s="97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thickBot="1" x14ac:dyDescent="0.2">
      <c r="A555" s="97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thickBot="1" x14ac:dyDescent="0.2">
      <c r="A556" s="97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thickBot="1" x14ac:dyDescent="0.2">
      <c r="A557" s="97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thickBot="1" x14ac:dyDescent="0.2">
      <c r="A558" s="97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thickBot="1" x14ac:dyDescent="0.2">
      <c r="A559" s="97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thickBot="1" x14ac:dyDescent="0.2">
      <c r="A560" s="97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thickBot="1" x14ac:dyDescent="0.2">
      <c r="A561" s="97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thickBot="1" x14ac:dyDescent="0.2">
      <c r="A562" s="97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thickBot="1" x14ac:dyDescent="0.2">
      <c r="A563" s="97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5.75" hidden="1" customHeight="1" thickBot="1" x14ac:dyDescent="0.2">
      <c r="A564" s="97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thickBot="1" x14ac:dyDescent="0.2">
      <c r="A565" s="97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thickBot="1" x14ac:dyDescent="0.2">
      <c r="A566" s="975"/>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thickBot="1" x14ac:dyDescent="0.2">
      <c r="A567" s="97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thickBot="1" x14ac:dyDescent="0.2">
      <c r="A568" s="97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thickBot="1" x14ac:dyDescent="0.2">
      <c r="A569" s="97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thickBot="1" x14ac:dyDescent="0.2">
      <c r="A570" s="97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thickBot="1" x14ac:dyDescent="0.2">
      <c r="A571" s="97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thickBot="1" x14ac:dyDescent="0.2">
      <c r="A572" s="97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thickBot="1" x14ac:dyDescent="0.2">
      <c r="A573" s="97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thickBot="1" x14ac:dyDescent="0.2">
      <c r="A574" s="97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thickBot="1" x14ac:dyDescent="0.2">
      <c r="A575" s="97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thickBot="1" x14ac:dyDescent="0.2">
      <c r="A576" s="97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thickBot="1" x14ac:dyDescent="0.2">
      <c r="A577" s="97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thickBot="1" x14ac:dyDescent="0.2">
      <c r="A578" s="97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thickBot="1" x14ac:dyDescent="0.2">
      <c r="A579" s="97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thickBot="1" x14ac:dyDescent="0.2">
      <c r="A580" s="97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thickBot="1" x14ac:dyDescent="0.2">
      <c r="A581" s="97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thickBot="1" x14ac:dyDescent="0.2">
      <c r="A582" s="97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thickBot="1" x14ac:dyDescent="0.2">
      <c r="A583" s="97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thickBot="1" x14ac:dyDescent="0.2">
      <c r="A584" s="97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thickBot="1" x14ac:dyDescent="0.2">
      <c r="A585" s="97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thickBot="1" x14ac:dyDescent="0.2">
      <c r="A586" s="97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thickBot="1" x14ac:dyDescent="0.2">
      <c r="A587" s="97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thickBot="1" x14ac:dyDescent="0.2">
      <c r="A588" s="97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thickBot="1" x14ac:dyDescent="0.2">
      <c r="A589" s="975"/>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thickBot="1" x14ac:dyDescent="0.2">
      <c r="A590" s="97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thickBot="1" x14ac:dyDescent="0.2">
      <c r="A591" s="97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thickBot="1" x14ac:dyDescent="0.2">
      <c r="A592" s="975"/>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thickBot="1" x14ac:dyDescent="0.2">
      <c r="A593" s="97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thickBot="1" x14ac:dyDescent="0.2">
      <c r="A594" s="97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thickBot="1" x14ac:dyDescent="0.2">
      <c r="A595" s="97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thickBot="1" x14ac:dyDescent="0.2">
      <c r="A596" s="97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thickBot="1" x14ac:dyDescent="0.2">
      <c r="A597" s="97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thickBot="1" x14ac:dyDescent="0.2">
      <c r="A598" s="97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6" hidden="1" customHeight="1" thickBot="1" x14ac:dyDescent="0.2">
      <c r="A599" s="97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thickBot="1" x14ac:dyDescent="0.2">
      <c r="A600" s="97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thickBot="1" x14ac:dyDescent="0.2">
      <c r="A601" s="97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thickBot="1" x14ac:dyDescent="0.2">
      <c r="A602" s="97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thickBot="1" x14ac:dyDescent="0.2">
      <c r="A603" s="97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thickBot="1" x14ac:dyDescent="0.2">
      <c r="A604" s="97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thickBot="1" x14ac:dyDescent="0.2">
      <c r="A605" s="97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thickBot="1" x14ac:dyDescent="0.2">
      <c r="A606" s="97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thickBot="1" x14ac:dyDescent="0.2">
      <c r="A607" s="97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thickBot="1" x14ac:dyDescent="0.2">
      <c r="A608" s="97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thickBot="1" x14ac:dyDescent="0.2">
      <c r="A609" s="97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thickBot="1" x14ac:dyDescent="0.2">
      <c r="A610" s="97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thickBot="1" x14ac:dyDescent="0.2">
      <c r="A611" s="97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thickBot="1" x14ac:dyDescent="0.2">
      <c r="A612" s="97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thickBot="1" x14ac:dyDescent="0.2">
      <c r="A613" s="97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thickBot="1" x14ac:dyDescent="0.2">
      <c r="A614" s="97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thickBot="1" x14ac:dyDescent="0.2">
      <c r="A615" s="97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thickBot="1" x14ac:dyDescent="0.2">
      <c r="A616" s="97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thickBot="1" x14ac:dyDescent="0.2">
      <c r="A617" s="97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thickBot="1" x14ac:dyDescent="0.2">
      <c r="A618" s="97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thickBot="1" x14ac:dyDescent="0.2">
      <c r="A619" s="97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thickBot="1" x14ac:dyDescent="0.2">
      <c r="A620" s="97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thickBot="1" x14ac:dyDescent="0.2">
      <c r="A621" s="97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thickBot="1" x14ac:dyDescent="0.2">
      <c r="A622" s="97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thickBot="1" x14ac:dyDescent="0.2">
      <c r="A623" s="97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thickBot="1" x14ac:dyDescent="0.2">
      <c r="A624" s="97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thickBot="1" x14ac:dyDescent="0.2">
      <c r="A625" s="97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thickBot="1" x14ac:dyDescent="0.2">
      <c r="A626" s="97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thickBot="1" x14ac:dyDescent="0.2">
      <c r="A627" s="97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thickBot="1" x14ac:dyDescent="0.2">
      <c r="A628" s="97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thickBot="1" x14ac:dyDescent="0.2">
      <c r="A629" s="97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thickBot="1" x14ac:dyDescent="0.2">
      <c r="A630" s="97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thickBot="1" x14ac:dyDescent="0.2">
      <c r="A631" s="97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thickBot="1" x14ac:dyDescent="0.2">
      <c r="A632" s="97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thickBot="1" x14ac:dyDescent="0.2">
      <c r="A633" s="97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thickBot="1" x14ac:dyDescent="0.2">
      <c r="A634" s="97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15" hidden="1" customHeight="1" thickBot="1" x14ac:dyDescent="0.2">
      <c r="A635" s="97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thickBot="1" x14ac:dyDescent="0.2">
      <c r="A636" s="97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thickBot="1" x14ac:dyDescent="0.2">
      <c r="A637" s="97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thickBot="1" x14ac:dyDescent="0.2">
      <c r="A638" s="97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thickBot="1" x14ac:dyDescent="0.2">
      <c r="A639" s="97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thickBot="1" x14ac:dyDescent="0.2">
      <c r="A640" s="97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thickBot="1" x14ac:dyDescent="0.2">
      <c r="A641" s="97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thickBot="1" x14ac:dyDescent="0.2">
      <c r="A642" s="97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thickBot="1" x14ac:dyDescent="0.2">
      <c r="A643" s="975"/>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thickBot="1" x14ac:dyDescent="0.2">
      <c r="A644" s="97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thickBot="1" x14ac:dyDescent="0.2">
      <c r="A645" s="97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thickBot="1" x14ac:dyDescent="0.2">
      <c r="A646" s="975"/>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thickBot="1" x14ac:dyDescent="0.2">
      <c r="A647" s="97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thickBot="1" x14ac:dyDescent="0.2">
      <c r="A648" s="97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thickBot="1" x14ac:dyDescent="0.2">
      <c r="A649" s="97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thickBot="1" x14ac:dyDescent="0.2">
      <c r="A650" s="97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thickBot="1" x14ac:dyDescent="0.2">
      <c r="A651" s="97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thickBot="1" x14ac:dyDescent="0.2">
      <c r="A652" s="97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thickBot="1" x14ac:dyDescent="0.2">
      <c r="A653" s="97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thickBot="1" x14ac:dyDescent="0.2">
      <c r="A654" s="97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thickBot="1" x14ac:dyDescent="0.2">
      <c r="A655" s="97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thickBot="1" x14ac:dyDescent="0.2">
      <c r="A656" s="97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thickBot="1" x14ac:dyDescent="0.2">
      <c r="A657" s="97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thickBot="1" x14ac:dyDescent="0.2">
      <c r="A658" s="97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thickBot="1" x14ac:dyDescent="0.2">
      <c r="A659" s="97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thickBot="1" x14ac:dyDescent="0.2">
      <c r="A660" s="97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thickBot="1" x14ac:dyDescent="0.2">
      <c r="A661" s="97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thickBot="1" x14ac:dyDescent="0.2">
      <c r="A662" s="97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thickBot="1" x14ac:dyDescent="0.2">
      <c r="A663" s="97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thickBot="1" x14ac:dyDescent="0.2">
      <c r="A664" s="97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thickBot="1" x14ac:dyDescent="0.2">
      <c r="A665" s="97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thickBot="1" x14ac:dyDescent="0.2">
      <c r="A666" s="97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thickBot="1" x14ac:dyDescent="0.2">
      <c r="A667" s="97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5" hidden="1" customHeight="1" thickBot="1" x14ac:dyDescent="0.2">
      <c r="A668" s="97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thickBot="1" x14ac:dyDescent="0.2">
      <c r="A669" s="97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thickBot="1" x14ac:dyDescent="0.2">
      <c r="A670" s="97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thickBot="1" x14ac:dyDescent="0.2">
      <c r="A671" s="97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thickBot="1" x14ac:dyDescent="0.2">
      <c r="A672" s="97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thickBot="1" x14ac:dyDescent="0.2">
      <c r="A673" s="97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thickBot="1" x14ac:dyDescent="0.2">
      <c r="A674" s="97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thickBot="1" x14ac:dyDescent="0.2">
      <c r="A675" s="97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thickBot="1" x14ac:dyDescent="0.2">
      <c r="A676" s="97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thickBot="1" x14ac:dyDescent="0.2">
      <c r="A677" s="97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thickBot="1" x14ac:dyDescent="0.2">
      <c r="A678" s="97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thickBot="1" x14ac:dyDescent="0.2">
      <c r="A679" s="97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thickBot="1" x14ac:dyDescent="0.2">
      <c r="A680" s="97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thickBot="1" x14ac:dyDescent="0.2">
      <c r="A681" s="97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thickBot="1" x14ac:dyDescent="0.2">
      <c r="A682" s="97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thickBot="1" x14ac:dyDescent="0.2">
      <c r="A683" s="97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thickBot="1" x14ac:dyDescent="0.2">
      <c r="A684" s="97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thickBot="1" x14ac:dyDescent="0.2">
      <c r="A685" s="97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thickBot="1" x14ac:dyDescent="0.2">
      <c r="A686" s="97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thickBot="1" x14ac:dyDescent="0.2">
      <c r="A687" s="97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thickBot="1" x14ac:dyDescent="0.2">
      <c r="A688" s="97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thickBot="1" x14ac:dyDescent="0.2">
      <c r="A689" s="97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thickBot="1" x14ac:dyDescent="0.2">
      <c r="A690" s="97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thickBot="1" x14ac:dyDescent="0.2">
      <c r="A691" s="97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thickBot="1" x14ac:dyDescent="0.2">
      <c r="A692" s="97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thickBot="1" x14ac:dyDescent="0.2">
      <c r="A693" s="97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thickBot="1" x14ac:dyDescent="0.2">
      <c r="A694" s="97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thickBot="1" x14ac:dyDescent="0.2">
      <c r="A695" s="97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thickBot="1" x14ac:dyDescent="0.2">
      <c r="A696" s="97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25" hidden="1" customHeight="1" thickBot="1" x14ac:dyDescent="0.2">
      <c r="A697" s="975"/>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thickBot="1" x14ac:dyDescent="0.2">
      <c r="A698" s="97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5"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6"/>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70.5"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7" t="s">
        <v>658</v>
      </c>
      <c r="AE702" s="878"/>
      <c r="AF702" s="878"/>
      <c r="AG702" s="867" t="s">
        <v>666</v>
      </c>
      <c r="AH702" s="868"/>
      <c r="AI702" s="868"/>
      <c r="AJ702" s="868"/>
      <c r="AK702" s="868"/>
      <c r="AL702" s="868"/>
      <c r="AM702" s="868"/>
      <c r="AN702" s="868"/>
      <c r="AO702" s="868"/>
      <c r="AP702" s="868"/>
      <c r="AQ702" s="868"/>
      <c r="AR702" s="868"/>
      <c r="AS702" s="868"/>
      <c r="AT702" s="868"/>
      <c r="AU702" s="868"/>
      <c r="AV702" s="868"/>
      <c r="AW702" s="868"/>
      <c r="AX702" s="869"/>
    </row>
    <row r="703" spans="1:51" ht="60.75"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658</v>
      </c>
      <c r="AE703" s="170"/>
      <c r="AF703" s="170"/>
      <c r="AG703" s="651" t="s">
        <v>667</v>
      </c>
      <c r="AH703" s="652"/>
      <c r="AI703" s="652"/>
      <c r="AJ703" s="652"/>
      <c r="AK703" s="652"/>
      <c r="AL703" s="652"/>
      <c r="AM703" s="652"/>
      <c r="AN703" s="652"/>
      <c r="AO703" s="652"/>
      <c r="AP703" s="652"/>
      <c r="AQ703" s="652"/>
      <c r="AR703" s="652"/>
      <c r="AS703" s="652"/>
      <c r="AT703" s="652"/>
      <c r="AU703" s="652"/>
      <c r="AV703" s="652"/>
      <c r="AW703" s="652"/>
      <c r="AX703" s="653"/>
    </row>
    <row r="704" spans="1:51" ht="84.75"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658</v>
      </c>
      <c r="AE704" s="570"/>
      <c r="AF704" s="570"/>
      <c r="AG704" s="409" t="s">
        <v>668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658</v>
      </c>
      <c r="AE705" s="720"/>
      <c r="AF705" s="720"/>
      <c r="AG705" s="175" t="s">
        <v>669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54"/>
      <c r="C706" s="598"/>
      <c r="D706" s="599"/>
      <c r="E706" s="670" t="s">
        <v>300</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670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671</v>
      </c>
      <c r="AE707" s="568"/>
      <c r="AF707" s="568"/>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672</v>
      </c>
      <c r="AE708" s="655"/>
      <c r="AF708" s="655"/>
      <c r="AG708" s="510"/>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658</v>
      </c>
      <c r="AE709" s="170"/>
      <c r="AF709" s="170"/>
      <c r="AG709" s="651" t="s">
        <v>673</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672</v>
      </c>
      <c r="AE710" s="170"/>
      <c r="AF710" s="170"/>
      <c r="AG710" s="651"/>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658</v>
      </c>
      <c r="AE711" s="170"/>
      <c r="AF711" s="170"/>
      <c r="AG711" s="651" t="s">
        <v>674</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672</v>
      </c>
      <c r="AE712" s="570"/>
      <c r="AF712" s="570"/>
      <c r="AG712" s="578"/>
      <c r="AH712" s="579"/>
      <c r="AI712" s="579"/>
      <c r="AJ712" s="579"/>
      <c r="AK712" s="579"/>
      <c r="AL712" s="579"/>
      <c r="AM712" s="579"/>
      <c r="AN712" s="579"/>
      <c r="AO712" s="579"/>
      <c r="AP712" s="579"/>
      <c r="AQ712" s="579"/>
      <c r="AR712" s="579"/>
      <c r="AS712" s="579"/>
      <c r="AT712" s="579"/>
      <c r="AU712" s="579"/>
      <c r="AV712" s="579"/>
      <c r="AW712" s="579"/>
      <c r="AX712" s="580"/>
    </row>
    <row r="713" spans="1:50" ht="41.25" customHeight="1" x14ac:dyDescent="0.15">
      <c r="A713" s="642"/>
      <c r="B713" s="643"/>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658</v>
      </c>
      <c r="AE713" s="170"/>
      <c r="AF713" s="171"/>
      <c r="AG713" s="651" t="s">
        <v>681</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658</v>
      </c>
      <c r="AE714" s="576"/>
      <c r="AF714" s="577"/>
      <c r="AG714" s="676" t="s">
        <v>675</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5" t="s">
        <v>39</v>
      </c>
      <c r="B715" s="641"/>
      <c r="C715" s="646" t="s">
        <v>247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672</v>
      </c>
      <c r="AE715" s="655"/>
      <c r="AF715" s="761"/>
      <c r="AG715" s="510" t="s">
        <v>696</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672</v>
      </c>
      <c r="AE716" s="743"/>
      <c r="AF716" s="743"/>
      <c r="AG716" s="651"/>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658</v>
      </c>
      <c r="AE717" s="170"/>
      <c r="AF717" s="170"/>
      <c r="AG717" s="651" t="s">
        <v>676</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658</v>
      </c>
      <c r="AE718" s="170"/>
      <c r="AF718" s="170"/>
      <c r="AG718" s="178" t="s">
        <v>677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t="s">
        <v>672</v>
      </c>
      <c r="AE719" s="655"/>
      <c r="AF719" s="655"/>
      <c r="AG719" s="175"/>
      <c r="AH719" s="176"/>
      <c r="AI719" s="176"/>
      <c r="AJ719" s="176"/>
      <c r="AK719" s="176"/>
      <c r="AL719" s="176"/>
      <c r="AM719" s="176"/>
      <c r="AN719" s="176"/>
      <c r="AO719" s="176"/>
      <c r="AP719" s="176"/>
      <c r="AQ719" s="176"/>
      <c r="AR719" s="176"/>
      <c r="AS719" s="176"/>
      <c r="AT719" s="176"/>
      <c r="AU719" s="176"/>
      <c r="AV719" s="176"/>
      <c r="AW719" s="176"/>
      <c r="AX719" s="177"/>
    </row>
    <row r="720" spans="1:50" ht="19.5" hidden="1" customHeight="1" x14ac:dyDescent="0.15">
      <c r="A720" s="637"/>
      <c r="B720" s="638"/>
      <c r="C720" s="915" t="s">
        <v>260</v>
      </c>
      <c r="D720" s="913"/>
      <c r="E720" s="913"/>
      <c r="F720" s="916"/>
      <c r="G720" s="912" t="s">
        <v>261</v>
      </c>
      <c r="H720" s="913"/>
      <c r="I720" s="913"/>
      <c r="J720" s="913"/>
      <c r="K720" s="913"/>
      <c r="L720" s="913"/>
      <c r="M720" s="913"/>
      <c r="N720" s="912" t="s">
        <v>264</v>
      </c>
      <c r="O720" s="913"/>
      <c r="P720" s="913"/>
      <c r="Q720" s="913"/>
      <c r="R720" s="913"/>
      <c r="S720" s="913"/>
      <c r="T720" s="913"/>
      <c r="U720" s="913"/>
      <c r="V720" s="913"/>
      <c r="W720" s="913"/>
      <c r="X720" s="913"/>
      <c r="Y720" s="913"/>
      <c r="Z720" s="913"/>
      <c r="AA720" s="913"/>
      <c r="AB720" s="913"/>
      <c r="AC720" s="913"/>
      <c r="AD720" s="913"/>
      <c r="AE720" s="913"/>
      <c r="AF720" s="914"/>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hidden="1" customHeight="1" x14ac:dyDescent="0.15">
      <c r="A721" s="637"/>
      <c r="B721" s="638"/>
      <c r="C721" s="899"/>
      <c r="D721" s="900"/>
      <c r="E721" s="900"/>
      <c r="F721" s="901"/>
      <c r="G721" s="917"/>
      <c r="H721" s="918"/>
      <c r="I721" s="63" t="str">
        <f>IF(OR(G721="　", G721=""), "", "-")</f>
        <v/>
      </c>
      <c r="J721" s="898"/>
      <c r="K721" s="898"/>
      <c r="L721" s="63" t="str">
        <f>IF(M721="","","-")</f>
        <v/>
      </c>
      <c r="M721" s="64"/>
      <c r="N721" s="895"/>
      <c r="O721" s="896"/>
      <c r="P721" s="896"/>
      <c r="Q721" s="896"/>
      <c r="R721" s="896"/>
      <c r="S721" s="896"/>
      <c r="T721" s="896"/>
      <c r="U721" s="896"/>
      <c r="V721" s="896"/>
      <c r="W721" s="896"/>
      <c r="X721" s="896"/>
      <c r="Y721" s="896"/>
      <c r="Z721" s="896"/>
      <c r="AA721" s="896"/>
      <c r="AB721" s="896"/>
      <c r="AC721" s="896"/>
      <c r="AD721" s="896"/>
      <c r="AE721" s="896"/>
      <c r="AF721" s="897"/>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7"/>
      <c r="B722" s="638"/>
      <c r="C722" s="899"/>
      <c r="D722" s="900"/>
      <c r="E722" s="900"/>
      <c r="F722" s="901"/>
      <c r="G722" s="917"/>
      <c r="H722" s="918"/>
      <c r="I722" s="63" t="str">
        <f t="shared" ref="I722:I725" si="113">IF(OR(G722="　", G722=""), "", "-")</f>
        <v/>
      </c>
      <c r="J722" s="898"/>
      <c r="K722" s="898"/>
      <c r="L722" s="63" t="str">
        <f t="shared" ref="L722:L725" si="114">IF(M722="","","-")</f>
        <v/>
      </c>
      <c r="M722" s="64"/>
      <c r="N722" s="895"/>
      <c r="O722" s="896"/>
      <c r="P722" s="896"/>
      <c r="Q722" s="896"/>
      <c r="R722" s="896"/>
      <c r="S722" s="896"/>
      <c r="T722" s="896"/>
      <c r="U722" s="896"/>
      <c r="V722" s="896"/>
      <c r="W722" s="896"/>
      <c r="X722" s="896"/>
      <c r="Y722" s="896"/>
      <c r="Z722" s="896"/>
      <c r="AA722" s="896"/>
      <c r="AB722" s="896"/>
      <c r="AC722" s="896"/>
      <c r="AD722" s="896"/>
      <c r="AE722" s="896"/>
      <c r="AF722" s="897"/>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7"/>
      <c r="B723" s="638"/>
      <c r="C723" s="899"/>
      <c r="D723" s="900"/>
      <c r="E723" s="900"/>
      <c r="F723" s="901"/>
      <c r="G723" s="917"/>
      <c r="H723" s="918"/>
      <c r="I723" s="63" t="str">
        <f t="shared" si="113"/>
        <v/>
      </c>
      <c r="J723" s="898"/>
      <c r="K723" s="898"/>
      <c r="L723" s="63" t="str">
        <f t="shared" si="114"/>
        <v/>
      </c>
      <c r="M723" s="64"/>
      <c r="N723" s="895"/>
      <c r="O723" s="896"/>
      <c r="P723" s="896"/>
      <c r="Q723" s="896"/>
      <c r="R723" s="896"/>
      <c r="S723" s="896"/>
      <c r="T723" s="896"/>
      <c r="U723" s="896"/>
      <c r="V723" s="896"/>
      <c r="W723" s="896"/>
      <c r="X723" s="896"/>
      <c r="Y723" s="896"/>
      <c r="Z723" s="896"/>
      <c r="AA723" s="896"/>
      <c r="AB723" s="896"/>
      <c r="AC723" s="896"/>
      <c r="AD723" s="896"/>
      <c r="AE723" s="896"/>
      <c r="AF723" s="897"/>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7"/>
      <c r="B724" s="638"/>
      <c r="C724" s="899"/>
      <c r="D724" s="900"/>
      <c r="E724" s="900"/>
      <c r="F724" s="901"/>
      <c r="G724" s="917"/>
      <c r="H724" s="918"/>
      <c r="I724" s="63" t="str">
        <f t="shared" si="113"/>
        <v/>
      </c>
      <c r="J724" s="898"/>
      <c r="K724" s="898"/>
      <c r="L724" s="63" t="str">
        <f t="shared" si="114"/>
        <v/>
      </c>
      <c r="M724" s="64"/>
      <c r="N724" s="895"/>
      <c r="O724" s="896"/>
      <c r="P724" s="896"/>
      <c r="Q724" s="896"/>
      <c r="R724" s="896"/>
      <c r="S724" s="896"/>
      <c r="T724" s="896"/>
      <c r="U724" s="896"/>
      <c r="V724" s="896"/>
      <c r="W724" s="896"/>
      <c r="X724" s="896"/>
      <c r="Y724" s="896"/>
      <c r="Z724" s="896"/>
      <c r="AA724" s="896"/>
      <c r="AB724" s="896"/>
      <c r="AC724" s="896"/>
      <c r="AD724" s="896"/>
      <c r="AE724" s="896"/>
      <c r="AF724" s="897"/>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9"/>
      <c r="B725" s="640"/>
      <c r="C725" s="899"/>
      <c r="D725" s="900"/>
      <c r="E725" s="900"/>
      <c r="F725" s="901"/>
      <c r="G725" s="940"/>
      <c r="H725" s="941"/>
      <c r="I725" s="65" t="str">
        <f t="shared" si="113"/>
        <v/>
      </c>
      <c r="J725" s="942"/>
      <c r="K725" s="942"/>
      <c r="L725" s="65" t="str">
        <f t="shared" si="114"/>
        <v/>
      </c>
      <c r="M725" s="66"/>
      <c r="N725" s="933"/>
      <c r="O725" s="934"/>
      <c r="P725" s="934"/>
      <c r="Q725" s="934"/>
      <c r="R725" s="934"/>
      <c r="S725" s="934"/>
      <c r="T725" s="934"/>
      <c r="U725" s="934"/>
      <c r="V725" s="934"/>
      <c r="W725" s="934"/>
      <c r="X725" s="934"/>
      <c r="Y725" s="934"/>
      <c r="Z725" s="934"/>
      <c r="AA725" s="934"/>
      <c r="AB725" s="934"/>
      <c r="AC725" s="934"/>
      <c r="AD725" s="934"/>
      <c r="AE725" s="934"/>
      <c r="AF725" s="935"/>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5" t="s">
        <v>47</v>
      </c>
      <c r="B726" s="606"/>
      <c r="C726" s="427" t="s">
        <v>52</v>
      </c>
      <c r="D726" s="565"/>
      <c r="E726" s="565"/>
      <c r="F726" s="566"/>
      <c r="G726" s="781" t="s">
        <v>678</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7"/>
      <c r="B727" s="608"/>
      <c r="C727" s="682" t="s">
        <v>56</v>
      </c>
      <c r="D727" s="683"/>
      <c r="E727" s="683"/>
      <c r="F727" s="684"/>
      <c r="G727" s="779" t="s">
        <v>679</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t="s">
        <v>698</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t="s">
        <v>699</v>
      </c>
      <c r="B731" s="603"/>
      <c r="C731" s="603"/>
      <c r="D731" s="603"/>
      <c r="E731" s="604"/>
      <c r="F731" s="667" t="s">
        <v>700</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t="s">
        <v>301</v>
      </c>
      <c r="B733" s="603"/>
      <c r="C733" s="603"/>
      <c r="D733" s="603"/>
      <c r="E733" s="604"/>
      <c r="F733" s="750" t="s">
        <v>701</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591</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656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263</v>
      </c>
      <c r="J746" s="98"/>
      <c r="K746" s="85" t="str">
        <f>IF(I746="","","-")</f>
        <v>-</v>
      </c>
      <c r="L746" s="89">
        <v>381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414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305</v>
      </c>
      <c r="B787" s="745"/>
      <c r="C787" s="745"/>
      <c r="D787" s="745"/>
      <c r="E787" s="745"/>
      <c r="F787" s="746"/>
      <c r="G787" s="423" t="s">
        <v>691</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282</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0"/>
      <c r="B788" s="747"/>
      <c r="C788" s="747"/>
      <c r="D788" s="747"/>
      <c r="E788" s="747"/>
      <c r="F788" s="748"/>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0"/>
      <c r="B789" s="747"/>
      <c r="C789" s="747"/>
      <c r="D789" s="747"/>
      <c r="E789" s="747"/>
      <c r="F789" s="748"/>
      <c r="G789" s="433" t="s">
        <v>682</v>
      </c>
      <c r="H789" s="434"/>
      <c r="I789" s="434"/>
      <c r="J789" s="434"/>
      <c r="K789" s="435"/>
      <c r="L789" s="436" t="s">
        <v>684</v>
      </c>
      <c r="M789" s="437"/>
      <c r="N789" s="437"/>
      <c r="O789" s="437"/>
      <c r="P789" s="437"/>
      <c r="Q789" s="437"/>
      <c r="R789" s="437"/>
      <c r="S789" s="437"/>
      <c r="T789" s="437"/>
      <c r="U789" s="437"/>
      <c r="V789" s="437"/>
      <c r="W789" s="437"/>
      <c r="X789" s="438"/>
      <c r="Y789" s="439">
        <v>46.8</v>
      </c>
      <c r="Z789" s="440"/>
      <c r="AA789" s="440"/>
      <c r="AB789" s="541"/>
      <c r="AC789" s="433"/>
      <c r="AD789" s="434"/>
      <c r="AE789" s="434"/>
      <c r="AF789" s="434"/>
      <c r="AG789" s="435"/>
      <c r="AH789" s="436"/>
      <c r="AI789" s="437"/>
      <c r="AJ789" s="437"/>
      <c r="AK789" s="437"/>
      <c r="AL789" s="437"/>
      <c r="AM789" s="437"/>
      <c r="AN789" s="437"/>
      <c r="AO789" s="437"/>
      <c r="AP789" s="437"/>
      <c r="AQ789" s="437"/>
      <c r="AR789" s="437"/>
      <c r="AS789" s="437"/>
      <c r="AT789" s="438"/>
      <c r="AU789" s="439"/>
      <c r="AV789" s="440"/>
      <c r="AW789" s="440"/>
      <c r="AX789" s="441"/>
    </row>
    <row r="790" spans="1:51" ht="24.75" customHeight="1" x14ac:dyDescent="0.15">
      <c r="A790" s="540"/>
      <c r="B790" s="747"/>
      <c r="C790" s="747"/>
      <c r="D790" s="747"/>
      <c r="E790" s="747"/>
      <c r="F790" s="748"/>
      <c r="G790" s="333" t="s">
        <v>683</v>
      </c>
      <c r="H790" s="334"/>
      <c r="I790" s="334"/>
      <c r="J790" s="334"/>
      <c r="K790" s="335"/>
      <c r="L790" s="383" t="s">
        <v>685</v>
      </c>
      <c r="M790" s="384"/>
      <c r="N790" s="384"/>
      <c r="O790" s="384"/>
      <c r="P790" s="384"/>
      <c r="Q790" s="384"/>
      <c r="R790" s="384"/>
      <c r="S790" s="384"/>
      <c r="T790" s="384"/>
      <c r="U790" s="384"/>
      <c r="V790" s="384"/>
      <c r="W790" s="384"/>
      <c r="X790" s="385"/>
      <c r="Y790" s="380">
        <v>1.3</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40"/>
      <c r="B791" s="747"/>
      <c r="C791" s="747"/>
      <c r="D791" s="747"/>
      <c r="E791" s="747"/>
      <c r="F791" s="748"/>
      <c r="G791" s="333" t="s">
        <v>686</v>
      </c>
      <c r="H791" s="334"/>
      <c r="I791" s="334"/>
      <c r="J791" s="334"/>
      <c r="K791" s="335"/>
      <c r="L791" s="383" t="s">
        <v>687</v>
      </c>
      <c r="M791" s="384"/>
      <c r="N791" s="384"/>
      <c r="O791" s="384"/>
      <c r="P791" s="384"/>
      <c r="Q791" s="384"/>
      <c r="R791" s="384"/>
      <c r="S791" s="384"/>
      <c r="T791" s="384"/>
      <c r="U791" s="384"/>
      <c r="V791" s="384"/>
      <c r="W791" s="384"/>
      <c r="X791" s="385"/>
      <c r="Y791" s="380">
        <v>6.2</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40"/>
      <c r="B792" s="747"/>
      <c r="C792" s="747"/>
      <c r="D792" s="747"/>
      <c r="E792" s="747"/>
      <c r="F792" s="748"/>
      <c r="G792" s="333" t="s">
        <v>688</v>
      </c>
      <c r="H792" s="334"/>
      <c r="I792" s="334"/>
      <c r="J792" s="334"/>
      <c r="K792" s="335"/>
      <c r="L792" s="383" t="s">
        <v>689</v>
      </c>
      <c r="M792" s="384"/>
      <c r="N792" s="384"/>
      <c r="O792" s="384"/>
      <c r="P792" s="384"/>
      <c r="Q792" s="384"/>
      <c r="R792" s="384"/>
      <c r="S792" s="384"/>
      <c r="T792" s="384"/>
      <c r="U792" s="384"/>
      <c r="V792" s="384"/>
      <c r="W792" s="384"/>
      <c r="X792" s="385"/>
      <c r="Y792" s="380">
        <v>16.8</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40"/>
      <c r="B793" s="747"/>
      <c r="C793" s="747"/>
      <c r="D793" s="747"/>
      <c r="E793" s="747"/>
      <c r="F793" s="748"/>
      <c r="G793" s="333" t="s">
        <v>690</v>
      </c>
      <c r="H793" s="334"/>
      <c r="I793" s="334"/>
      <c r="J793" s="334"/>
      <c r="K793" s="335"/>
      <c r="L793" s="383"/>
      <c r="M793" s="384"/>
      <c r="N793" s="384"/>
      <c r="O793" s="384"/>
      <c r="P793" s="384"/>
      <c r="Q793" s="384"/>
      <c r="R793" s="384"/>
      <c r="S793" s="384"/>
      <c r="T793" s="384"/>
      <c r="U793" s="384"/>
      <c r="V793" s="384"/>
      <c r="W793" s="384"/>
      <c r="X793" s="385"/>
      <c r="Y793" s="380">
        <v>7.1</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0"/>
      <c r="B794" s="747"/>
      <c r="C794" s="747"/>
      <c r="D794" s="747"/>
      <c r="E794" s="747"/>
      <c r="F794" s="748"/>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0"/>
      <c r="B795" s="747"/>
      <c r="C795" s="747"/>
      <c r="D795" s="747"/>
      <c r="E795" s="747"/>
      <c r="F795" s="748"/>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0"/>
      <c r="B796" s="747"/>
      <c r="C796" s="747"/>
      <c r="D796" s="747"/>
      <c r="E796" s="747"/>
      <c r="F796" s="748"/>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0"/>
      <c r="B797" s="747"/>
      <c r="C797" s="747"/>
      <c r="D797" s="747"/>
      <c r="E797" s="747"/>
      <c r="F797" s="748"/>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0"/>
      <c r="B798" s="747"/>
      <c r="C798" s="747"/>
      <c r="D798" s="747"/>
      <c r="E798" s="747"/>
      <c r="F798" s="748"/>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0"/>
      <c r="B799" s="747"/>
      <c r="C799" s="747"/>
      <c r="D799" s="747"/>
      <c r="E799" s="747"/>
      <c r="F799" s="748"/>
      <c r="G799" s="391" t="s">
        <v>20</v>
      </c>
      <c r="H799" s="392"/>
      <c r="I799" s="392"/>
      <c r="J799" s="392"/>
      <c r="K799" s="392"/>
      <c r="L799" s="393"/>
      <c r="M799" s="394"/>
      <c r="N799" s="394"/>
      <c r="O799" s="394"/>
      <c r="P799" s="394"/>
      <c r="Q799" s="394"/>
      <c r="R799" s="394"/>
      <c r="S799" s="394"/>
      <c r="T799" s="394"/>
      <c r="U799" s="394"/>
      <c r="V799" s="394"/>
      <c r="W799" s="394"/>
      <c r="X799" s="395"/>
      <c r="Y799" s="396">
        <f>SUM(Y789:AB798)</f>
        <v>78.199999999999989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40"/>
      <c r="B800" s="747"/>
      <c r="C800" s="747"/>
      <c r="D800" s="747"/>
      <c r="E800" s="747"/>
      <c r="F800" s="748"/>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0"/>
      <c r="B801" s="747"/>
      <c r="C801" s="747"/>
      <c r="D801" s="747"/>
      <c r="E801" s="747"/>
      <c r="F801" s="748"/>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0"/>
      <c r="B802" s="747"/>
      <c r="C802" s="747"/>
      <c r="D802" s="747"/>
      <c r="E802" s="747"/>
      <c r="F802" s="748"/>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1"/>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0"/>
      <c r="B803" s="747"/>
      <c r="C803" s="747"/>
      <c r="D803" s="747"/>
      <c r="E803" s="747"/>
      <c r="F803" s="748"/>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0"/>
      <c r="B804" s="747"/>
      <c r="C804" s="747"/>
      <c r="D804" s="747"/>
      <c r="E804" s="747"/>
      <c r="F804" s="748"/>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0"/>
      <c r="B805" s="747"/>
      <c r="C805" s="747"/>
      <c r="D805" s="747"/>
      <c r="E805" s="747"/>
      <c r="F805" s="748"/>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0"/>
      <c r="B806" s="747"/>
      <c r="C806" s="747"/>
      <c r="D806" s="747"/>
      <c r="E806" s="747"/>
      <c r="F806" s="748"/>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0"/>
      <c r="B807" s="747"/>
      <c r="C807" s="747"/>
      <c r="D807" s="747"/>
      <c r="E807" s="747"/>
      <c r="F807" s="748"/>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0"/>
      <c r="B808" s="747"/>
      <c r="C808" s="747"/>
      <c r="D808" s="747"/>
      <c r="E808" s="747"/>
      <c r="F808" s="748"/>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0"/>
      <c r="B809" s="747"/>
      <c r="C809" s="747"/>
      <c r="D809" s="747"/>
      <c r="E809" s="747"/>
      <c r="F809" s="748"/>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0"/>
      <c r="B810" s="747"/>
      <c r="C810" s="747"/>
      <c r="D810" s="747"/>
      <c r="E810" s="747"/>
      <c r="F810" s="748"/>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0"/>
      <c r="B811" s="747"/>
      <c r="C811" s="747"/>
      <c r="D811" s="747"/>
      <c r="E811" s="747"/>
      <c r="F811" s="748"/>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0"/>
      <c r="B812" s="747"/>
      <c r="C812" s="747"/>
      <c r="D812" s="747"/>
      <c r="E812" s="747"/>
      <c r="F812" s="748"/>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0"/>
      <c r="B813" s="747"/>
      <c r="C813" s="747"/>
      <c r="D813" s="747"/>
      <c r="E813" s="747"/>
      <c r="F813" s="748"/>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47"/>
      <c r="C814" s="747"/>
      <c r="D814" s="747"/>
      <c r="E814" s="747"/>
      <c r="F814" s="748"/>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47"/>
      <c r="C815" s="747"/>
      <c r="D815" s="747"/>
      <c r="E815" s="747"/>
      <c r="F815" s="748"/>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7"/>
      <c r="C816" s="747"/>
      <c r="D816" s="747"/>
      <c r="E816" s="747"/>
      <c r="F816" s="748"/>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0"/>
      <c r="B817" s="747"/>
      <c r="C817" s="747"/>
      <c r="D817" s="747"/>
      <c r="E817" s="747"/>
      <c r="F817" s="748"/>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0"/>
      <c r="B818" s="747"/>
      <c r="C818" s="747"/>
      <c r="D818" s="747"/>
      <c r="E818" s="747"/>
      <c r="F818" s="748"/>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0"/>
      <c r="B819" s="747"/>
      <c r="C819" s="747"/>
      <c r="D819" s="747"/>
      <c r="E819" s="747"/>
      <c r="F819" s="748"/>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0"/>
      <c r="B820" s="747"/>
      <c r="C820" s="747"/>
      <c r="D820" s="747"/>
      <c r="E820" s="747"/>
      <c r="F820" s="748"/>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0"/>
      <c r="B821" s="747"/>
      <c r="C821" s="747"/>
      <c r="D821" s="747"/>
      <c r="E821" s="747"/>
      <c r="F821" s="748"/>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0"/>
      <c r="B822" s="747"/>
      <c r="C822" s="747"/>
      <c r="D822" s="747"/>
      <c r="E822" s="747"/>
      <c r="F822" s="748"/>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0"/>
      <c r="B823" s="747"/>
      <c r="C823" s="747"/>
      <c r="D823" s="747"/>
      <c r="E823" s="747"/>
      <c r="F823" s="748"/>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0"/>
      <c r="B824" s="747"/>
      <c r="C824" s="747"/>
      <c r="D824" s="747"/>
      <c r="E824" s="747"/>
      <c r="F824" s="748"/>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0"/>
      <c r="B825" s="747"/>
      <c r="C825" s="747"/>
      <c r="D825" s="747"/>
      <c r="E825" s="747"/>
      <c r="F825" s="748"/>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0"/>
      <c r="B826" s="747"/>
      <c r="C826" s="747"/>
      <c r="D826" s="747"/>
      <c r="E826" s="747"/>
      <c r="F826" s="748"/>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47"/>
      <c r="C827" s="747"/>
      <c r="D827" s="747"/>
      <c r="E827" s="747"/>
      <c r="F827" s="748"/>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47"/>
      <c r="C828" s="747"/>
      <c r="D828" s="747"/>
      <c r="E828" s="747"/>
      <c r="F828" s="748"/>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7"/>
      <c r="C829" s="747"/>
      <c r="D829" s="747"/>
      <c r="E829" s="747"/>
      <c r="F829" s="748"/>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0"/>
      <c r="B830" s="747"/>
      <c r="C830" s="747"/>
      <c r="D830" s="747"/>
      <c r="E830" s="747"/>
      <c r="F830" s="748"/>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0"/>
      <c r="B831" s="747"/>
      <c r="C831" s="747"/>
      <c r="D831" s="747"/>
      <c r="E831" s="747"/>
      <c r="F831" s="748"/>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0"/>
      <c r="B832" s="747"/>
      <c r="C832" s="747"/>
      <c r="D832" s="747"/>
      <c r="E832" s="747"/>
      <c r="F832" s="748"/>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0"/>
      <c r="B833" s="747"/>
      <c r="C833" s="747"/>
      <c r="D833" s="747"/>
      <c r="E833" s="747"/>
      <c r="F833" s="748"/>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0"/>
      <c r="B834" s="747"/>
      <c r="C834" s="747"/>
      <c r="D834" s="747"/>
      <c r="E834" s="747"/>
      <c r="F834" s="748"/>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0"/>
      <c r="B835" s="747"/>
      <c r="C835" s="747"/>
      <c r="D835" s="747"/>
      <c r="E835" s="747"/>
      <c r="F835" s="748"/>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0"/>
      <c r="B836" s="747"/>
      <c r="C836" s="747"/>
      <c r="D836" s="747"/>
      <c r="E836" s="747"/>
      <c r="F836" s="748"/>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0"/>
      <c r="B837" s="747"/>
      <c r="C837" s="747"/>
      <c r="D837" s="747"/>
      <c r="E837" s="747"/>
      <c r="F837" s="748"/>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0"/>
      <c r="B838" s="747"/>
      <c r="C838" s="747"/>
      <c r="D838" s="747"/>
      <c r="E838" s="747"/>
      <c r="F838" s="748"/>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6" t="s">
        <v>265</v>
      </c>
      <c r="AM839" s="937"/>
      <c r="AN839" s="93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72" customHeight="1" x14ac:dyDescent="0.15">
      <c r="A845" s="386">
        <v>1</v>
      </c>
      <c r="B845" s="386">
        <v>1</v>
      </c>
      <c r="C845" s="405" t="s">
        <v>692</v>
      </c>
      <c r="D845" s="400"/>
      <c r="E845" s="400"/>
      <c r="F845" s="400"/>
      <c r="G845" s="400"/>
      <c r="H845" s="400"/>
      <c r="I845" s="400"/>
      <c r="J845" s="401">
        <v>8020001076641</v>
      </c>
      <c r="K845" s="401"/>
      <c r="L845" s="401"/>
      <c r="M845" s="401"/>
      <c r="N845" s="401"/>
      <c r="O845" s="401"/>
      <c r="P845" s="411" t="s">
        <v>693</v>
      </c>
      <c r="Q845" s="411"/>
      <c r="R845" s="411"/>
      <c r="S845" s="411"/>
      <c r="T845" s="411"/>
      <c r="U845" s="411"/>
      <c r="V845" s="411"/>
      <c r="W845" s="411"/>
      <c r="X845" s="411"/>
      <c r="Y845" s="303">
        <v>78.2</v>
      </c>
      <c r="Z845" s="304"/>
      <c r="AA845" s="304"/>
      <c r="AB845" s="305"/>
      <c r="AC845" s="415" t="s">
        <v>694</v>
      </c>
      <c r="AD845" s="416"/>
      <c r="AE845" s="416"/>
      <c r="AF845" s="416"/>
      <c r="AG845" s="416"/>
      <c r="AH845" s="403">
        <v>1</v>
      </c>
      <c r="AI845" s="403"/>
      <c r="AJ845" s="403"/>
      <c r="AK845" s="403"/>
      <c r="AL845" s="311" t="s">
        <v>635</v>
      </c>
      <c r="AM845" s="312"/>
      <c r="AN845" s="312"/>
      <c r="AO845" s="313"/>
      <c r="AP845" s="247" t="s">
        <v>695</v>
      </c>
      <c r="AQ845" s="247"/>
      <c r="AR845" s="247"/>
      <c r="AS845" s="247"/>
      <c r="AT845" s="247"/>
      <c r="AU845" s="247"/>
      <c r="AV845" s="247"/>
      <c r="AW845" s="247"/>
      <c r="AX845" s="247"/>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8" t="s">
        <v>265</v>
      </c>
      <c r="AM1106" s="939"/>
      <c r="AN1106" s="93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251</v>
      </c>
      <c r="AQ1109" s="408"/>
      <c r="AR1109" s="408"/>
      <c r="AS1109" s="408"/>
      <c r="AT1109" s="408"/>
      <c r="AU1109" s="408"/>
      <c r="AV1109" s="408"/>
      <c r="AW1109" s="408"/>
      <c r="AX1109" s="408"/>
    </row>
    <row r="1110" spans="1:51" ht="30" hidden="1" customHeight="1" x14ac:dyDescent="0.15">
      <c r="A1110" s="386">
        <v>1</v>
      </c>
      <c r="B1110" s="386">
        <v>1</v>
      </c>
      <c r="C1110" s="875"/>
      <c r="D1110" s="875"/>
      <c r="E1110" s="874"/>
      <c r="F1110" s="874"/>
      <c r="G1110" s="874"/>
      <c r="H1110" s="874"/>
      <c r="I1110" s="874"/>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5"/>
      <c r="D1111" s="875"/>
      <c r="E1111" s="874"/>
      <c r="F1111" s="874"/>
      <c r="G1111" s="874"/>
      <c r="H1111" s="874"/>
      <c r="I1111" s="87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5"/>
      <c r="D1112" s="875"/>
      <c r="E1112" s="874"/>
      <c r="F1112" s="874"/>
      <c r="G1112" s="874"/>
      <c r="H1112" s="874"/>
      <c r="I1112" s="87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P15:AX15 P13:AX13 P16:AQ17">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6:AO846">
    <cfRule type="expression" dxfId="1685" priority="2817">
      <formula>IF(AND(AL846&gt;=0, RIGHT(TEXT(AL846,"0.#"),1)&lt;&gt;"."),TRUE,FALSE)</formula>
    </cfRule>
    <cfRule type="expression" dxfId="1684" priority="2818">
      <formula>IF(AND(AL846&gt;=0, RIGHT(TEXT(AL846,"0.#"),1)="."),TRUE,FALSE)</formula>
    </cfRule>
    <cfRule type="expression" dxfId="1683" priority="2819">
      <formula>IF(AND(AL846&lt;0, RIGHT(TEXT(AL846,"0.#"),1)&lt;&gt;"."),TRUE,FALSE)</formula>
    </cfRule>
    <cfRule type="expression" dxfId="1682" priority="2820">
      <formula>IF(AND(AL846&lt;0, RIGHT(TEXT(AL846,"0.#"),1)="."),TRUE,FALSE)</formula>
    </cfRule>
  </conditionalFormatting>
  <conditionalFormatting sqref="Y846">
    <cfRule type="expression" dxfId="1681" priority="2815">
      <formula>IF(RIGHT(TEXT(Y846,"0.#"),1)=".",FALSE,TRUE)</formula>
    </cfRule>
    <cfRule type="expression" dxfId="1680" priority="2816">
      <formula>IF(RIGHT(TEXT(Y846,"0.#"),1)=".",TRUE,FALSE)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845">
    <cfRule type="expression" dxfId="5" priority="1">
      <formula>IF(RIGHT(TEXT(Y845,"0.#"),1)=".",FALSE,TRUE)</formula>
    </cfRule>
    <cfRule type="expression" dxfId="4" priority="2">
      <formula>IF(RIGHT(TEXT(Y845,"0.#"),1)=".",TRUE,FALSE)</formula>
    </cfRule>
  </conditionalFormatting>
  <conditionalFormatting sqref="AL845:AO845">
    <cfRule type="expression" dxfId="3" priority="3">
      <formula>IF(AND(AL845&gt;=0,RIGHT(TEXT(AL845,"0.#"),1)&lt;&gt;"."),TRUE,FALSE)</formula>
    </cfRule>
    <cfRule type="expression" dxfId="2" priority="4">
      <formula>IF(AND(AL845&gt;=0,RIGHT(TEXT(AL845,"0.#"),1)="."),TRUE,FALSE)</formula>
    </cfRule>
    <cfRule type="expression" dxfId="1" priority="5">
      <formula>IF(AND(AL845&lt;0,RIGHT(TEXT(AL845,"0.#"),1)&lt;&gt;"."),TRUE,FALSE)</formula>
    </cfRule>
    <cfRule type="expression" dxfId="0" priority="6">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699" max="16383" man="1"/>
    <brk id="735" max="16383"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00" zoomScaleNormal="100" workbookViewId="0">
      <selection activeCell="P17" sqref="P17"/>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t="s">
        <v>658</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658</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海洋政策、科学技術・イノベーション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海洋政策、科学技術・イノベーション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海洋政策、科学技術・イノベーション</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海洋政策、科学技術・イノベーション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海洋政策、科学技術・イノベーション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海洋政策、科学技術・イノベーション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海洋政策、科学技術・イノベーション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海洋政策、科学技術・イノベーション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海洋政策、科学技術・イノベーション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2021-08-27T06:58:05Z</cp:lastPrinted>
  <dcterms:created xsi:type="dcterms:W3CDTF">2012-03-13T00:50:25Z</dcterms:created>
  <dcterms:modified xsi:type="dcterms:W3CDTF">2021-09-02T11:04:56Z</dcterms:modified>
</cp:coreProperties>
</file>