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2_海事局（支援●、）\（海事局）レビューシート\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L725" i="3" l="1"/>
  <c r="I725" i="3"/>
  <c r="L724" i="3"/>
  <c r="I724" i="3"/>
  <c r="L723" i="3"/>
  <c r="I723" i="3"/>
  <c r="L722" i="3"/>
  <c r="I722" i="3"/>
  <c r="L721" i="3"/>
  <c r="I721" i="3"/>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6" i="3"/>
  <c r="AY613" i="3"/>
  <c r="AY615" i="3"/>
  <c r="AY608" i="3"/>
  <c r="AY611" i="3"/>
  <c r="AY606"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9"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459" i="3"/>
  <c r="AY645" i="3"/>
  <c r="AY417" i="3"/>
  <c r="AY271"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C12" i="4"/>
  <c r="P29" i="3"/>
  <c r="C23" i="4"/>
  <c r="C24" i="4"/>
  <c r="W21" i="3"/>
  <c r="AD21" i="3"/>
  <c r="P21" i="3"/>
  <c r="P28" i="3"/>
  <c r="P18" i="3"/>
  <c r="P20" i="3"/>
  <c r="W18" i="3"/>
  <c r="W20" i="3"/>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<sst xmlns="http://schemas.openxmlformats.org/spreadsheetml/2006/main" count="2282" uniqueCount="701">
  <si>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</si>
  <si>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</si>
  <si>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</si>
  <si>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</si>
  <si>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</si>
  <si>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</si>
  <si>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</si>
  <si>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</si>
  <si>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</si>
  <si>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</si>
  <si>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</si>
  <si>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</si>
  <si>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</si>
  <si>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</si>
  <si>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</si>
  <si>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</si>
  <si>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</si>
  <si>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</si>
  <si>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</si>
  <si>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</si>
  <si>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</si>
  <si>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</si>
  <si>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</si>
  <si>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</si>
  <si>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</si>
  <si>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</si>
  <si>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</si>
  <si>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</si>
  <si>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</si>
  <si>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</si>
  <si>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</si>
  <si>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</si>
  <si>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</si>
  <si>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</si>
  <si>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</si>
  <si>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</si>
  <si>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</si>
  <si>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</si>
  <si>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</si>
  <si>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</si>
  <si>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</si>
  <si>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</si>
  <si>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</si>
  <si>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</si>
  <si>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</si>
  <si>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</si>
  <si>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</si>
  <si>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</si>
  <si>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</si>
  <si>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</si>
  <si>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</si>
  <si>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</si>
  <si>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</si>
  <si>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</si>
  <si>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</si>
  <si>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</si>
  <si>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</si>
  <si>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</si>
  <si>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</si>
  <si>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</si>
  <si>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</si>
  <si>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</si>
  <si>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</si>
  <si>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</si>
  <si>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</si>
  <si>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</si>
  <si>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</si>
  <si>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</si>
  <si>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</si>
  <si>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</si>
  <si>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</si>
  <si>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</si>
  <si>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</si>
  <si>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</si>
  <si>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</si>
  <si>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</si>
  <si>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</si>
  <si>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</si>
  <si>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</si>
  <si>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</si>
  <si>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</si>
  <si>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</si>
  <si>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</si>
  <si>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</si>
  <si>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</si>
  <si>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</si>
  <si>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</si>
  <si>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</si>
  <si>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</si>
  <si>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</si>
  <si>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</si>
  <si>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</si>
  <si>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</si>
  <si>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</si>
  <si>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</si>
  <si>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</si>
  <si>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</si>
  <si>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</si>
  <si>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</si>
  <si>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</si>
  <si>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</si>
  <si>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</si>
  <si>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</si>
  <si>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</si>
  <si>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</si>
  <si>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</si>
  <si>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</si>
  <si>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</si>
  <si>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</si>
  <si>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</si>
  <si>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</si>
  <si>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</si>
  <si>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</si>
  <si>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</si>
  <si>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</si>
  <si>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</si>
  <si>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</si>
  <si>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</si>
  <si>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</si>
  <si>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</si>
  <si>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</si>
  <si>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</si>
  <si>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</si>
  <si>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</si>
  <si>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</si>
  <si>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</si>
  <si>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</si>
  <si>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</si>
  <si>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</si>
  <si>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</si>
  <si>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</si>
  <si>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</si>
  <si>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</si>
  <si>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</si>
  <si>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</si>
  <si>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</si>
  <si>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</si>
  <si>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</si>
  <si>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</si>
  <si>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</si>
  <si>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</si>
  <si>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</si>
  <si>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</si>
  <si>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</si>
  <si>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</si>
  <si>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</si>
  <si>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</si>
  <si>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</si>
  <si>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</si>
  <si>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</si>
  <si>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</si>
  <si>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</si>
  <si>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</si>
  <si>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</si>
  <si>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</si>
  <si>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</si>
  <si>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</si>
  <si>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</si>
  <si>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</si>
  <si>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</si>
  <si>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</si>
  <si>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</si>
  <si>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</si>
  <si>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</si>
  <si>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</si>
  <si>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</si>
  <si>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</si>
  <si>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</si>
  <si>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</si>
  <si>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</si>
  <si>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</si>
  <si>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</si>
  <si>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</si>
  <si>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</si>
  <si>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</si>
  <si>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</si>
  <si>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</si>
  <si>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</si>
  <si>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</si>
  <si>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</si>
  <si>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</si>
  <si>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</si>
  <si>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</si>
  <si>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</si>
  <si>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</si>
  <si>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</si>
  <si>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</si>
  <si>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</si>
  <si>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</si>
  <si>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</si>
  <si>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</si>
  <si>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</si>
  <si>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</si>
  <si>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</si>
  <si>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</si>
  <si>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</si>
  <si>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</si>
  <si>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</si>
  <si>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</si>
  <si>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</si>
  <si>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</si>
  <si>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</si>
  <si>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</si>
  <si>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</si>
  <si>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</si>
  <si>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</si>
  <si>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</si>
  <si>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</si>
  <si>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</si>
  <si>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</si>
  <si>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</si>
  <si>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</si>
  <si>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</si>
  <si>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</si>
  <si>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</si>
  <si>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</si>
  <si>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</si>
  <si>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</si>
  <si>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</si>
  <si>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</si>
  <si>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</si>
  <si>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</si>
  <si>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</si>
  <si>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</si>
  <si>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</si>
  <si>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</si>
  <si>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</si>
  <si>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</si>
  <si>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</si>
  <si>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</si>
  <si>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</si>
  <si>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</si>
  <si>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</si>
  <si>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</si>
  <si>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</si>
  <si>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</si>
  <si>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</si>
  <si>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</si>
  <si>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</si>
  <si>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</si>
  <si>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</si>
  <si>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</si>
  <si>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</si>
  <si>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</si>
  <si>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</si>
  <si>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</si>
  <si>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</si>
  <si>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</si>
  <si>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</si>
  <si>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</si>
  <si>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</si>
  <si>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</si>
  <si>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</si>
  <si>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</si>
  <si>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</si>
  <si>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</si>
  <si>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</si>
  <si>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</si>
  <si>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</si>
  <si>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</si>
  <si>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</si>
  <si>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</si>
  <si>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</si>
  <si>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</si>
  <si>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</si>
  <si>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</si>
  <si>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</si>
  <si>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</si>
  <si>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</si>
  <si>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</si>
  <si>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</si>
  <si>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</si>
  <si>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</si>
  <si>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</si>
  <si>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</si>
  <si>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</si>
  <si>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</si>
  <si>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</si>
  <si>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</si>
  <si>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</si>
  <si>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</si>
  <si>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</si>
  <si>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</si>
  <si>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</si>
  <si>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</si>
  <si>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</si>
  <si>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</si>
  <si>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</si>
  <si>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</si>
  <si>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</si>
  <si>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</si>
  <si>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</si>
  <si>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</si>
  <si>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</si>
  <si>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</si>
  <si>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</si>
  <si>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</si>
  <si>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</si>
  <si>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</si>
  <si>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</si>
  <si>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</si>
  <si>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</si>
  <si>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</si>
  <si>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</si>
  <si>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</si>
  <si>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</si>
  <si>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</si>
  <si>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</si>
  <si>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</si>
  <si>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</si>
  <si>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</si>
  <si>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</si>
  <si>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</si>
  <si>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</si>
  <si>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</si>
  <si>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</si>
  <si>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</si>
  <si>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</si>
  <si>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</si>
  <si>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</si>
  <si>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</si>
  <si>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</si>
  <si>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</si>
  <si>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</si>
  <si>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</si>
  <si>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</si>
  <si>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</si>
  <si>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</si>
  <si>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</si>
  <si>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</si>
  <si>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</si>
  <si>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</si>
  <si>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</si>
  <si>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</si>
  <si>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</si>
  <si>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</si>
  <si>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</si>
  <si>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</si>
  <si>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</si>
  <si>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</si>
  <si>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</si>
  <si>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</si>
  <si>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</si>
  <si>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</si>
  <si>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</si>
  <si>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</si>
  <si>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</si>
  <si>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</si>
  <si>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</si>
  <si>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</si>
  <si>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</si>
  <si>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</si>
  <si>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</si>
  <si>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</si>
  <si>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</si>
  <si>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</si>
  <si>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</si>
  <si>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</si>
  <si>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</si>
  <si>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</si>
  <si>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</si>
  <si>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</si>
  <si>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</si>
  <si>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</si>
  <si>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</si>
  <si>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</si>
  <si>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</si>
  <si>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</si>
  <si>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</si>
  <si>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</si>
  <si>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</si>
  <si>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</si>
  <si>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</si>
  <si>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</si>
  <si>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</si>
  <si>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</si>
  <si>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</si>
  <si>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</si>
  <si>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</si>
  <si>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</si>
  <si>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</si>
  <si>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</si>
  <si>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</si>
  <si>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</si>
  <si>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</si>
  <si>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</si>
  <si>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</si>
  <si>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</si>
  <si>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</si>
  <si>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</si>
  <si>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</si>
  <si>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</si>
  <si>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</si>
  <si>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</si>
  <si>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</si>
  <si>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</si>
  <si>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</si>
  <si>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</si>
  <si>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</si>
  <si>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</si>
  <si>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</si>
  <si>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</si>
  <si>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</si>
  <si>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</si>
  <si>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</si>
  <si>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</si>
  <si>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</si>
  <si>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</si>
  <si>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</si>
  <si>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</si>
  <si>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</si>
  <si>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</si>
  <si>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</si>
  <si>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</si>
  <si>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</si>
  <si>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</si>
  <si>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</si>
  <si>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</si>
  <si>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</si>
  <si>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</si>
  <si>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</si>
  <si>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</si>
  <si>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</si>
  <si>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</si>
  <si>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</si>
  <si>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</si>
  <si>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</si>
  <si>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</si>
  <si>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</si>
  <si>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</si>
  <si>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</si>
  <si>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</si>
  <si>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</si>
  <si>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</si>
  <si>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</si>
  <si>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</si>
  <si>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</si>
  <si>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</si>
  <si>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</si>
  <si>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</si>
  <si>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</si>
  <si>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</si>
  <si>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</si>
  <si>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</si>
  <si>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</si>
  <si>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</si>
  <si>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</si>
  <si>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</si>
  <si>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</si>
  <si>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</si>
  <si>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</si>
  <si>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</si>
  <si>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</si>
  <si>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</si>
  <si>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</si>
  <si>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</si>
  <si>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</si>
  <si>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</si>
  <si>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</si>
  <si>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</si>
  <si>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</si>
  <si>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</si>
  <si>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</si>
  <si>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</si>
  <si>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</si>
  <si>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</si>
  <si>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</si>
  <si>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</si>
  <si>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</si>
  <si>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</si>
  <si>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</si>
  <si>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</si>
  <si>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</si>
  <si>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</si>
  <si>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</si>
  <si>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</si>
  <si>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</si>
  <si>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</si>
  <si>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</si>
  <si>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</si>
  <si>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</si>
  <si>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</si>
  <si>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</si>
  <si>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</si>
  <si>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</si>
  <si>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</si>
  <si>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</si>
  <si>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</si>
  <si>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</si>
  <si>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</si>
  <si>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</si>
  <si>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</si>
  <si>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</si>
  <si>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</si>
  <si>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</si>
  <si>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</si>
  <si>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</si>
  <si>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</si>
  <si>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</si>
  <si>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</si>
  <si>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</si>
  <si>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</si>
  <si>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</si>
  <si>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</si>
  <si>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</si>
  <si>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</si>
  <si>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</si>
  <si>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</si>
  <si>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</si>
  <si>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</si>
  <si>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</si>
  <si>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</si>
  <si>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</si>
  <si>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</si>
  <si>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</si>
  <si>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</si>
  <si>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</si>
  <si>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</si>
  <si>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</si>
  <si>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</si>
  <si>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</si>
  <si>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</si>
  <si>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</si>
  <si>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</si>
  <si>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</si>
  <si>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</si>
  <si>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</si>
  <si>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</si>
  <si>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</si>
  <si>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</si>
  <si>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</si>
  <si>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</si>
  <si>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</si>
  <si>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</si>
  <si>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</si>
  <si>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</si>
  <si>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</si>
  <si>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</si>
  <si>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</si>
  <si>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</si>
  <si>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</si>
  <si>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</si>
  <si>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</si>
  <si>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</si>
  <si>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</si>
  <si>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</si>
  <si>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</si>
  <si>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</si>
  <si>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</si>
  <si>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</si>
  <si>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</si>
  <si>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</si>
  <si>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</si>
  <si>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</si>
  <si>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</si>
  <si>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</si>
  <si>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</si>
  <si>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</si>
  <si>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</si>
  <si>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</si>
  <si>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</si>
  <si>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</si>
  <si>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</si>
  <si>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</si>
  <si>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</si>
  <si>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</si>
  <si>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</si>
  <si>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</si>
  <si>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</si>
  <si>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</si>
  <si>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</si>
  <si>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</si>
  <si>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</si>
  <si>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</si>
  <si>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</si>
  <si>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</si>
  <si>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</si>
  <si>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</si>
  <si>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</si>
  <si>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</si>
  <si>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</si>
  <si>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</si>
  <si>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</si>
  <si>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</si>
  <si>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</si>
  <si>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</si>
  <si>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</si>
  <si>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</si>
  <si>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</si>
  <si>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</si>
  <si>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</si>
  <si>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</si>
  <si>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</si>
  <si>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</si>
  <si>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</si>
  <si>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</si>
  <si>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</si>
  <si>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</si>
  <si>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</si>
  <si>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</si>
  <si>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</si>
  <si>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</si>
  <si>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</si>
  <si>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</si>
  <si>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</si>
  <si>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</si>
  <si>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</si>
  <si>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</si>
  <si>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</si>
  <si>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</si>
  <si>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</si>
  <si>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</si>
  <si>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</si>
  <si>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</si>
  <si>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</si>
  <si>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</si>
  <si>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</si>
  <si>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</si>
  <si>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</si>
  <si>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</si>
  <si>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</si>
  <si>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</si>
  <si>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</si>
  <si>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</si>
  <si>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</si>
  <si>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</si>
  <si>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</si>
  <si>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</si>
  <si>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</si>
  <si>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</si>
  <si>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海事局</t>
  </si>
  <si>
    <t>平成19年度</t>
  </si>
  <si>
    <t>終了予定なし</t>
  </si>
  <si>
    <t>船舶産業課</t>
  </si>
  <si>
    <t>-</t>
  </si>
  <si>
    <t>海事産業市場整備等
推進調査費</t>
  </si>
  <si>
    <t>職員旅費</t>
  </si>
  <si>
    <t>委員等旅費</t>
  </si>
  <si>
    <t>諸謝金</t>
  </si>
  <si>
    <t>令和２年度までに条約締結国数を１５カ国とする
（平成２９年度までは条約締結に必要な国内関連法素案を１件作成）</t>
  </si>
  <si>
    <t>条約締結国数
（国内関連法素案の作成数）</t>
  </si>
  <si>
    <t>件</t>
  </si>
  <si>
    <t>令和5年度までに締約国の直近10年における最大年間解体船腹量の合計が締約国の商船船腹量の３％以上</t>
  </si>
  <si>
    <t>締約国の商船船腹量に占める締約国の直近10年における最大年間解体船腹量の合計の割合</t>
  </si>
  <si>
    <t>条約の批准に向けた調査研究の実施</t>
  </si>
  <si>
    <t>執行額（X)/調査件数（Y）</t>
    <phoneticPr fontId="5"/>
  </si>
  <si>
    <t>百万円</t>
  </si>
  <si>
    <t>　　　X/Y</t>
    <phoneticPr fontId="5"/>
  </si>
  <si>
    <t>7/1</t>
  </si>
  <si>
    <t>4/1</t>
  </si>
  <si>
    <t>9市場環境の整備、産業の生産性向上、消費者利益の確保</t>
  </si>
  <si>
    <t>36海事産業市場環境整備・活性化及び人材の確保等を図る</t>
  </si>
  <si>
    <t>352</t>
  </si>
  <si>
    <t>327</t>
  </si>
  <si>
    <t>338</t>
  </si>
  <si>
    <t>353</t>
  </si>
  <si>
    <t>341</t>
  </si>
  <si>
    <t>356</t>
  </si>
  <si>
    <t>374</t>
  </si>
  <si>
    <t>363</t>
  </si>
  <si>
    <t>372</t>
  </si>
  <si>
    <t>○</t>
  </si>
  <si>
    <t>3/1</t>
    <phoneticPr fontId="5"/>
  </si>
  <si>
    <t>4/1</t>
    <phoneticPr fontId="5"/>
  </si>
  <si>
    <t>9市場環境の整備、産業の生産性向上、消費者利益の確保</t>
    <phoneticPr fontId="5"/>
  </si>
  <si>
    <t>36海事産業市場環境整備・活性化及び人材の確保等を図る</t>
    <phoneticPr fontId="5"/>
  </si>
  <si>
    <t>-</t>
    <phoneticPr fontId="5"/>
  </si>
  <si>
    <t>老朽船を円滑に市場から退出させ、安全・環境性能に優れた船舶への代替を促進するためには、シップ・リサイクルが適切に行われる環境を整備することが必要である。本事業により、シップ・リサイクル条約の枠組みを機能させることは、上位施策の成果に繋がるものである。</t>
    <phoneticPr fontId="5"/>
  </si>
  <si>
    <t>条約の早期締結及び発効に向けた調査、検討、制度構築は、国が主体となり実施すべき事業である。</t>
    <phoneticPr fontId="5"/>
  </si>
  <si>
    <t>労働安全確保、環境保全、海事産業の持続的な発展を促すという目的は、国民・社会のニーズを反映するものである。</t>
    <phoneticPr fontId="5"/>
  </si>
  <si>
    <t>条約の早期締結及び発効のため必要不可欠な事業である。世界的に早期締結が望まれており優先度は高い。</t>
    <phoneticPr fontId="5"/>
  </si>
  <si>
    <t>有</t>
  </si>
  <si>
    <t>無</t>
  </si>
  <si>
    <t>競争性を確保するために企画競争入札により支出先の選定を行っているが、一者応札となっている支出もあるため応札要件を見直す等の検討を引き続き実施する。</t>
    <phoneticPr fontId="5"/>
  </si>
  <si>
    <t>‐</t>
  </si>
  <si>
    <t>事業実施にあたっての必要最小限の水準である。</t>
    <phoneticPr fontId="5"/>
  </si>
  <si>
    <t>条約の早期締結及び発効に向けた取組みに限定している。</t>
    <phoneticPr fontId="5"/>
  </si>
  <si>
    <t>必要最小限の効率的な執行を行っている。</t>
    <phoneticPr fontId="5"/>
  </si>
  <si>
    <t>条約締結国数は着実に増加している。</t>
    <phoneticPr fontId="5"/>
  </si>
  <si>
    <t>条約の早期締結及び発効に向けて着実に検討が進められており、活動実績は見込みに見合ったものである。</t>
    <phoneticPr fontId="5"/>
  </si>
  <si>
    <t>条約の早期締結及び発効に向けた検討に十分に活用されている。</t>
    <phoneticPr fontId="5"/>
  </si>
  <si>
    <t>業界の動向・ニーズ等を踏まえ、より実効性の高い事業となるよう契約内容を精査し予算を効率的に執行した。</t>
    <phoneticPr fontId="5"/>
  </si>
  <si>
    <t>引き続き契約内容の点検・見直しを行いより効率的な執行に努める。</t>
    <phoneticPr fontId="5"/>
  </si>
  <si>
    <t>A.(株)日本海洋科学</t>
    <phoneticPr fontId="5"/>
  </si>
  <si>
    <t>人件費</t>
    <phoneticPr fontId="5"/>
  </si>
  <si>
    <t>調査実施に係る人件費</t>
    <phoneticPr fontId="5"/>
  </si>
  <si>
    <t>調査費</t>
    <phoneticPr fontId="5"/>
  </si>
  <si>
    <t>請負調査実施及び報告書作成に係る費用</t>
    <phoneticPr fontId="5"/>
  </si>
  <si>
    <t>(株)日本海洋科学</t>
    <phoneticPr fontId="5"/>
  </si>
  <si>
    <t>シップ・リサイクル条約の発効促進に関する調査</t>
    <phoneticPr fontId="5"/>
  </si>
  <si>
    <t>船舶の解体（シップ・リサイクル）における労働安全の確保及び環境の保全を目的としたシップ・リサイクル条約（2009年の船舶の安全かつ環境上適正な再生利用のための香港国際条約）が2009年に国際海事機関において採択された。船舶の解体における労働安全の確保と環境の保全を図るとともに、古い船を円滑に市場から退場させ、海事産業の持続的な発展を促すため、 シップ・リサイクル条約の早期発効促進に向けた取組を行う（我が国は2019年3月に同条約に締結）。</t>
    <phoneticPr fontId="5"/>
  </si>
  <si>
    <t>シップ・リサイクル条約の早期発効促進に向けて、主要な解体国・海運国による取組・動向の把握、条約早期発効の鍵となる主要解体国に対して早期締結を促すための政府間協議や支援を実施するための調査・検討等を実施する。</t>
    <phoneticPr fontId="5"/>
  </si>
  <si>
    <t>-</t>
    <phoneticPr fontId="5"/>
  </si>
  <si>
    <t>IMO「Status of Convention」
（成果指標は、海洋基本計画（平成30年5月15日閣議決定）第2部8（2）を踏まえて設定している。
（海洋基本計画）　https://www8.cao.go.jp/ocean/policies/plan/plan03/pdf/plan03.pdf)</t>
    <phoneticPr fontId="5"/>
  </si>
  <si>
    <t>IHS Fairplay「World Casualty Statistics」</t>
    <phoneticPr fontId="5"/>
  </si>
  <si>
    <t>国交</t>
  </si>
  <si>
    <t>課長　今井　新</t>
    <phoneticPr fontId="5"/>
  </si>
  <si>
    <t>シップ・リサイクルに関する総合対策</t>
    <phoneticPr fontId="5"/>
  </si>
  <si>
    <t>執行率が低下しており、その要因を分析するとともに、一者応札となった原因分析等を通じ、執行方法の改善を行うなど、より効率的・効果的な事業の実施を図るべきである。</t>
    <phoneticPr fontId="5"/>
  </si>
  <si>
    <t>事業を着実に実施するとともに、より実効性の高い事業となるよう、契約内容等を精査し、必要に応じて見直しを行い、より効率的な予算執行を図る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</si>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</sst>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138310</xdr:colOff>
      <xdr:row>748</xdr:row>
      <xdr:rowOff>0</xdr:rowOff>
    </xdr:from>
    <xdr:to>
      <xdr:col>27</xdr:col>
      <xdr:colOff>99997</xdr:colOff>
      <xdr:row>749</xdr:row>
      <xdr:rowOff>269032</xdr:rowOff>
    </xdr:to>
    <xdr:sp macro="" textlink="">
      <xdr:nvSpPr>
        <xdr:cNvPr id="2" name="テキスト ボックス 1"/>
        <xdr:cNvSpPr txBox="1"/>
      </xdr:nvSpPr>
      <xdr:spPr>
        <a:xfrm>
          <a:off x="3620568" y="42616694"/>
          <a:ext cx="2010074" cy="617257"/>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200"/>
            <a:t>国土交通省</a:t>
          </a:r>
          <a:endParaRPr kumimoji="1" lang="en-US" altLang="ja-JP" sz="1200"/>
        </a:p>
        <a:p>
          <a:pPr marL="0" marR="0" indent="0" algn="ctr"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a:t>
          </a:r>
          <a:endParaRPr kumimoji="1" lang="en-US" altLang="ja-JP" sz="1200">
            <a:solidFill>
              <a:schemeClr val="dk1"/>
            </a:solidFill>
            <a:effectLst/>
            <a:latin typeface="+mn-lt"/>
            <a:ea typeface="+mn-ea"/>
            <a:cs typeface="+mn-cs"/>
          </a:endParaRPr>
        </a:p>
      </xdr:txBody>
    </xdr:sp>
    <xdr:clientData/>
  </xdr:twoCellAnchor>
  <xdr:twoCellAnchor>
    <xdr:from>
      <xdr:col>22</xdr:col>
      <xdr:colOff>136882</xdr:colOff>
      <xdr:row>751</xdr:row>
      <xdr:rowOff>47073</xdr:rowOff>
    </xdr:from>
    <xdr:to>
      <xdr:col>22</xdr:col>
      <xdr:colOff>152757</xdr:colOff>
      <xdr:row>753</xdr:row>
      <xdr:rowOff>34621</xdr:rowOff>
    </xdr:to>
    <xdr:cxnSp macro="">
      <xdr:nvCxnSpPr>
        <xdr:cNvPr id="3" name="直線矢印コネクタ 2"/>
        <xdr:cNvCxnSpPr/>
      </xdr:nvCxnSpPr>
      <xdr:spPr>
        <a:xfrm rot="60000">
          <a:off x="4643334" y="43708444"/>
          <a:ext cx="15875" cy="684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749</xdr:row>
      <xdr:rowOff>307132</xdr:rowOff>
    </xdr:from>
    <xdr:to>
      <xdr:col>32</xdr:col>
      <xdr:colOff>71570</xdr:colOff>
      <xdr:row>751</xdr:row>
      <xdr:rowOff>71694</xdr:rowOff>
    </xdr:to>
    <xdr:sp macro="" textlink="">
      <xdr:nvSpPr>
        <xdr:cNvPr id="4" name="大かっこ 3"/>
        <xdr:cNvSpPr/>
      </xdr:nvSpPr>
      <xdr:spPr>
        <a:xfrm>
          <a:off x="2662904" y="43272051"/>
          <a:ext cx="3963505" cy="461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nSpc>
              <a:spcPts val="1400"/>
            </a:lnSpc>
          </a:pPr>
          <a:r>
            <a:rPr lang="ja-JP" altLang="en-US" sz="1200"/>
            <a:t>シップ・リサイクル条約発効に向けた課題・現状を検討</a:t>
          </a:r>
          <a:endParaRPr lang="en-US" altLang="ja-JP" sz="1200"/>
        </a:p>
      </xdr:txBody>
    </xdr:sp>
    <xdr:clientData/>
  </xdr:twoCellAnchor>
  <xdr:twoCellAnchor>
    <xdr:from>
      <xdr:col>16</xdr:col>
      <xdr:colOff>183988</xdr:colOff>
      <xdr:row>753</xdr:row>
      <xdr:rowOff>62092</xdr:rowOff>
    </xdr:from>
    <xdr:to>
      <xdr:col>28</xdr:col>
      <xdr:colOff>58988</xdr:colOff>
      <xdr:row>754</xdr:row>
      <xdr:rowOff>55534</xdr:rowOff>
    </xdr:to>
    <xdr:sp macro="" textlink="">
      <xdr:nvSpPr>
        <xdr:cNvPr id="5" name="テキスト ボックス 4"/>
        <xdr:cNvSpPr txBox="1"/>
      </xdr:nvSpPr>
      <xdr:spPr>
        <a:xfrm>
          <a:off x="3461407" y="44419915"/>
          <a:ext cx="2333065" cy="34166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36000" tIns="36000" rIns="36000" bIns="36000"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9629</xdr:colOff>
      <xdr:row>754</xdr:row>
      <xdr:rowOff>65694</xdr:rowOff>
    </xdr:from>
    <xdr:to>
      <xdr:col>28</xdr:col>
      <xdr:colOff>18348</xdr:colOff>
      <xdr:row>756</xdr:row>
      <xdr:rowOff>76707</xdr:rowOff>
    </xdr:to>
    <xdr:sp macro="" textlink="">
      <xdr:nvSpPr>
        <xdr:cNvPr id="6" name="テキスト ボックス 5"/>
        <xdr:cNvSpPr txBox="1"/>
      </xdr:nvSpPr>
      <xdr:spPr>
        <a:xfrm>
          <a:off x="3491887" y="44771742"/>
          <a:ext cx="2261945" cy="70746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en-US" altLang="ja-JP" sz="1100"/>
            <a:t>A. </a:t>
          </a:r>
          <a:r>
            <a:rPr kumimoji="1" lang="ja-JP" altLang="en-US" sz="1100"/>
            <a:t>（株）日本海洋科学</a:t>
          </a:r>
          <a:r>
            <a:rPr kumimoji="1" lang="en-US" altLang="ja-JP" sz="1100"/>
            <a:t/>
          </a:r>
          <a:br>
            <a:rPr kumimoji="1" lang="en-US" altLang="ja-JP" sz="1100"/>
          </a:br>
          <a:r>
            <a:rPr kumimoji="1" lang="ja-JP" altLang="en-US" sz="1100"/>
            <a:t>（</a:t>
          </a:r>
          <a:r>
            <a:rPr kumimoji="1" lang="en-US" altLang="ja-JP" sz="1100"/>
            <a:t>2.9</a:t>
          </a:r>
          <a:r>
            <a:rPr kumimoji="1" lang="ja-JP" altLang="en-US" sz="1100"/>
            <a:t>百万円）</a:t>
          </a:r>
          <a:endParaRPr kumimoji="1" lang="en-US" altLang="ja-JP" sz="1100"/>
        </a:p>
      </xdr:txBody>
    </xdr:sp>
    <xdr:clientData/>
  </xdr:twoCellAnchor>
  <xdr:twoCellAnchor>
    <xdr:from>
      <xdr:col>14</xdr:col>
      <xdr:colOff>19027</xdr:colOff>
      <xdr:row>756</xdr:row>
      <xdr:rowOff>151039</xdr:rowOff>
    </xdr:from>
    <xdr:to>
      <xdr:col>31</xdr:col>
      <xdr:colOff>694</xdr:colOff>
      <xdr:row>757</xdr:row>
      <xdr:rowOff>266289</xdr:rowOff>
    </xdr:to>
    <xdr:sp macro="" textlink="">
      <xdr:nvSpPr>
        <xdr:cNvPr id="7" name="大かっこ 6"/>
        <xdr:cNvSpPr/>
      </xdr:nvSpPr>
      <xdr:spPr>
        <a:xfrm>
          <a:off x="2886769" y="45553539"/>
          <a:ext cx="3463925" cy="4634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lang="ja-JP" altLang="en-US" sz="1200">
              <a:solidFill>
                <a:schemeClr val="tx1"/>
              </a:solidFill>
              <a:effectLst/>
              <a:latin typeface="+mn-lt"/>
              <a:ea typeface="+mn-ea"/>
              <a:cs typeface="+mn-cs"/>
            </a:rPr>
            <a:t>シップ・リサイクル条約の発効促進に関する調査</a:t>
          </a:r>
          <a:endParaRPr lang="ja-JP" altLang="ja-JP" sz="1200">
            <a:effectLst/>
          </a:endParaRPr>
        </a:p>
      </xdr:txBody>
    </xdr:sp>
    <xdr:clientData/>
  </xdr:twoCellAnchor>
  <xdr:twoCellAnchor>
    <xdr:from>
      <xdr:col>33</xdr:col>
      <xdr:colOff>38244</xdr:colOff>
      <xdr:row>749</xdr:row>
      <xdr:rowOff>251888</xdr:rowOff>
    </xdr:from>
    <xdr:to>
      <xdr:col>45</xdr:col>
      <xdr:colOff>143386</xdr:colOff>
      <xdr:row>751</xdr:row>
      <xdr:rowOff>122904</xdr:rowOff>
    </xdr:to>
    <xdr:sp macro="" textlink="">
      <xdr:nvSpPr>
        <xdr:cNvPr id="8" name="大かっこ 7"/>
        <xdr:cNvSpPr/>
      </xdr:nvSpPr>
      <xdr:spPr>
        <a:xfrm>
          <a:off x="6797921" y="43216807"/>
          <a:ext cx="2563207" cy="567468"/>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mn-ea"/>
              <a:ea typeface="+mn-ea"/>
            </a:rPr>
            <a:t>＜事務費＞</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職員旅費　</a:t>
          </a:r>
          <a:r>
            <a:rPr kumimoji="1" lang="en-US" altLang="ja-JP" sz="1100">
              <a:solidFill>
                <a:sysClr val="windowText" lastClr="000000"/>
              </a:solidFill>
              <a:latin typeface="+mn-ea"/>
              <a:ea typeface="+mn-ea"/>
            </a:rPr>
            <a:t>0.1</a:t>
          </a:r>
          <a:r>
            <a:rPr kumimoji="1" lang="ja-JP" altLang="en-US" sz="1100">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E1" sqref="E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325</v>
      </c>
      <c r="AJ2" s="191" t="s">
        <v>695</v>
      </c>
      <c r="AK2" s="191"/>
      <c r="AL2" s="191"/>
      <c r="AM2" s="191"/>
      <c r="AN2" s="83" t="s">
        <v>325</v>
      </c>
      <c r="AO2" s="191">
        <v>20</v>
      </c>
      <c r="AP2" s="191"/>
      <c r="AQ2" s="191"/>
      <c r="AR2" s="84" t="s">
        <v>628</v>
      </c>
      <c r="AS2" s="192">
        <v>443</v>
      </c>
      <c r="AT2" s="192"/>
      <c r="AU2" s="192"/>
      <c r="AV2" s="83" t="str">
        <f>IF(AW2="","","-")</f>
        <v/>
      </c>
      <c r="AW2" s="379"/>
      <c r="AX2" s="379"/>
    </row>
    <row r="3" spans="1:50" ht="21" customHeight="1" thickBot="1" x14ac:dyDescent="0.2">
      <c r="A3" s="504" t="s">
        <v>621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697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66</v>
      </c>
      <c r="B5" s="693"/>
      <c r="C5" s="693"/>
      <c r="D5" s="693"/>
      <c r="E5" s="693"/>
      <c r="F5" s="694"/>
      <c r="G5" s="539" t="s">
        <v>631</v>
      </c>
      <c r="H5" s="540"/>
      <c r="I5" s="540"/>
      <c r="J5" s="540"/>
      <c r="K5" s="540"/>
      <c r="L5" s="540"/>
      <c r="M5" s="541" t="s">
        <v>65</v>
      </c>
      <c r="N5" s="542"/>
      <c r="O5" s="542"/>
      <c r="P5" s="542"/>
      <c r="Q5" s="542"/>
      <c r="R5" s="543"/>
      <c r="S5" s="544" t="s">
        <v>632</v>
      </c>
      <c r="T5" s="540"/>
      <c r="U5" s="540"/>
      <c r="V5" s="540"/>
      <c r="W5" s="540"/>
      <c r="X5" s="545"/>
      <c r="Y5" s="698" t="s">
        <v>3</v>
      </c>
      <c r="Z5" s="699"/>
      <c r="AA5" s="699"/>
      <c r="AB5" s="699"/>
      <c r="AC5" s="699"/>
      <c r="AD5" s="700"/>
      <c r="AE5" s="701" t="s">
        <v>633</v>
      </c>
      <c r="AF5" s="701"/>
      <c r="AG5" s="701"/>
      <c r="AH5" s="701"/>
      <c r="AI5" s="701"/>
      <c r="AJ5" s="701"/>
      <c r="AK5" s="701"/>
      <c r="AL5" s="701"/>
      <c r="AM5" s="701"/>
      <c r="AN5" s="701"/>
      <c r="AO5" s="701"/>
      <c r="AP5" s="702"/>
      <c r="AQ5" s="703" t="s">
        <v>696</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634</v>
      </c>
      <c r="H7" s="809"/>
      <c r="I7" s="809"/>
      <c r="J7" s="809"/>
      <c r="K7" s="809"/>
      <c r="L7" s="809"/>
      <c r="M7" s="809"/>
      <c r="N7" s="809"/>
      <c r="O7" s="809"/>
      <c r="P7" s="809"/>
      <c r="Q7" s="809"/>
      <c r="R7" s="809"/>
      <c r="S7" s="809"/>
      <c r="T7" s="809"/>
      <c r="U7" s="809"/>
      <c r="V7" s="809"/>
      <c r="W7" s="809"/>
      <c r="X7" s="810"/>
      <c r="Y7" s="377" t="s">
        <v>308</v>
      </c>
      <c r="Z7" s="281"/>
      <c r="AA7" s="281"/>
      <c r="AB7" s="281"/>
      <c r="AC7" s="281"/>
      <c r="AD7" s="378"/>
      <c r="AE7" s="364" t="s">
        <v>634</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5" t="s">
        <v>208</v>
      </c>
      <c r="B8" s="806"/>
      <c r="C8" s="806"/>
      <c r="D8" s="806"/>
      <c r="E8" s="806"/>
      <c r="F8" s="807"/>
      <c r="G8" s="203" t="str">
        <f>入力規則等!A27</f>
        <v>海洋政策、科学技術・イノベーション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690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691</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309</v>
      </c>
      <c r="Q12" s="283"/>
      <c r="R12" s="283"/>
      <c r="S12" s="283"/>
      <c r="T12" s="283"/>
      <c r="U12" s="283"/>
      <c r="V12" s="284"/>
      <c r="W12" s="288" t="s">
        <v>331</v>
      </c>
      <c r="X12" s="283"/>
      <c r="Y12" s="283"/>
      <c r="Z12" s="283"/>
      <c r="AA12" s="283"/>
      <c r="AB12" s="283"/>
      <c r="AC12" s="284"/>
      <c r="AD12" s="288" t="s">
        <v>618</v>
      </c>
      <c r="AE12" s="283"/>
      <c r="AF12" s="283"/>
      <c r="AG12" s="283"/>
      <c r="AH12" s="283"/>
      <c r="AI12" s="283"/>
      <c r="AJ12" s="284"/>
      <c r="AK12" s="288" t="s">
        <v>622</v>
      </c>
      <c r="AL12" s="283"/>
      <c r="AM12" s="283"/>
      <c r="AN12" s="283"/>
      <c r="AO12" s="283"/>
      <c r="AP12" s="283"/>
      <c r="AQ12" s="284"/>
      <c r="AR12" s="288" t="s">
        <v>623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12</v>
      </c>
      <c r="Q13" s="149"/>
      <c r="R13" s="149"/>
      <c r="S13" s="149"/>
      <c r="T13" s="149"/>
      <c r="U13" s="149"/>
      <c r="V13" s="150"/>
      <c r="W13" s="148">
        <v>8</v>
      </c>
      <c r="X13" s="149"/>
      <c r="Y13" s="149"/>
      <c r="Z13" s="149"/>
      <c r="AA13" s="149"/>
      <c r="AB13" s="149"/>
      <c r="AC13" s="150"/>
      <c r="AD13" s="148">
        <v>8</v>
      </c>
      <c r="AE13" s="149"/>
      <c r="AF13" s="149"/>
      <c r="AG13" s="149"/>
      <c r="AH13" s="149"/>
      <c r="AI13" s="149"/>
      <c r="AJ13" s="150"/>
      <c r="AK13" s="148">
        <v>8</v>
      </c>
      <c r="AL13" s="149"/>
      <c r="AM13" s="149"/>
      <c r="AN13" s="149"/>
      <c r="AO13" s="149"/>
      <c r="AP13" s="149"/>
      <c r="AQ13" s="150"/>
      <c r="AR13" s="145">
        <v>8</v>
      </c>
      <c r="AS13" s="146"/>
      <c r="AT13" s="146"/>
      <c r="AU13" s="146"/>
      <c r="AV13" s="146"/>
      <c r="AW13" s="146"/>
      <c r="AX13" s="376"/>
    </row>
    <row r="14" spans="1:50" ht="21" customHeight="1" x14ac:dyDescent="0.15">
      <c r="A14" s="105"/>
      <c r="B14" s="106"/>
      <c r="C14" s="106"/>
      <c r="D14" s="106"/>
      <c r="E14" s="106"/>
      <c r="F14" s="107"/>
      <c r="G14" s="728"/>
      <c r="H14" s="729"/>
      <c r="I14" s="556" t="s">
        <v>8</v>
      </c>
      <c r="J14" s="610"/>
      <c r="K14" s="610"/>
      <c r="L14" s="610"/>
      <c r="M14" s="610"/>
      <c r="N14" s="610"/>
      <c r="O14" s="611"/>
      <c r="P14" s="148" t="s">
        <v>634</v>
      </c>
      <c r="Q14" s="149"/>
      <c r="R14" s="149"/>
      <c r="S14" s="149"/>
      <c r="T14" s="149"/>
      <c r="U14" s="149"/>
      <c r="V14" s="150"/>
      <c r="W14" s="148" t="s">
        <v>634</v>
      </c>
      <c r="X14" s="149"/>
      <c r="Y14" s="149"/>
      <c r="Z14" s="149"/>
      <c r="AA14" s="149"/>
      <c r="AB14" s="149"/>
      <c r="AC14" s="150"/>
      <c r="AD14" s="148" t="s">
        <v>692</v>
      </c>
      <c r="AE14" s="149"/>
      <c r="AF14" s="149"/>
      <c r="AG14" s="149"/>
      <c r="AH14" s="149"/>
      <c r="AI14" s="149"/>
      <c r="AJ14" s="150"/>
      <c r="AK14" s="148"/>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634</v>
      </c>
      <c r="Q15" s="149"/>
      <c r="R15" s="149"/>
      <c r="S15" s="149"/>
      <c r="T15" s="149"/>
      <c r="U15" s="149"/>
      <c r="V15" s="150"/>
      <c r="W15" s="148" t="s">
        <v>634</v>
      </c>
      <c r="X15" s="149"/>
      <c r="Y15" s="149"/>
      <c r="Z15" s="149"/>
      <c r="AA15" s="149"/>
      <c r="AB15" s="149"/>
      <c r="AC15" s="150"/>
      <c r="AD15" s="148" t="s">
        <v>634</v>
      </c>
      <c r="AE15" s="149"/>
      <c r="AF15" s="149"/>
      <c r="AG15" s="149"/>
      <c r="AH15" s="149"/>
      <c r="AI15" s="149"/>
      <c r="AJ15" s="150"/>
      <c r="AK15" s="148" t="s">
        <v>692</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634</v>
      </c>
      <c r="Q16" s="149"/>
      <c r="R16" s="149"/>
      <c r="S16" s="149"/>
      <c r="T16" s="149"/>
      <c r="U16" s="149"/>
      <c r="V16" s="150"/>
      <c r="W16" s="148" t="s">
        <v>634</v>
      </c>
      <c r="X16" s="149"/>
      <c r="Y16" s="149"/>
      <c r="Z16" s="149"/>
      <c r="AA16" s="149"/>
      <c r="AB16" s="149"/>
      <c r="AC16" s="150"/>
      <c r="AD16" s="148" t="s">
        <v>692</v>
      </c>
      <c r="AE16" s="149"/>
      <c r="AF16" s="149"/>
      <c r="AG16" s="149"/>
      <c r="AH16" s="149"/>
      <c r="AI16" s="149"/>
      <c r="AJ16" s="150"/>
      <c r="AK16" s="148"/>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634</v>
      </c>
      <c r="Q17" s="149"/>
      <c r="R17" s="149"/>
      <c r="S17" s="149"/>
      <c r="T17" s="149"/>
      <c r="U17" s="149"/>
      <c r="V17" s="150"/>
      <c r="W17" s="148" t="s">
        <v>634</v>
      </c>
      <c r="X17" s="149"/>
      <c r="Y17" s="149"/>
      <c r="Z17" s="149"/>
      <c r="AA17" s="149"/>
      <c r="AB17" s="149"/>
      <c r="AC17" s="150"/>
      <c r="AD17" s="148" t="s">
        <v>692</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0"/>
      <c r="H18" s="731"/>
      <c r="I18" s="718" t="s">
        <v>20</v>
      </c>
      <c r="J18" s="719"/>
      <c r="K18" s="719"/>
      <c r="L18" s="719"/>
      <c r="M18" s="719"/>
      <c r="N18" s="719"/>
      <c r="O18" s="720"/>
      <c r="P18" s="154">
        <f>SUM(P13:V17)</f>
        <v>12</v>
      </c>
      <c r="Q18" s="155"/>
      <c r="R18" s="155"/>
      <c r="S18" s="155"/>
      <c r="T18" s="155"/>
      <c r="U18" s="155"/>
      <c r="V18" s="156"/>
      <c r="W18" s="154">
        <f>SUM(W13:AC17)</f>
        <v>8</v>
      </c>
      <c r="X18" s="155"/>
      <c r="Y18" s="155"/>
      <c r="Z18" s="155"/>
      <c r="AA18" s="155"/>
      <c r="AB18" s="155"/>
      <c r="AC18" s="156"/>
      <c r="AD18" s="154">
        <f>SUM(AD13:AJ17)</f>
        <v>8</v>
      </c>
      <c r="AE18" s="155"/>
      <c r="AF18" s="155"/>
      <c r="AG18" s="155"/>
      <c r="AH18" s="155"/>
      <c r="AI18" s="155"/>
      <c r="AJ18" s="156"/>
      <c r="AK18" s="154">
        <f>SUM(AK13:AQ17)</f>
        <v>8</v>
      </c>
      <c r="AL18" s="155"/>
      <c r="AM18" s="155"/>
      <c r="AN18" s="155"/>
      <c r="AO18" s="155"/>
      <c r="AP18" s="155"/>
      <c r="AQ18" s="156"/>
      <c r="AR18" s="154">
        <f>SUM(AR13:AX17)</f>
        <v>8</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11</v>
      </c>
      <c r="Q19" s="149"/>
      <c r="R19" s="149"/>
      <c r="S19" s="149"/>
      <c r="T19" s="149"/>
      <c r="U19" s="149"/>
      <c r="V19" s="150"/>
      <c r="W19" s="148">
        <v>6</v>
      </c>
      <c r="X19" s="149"/>
      <c r="Y19" s="149"/>
      <c r="Z19" s="149"/>
      <c r="AA19" s="149"/>
      <c r="AB19" s="149"/>
      <c r="AC19" s="150"/>
      <c r="AD19" s="148">
        <v>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0.91666666666666663</v>
      </c>
      <c r="Q20" s="520"/>
      <c r="R20" s="520"/>
      <c r="S20" s="520"/>
      <c r="T20" s="520"/>
      <c r="U20" s="520"/>
      <c r="V20" s="520"/>
      <c r="W20" s="520">
        <f t="shared" ref="W20" si="0">IF(W18=0, "-", SUM(W19)/W18)</f>
        <v>0.75</v>
      </c>
      <c r="X20" s="520"/>
      <c r="Y20" s="520"/>
      <c r="Z20" s="520"/>
      <c r="AA20" s="520"/>
      <c r="AB20" s="520"/>
      <c r="AC20" s="520"/>
      <c r="AD20" s="520">
        <f t="shared" ref="AD20" si="1">IF(AD18=0, "-", SUM(AD19)/AD18)</f>
        <v>0.375</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274</v>
      </c>
      <c r="H21" s="904"/>
      <c r="I21" s="904"/>
      <c r="J21" s="904"/>
      <c r="K21" s="904"/>
      <c r="L21" s="904"/>
      <c r="M21" s="904"/>
      <c r="N21" s="904"/>
      <c r="O21" s="904"/>
      <c r="P21" s="520">
        <f>IF(P19=0, "-", SUM(P19)/SUM(P13,P14))</f>
        <v>0.91666666666666663</v>
      </c>
      <c r="Q21" s="520"/>
      <c r="R21" s="520"/>
      <c r="S21" s="520"/>
      <c r="T21" s="520"/>
      <c r="U21" s="520"/>
      <c r="V21" s="520"/>
      <c r="W21" s="520">
        <f t="shared" ref="W21" si="2">IF(W19=0, "-", SUM(W19)/SUM(W13,W14))</f>
        <v>0.75</v>
      </c>
      <c r="X21" s="520"/>
      <c r="Y21" s="520"/>
      <c r="Z21" s="520"/>
      <c r="AA21" s="520"/>
      <c r="AB21" s="520"/>
      <c r="AC21" s="520"/>
      <c r="AD21" s="520">
        <f t="shared" ref="AD21" si="3">IF(AD19=0, "-", SUM(AD19)/SUM(AD13,AD14))</f>
        <v>0.375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626</v>
      </c>
      <c r="B22" s="124"/>
      <c r="C22" s="124"/>
      <c r="D22" s="124"/>
      <c r="E22" s="124"/>
      <c r="F22" s="125"/>
      <c r="G22" s="114" t="s">
        <v>254</v>
      </c>
      <c r="H22" s="115"/>
      <c r="I22" s="115"/>
      <c r="J22" s="115"/>
      <c r="K22" s="115"/>
      <c r="L22" s="115"/>
      <c r="M22" s="115"/>
      <c r="N22" s="115"/>
      <c r="O22" s="116"/>
      <c r="P22" s="132" t="s">
        <v>624</v>
      </c>
      <c r="Q22" s="115"/>
      <c r="R22" s="115"/>
      <c r="S22" s="115"/>
      <c r="T22" s="115"/>
      <c r="U22" s="115"/>
      <c r="V22" s="116"/>
      <c r="W22" s="132" t="s">
        <v>625</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635</v>
      </c>
      <c r="H23" s="118"/>
      <c r="I23" s="118"/>
      <c r="J23" s="118"/>
      <c r="K23" s="118"/>
      <c r="L23" s="118"/>
      <c r="M23" s="118"/>
      <c r="N23" s="118"/>
      <c r="O23" s="119"/>
      <c r="P23" s="145">
        <v>4</v>
      </c>
      <c r="Q23" s="146"/>
      <c r="R23" s="146"/>
      <c r="S23" s="146"/>
      <c r="T23" s="146"/>
      <c r="U23" s="146"/>
      <c r="V23" s="147"/>
      <c r="W23" s="145">
        <v>4</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636</v>
      </c>
      <c r="H24" s="121"/>
      <c r="I24" s="121"/>
      <c r="J24" s="121"/>
      <c r="K24" s="121"/>
      <c r="L24" s="121"/>
      <c r="M24" s="121"/>
      <c r="N24" s="121"/>
      <c r="O24" s="122"/>
      <c r="P24" s="148">
        <v>4</v>
      </c>
      <c r="Q24" s="149"/>
      <c r="R24" s="149"/>
      <c r="S24" s="149"/>
      <c r="T24" s="149"/>
      <c r="U24" s="149"/>
      <c r="V24" s="150"/>
      <c r="W24" s="148">
        <v>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637</v>
      </c>
      <c r="H25" s="121"/>
      <c r="I25" s="121"/>
      <c r="J25" s="121"/>
      <c r="K25" s="121"/>
      <c r="L25" s="121"/>
      <c r="M25" s="121"/>
      <c r="N25" s="121"/>
      <c r="O25" s="122"/>
      <c r="P25" s="148">
        <v>0.3</v>
      </c>
      <c r="Q25" s="149"/>
      <c r="R25" s="149"/>
      <c r="S25" s="149"/>
      <c r="T25" s="149"/>
      <c r="U25" s="149"/>
      <c r="V25" s="150"/>
      <c r="W25" s="148">
        <v>0.3</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638</v>
      </c>
      <c r="H26" s="121"/>
      <c r="I26" s="121"/>
      <c r="J26" s="121"/>
      <c r="K26" s="121"/>
      <c r="L26" s="121"/>
      <c r="M26" s="121"/>
      <c r="N26" s="121"/>
      <c r="O26" s="122"/>
      <c r="P26" s="148">
        <v>0.2</v>
      </c>
      <c r="Q26" s="149"/>
      <c r="R26" s="149"/>
      <c r="S26" s="149"/>
      <c r="T26" s="149"/>
      <c r="U26" s="149"/>
      <c r="V26" s="150"/>
      <c r="W26" s="148">
        <v>0.2</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-0.5</v>
      </c>
      <c r="Q28" s="155"/>
      <c r="R28" s="155"/>
      <c r="S28" s="155"/>
      <c r="T28" s="155"/>
      <c r="U28" s="155"/>
      <c r="V28" s="156"/>
      <c r="W28" s="154">
        <f>W29-SUM(W23:W27)</f>
        <v>-0.5</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8</v>
      </c>
      <c r="Q29" s="149"/>
      <c r="R29" s="149"/>
      <c r="S29" s="149"/>
      <c r="T29" s="149"/>
      <c r="U29" s="149"/>
      <c r="V29" s="150"/>
      <c r="W29" s="196">
        <f>AR13</f>
        <v>8</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309</v>
      </c>
      <c r="AF30" s="368"/>
      <c r="AG30" s="368"/>
      <c r="AH30" s="369"/>
      <c r="AI30" s="370" t="s">
        <v>331</v>
      </c>
      <c r="AJ30" s="370"/>
      <c r="AK30" s="370"/>
      <c r="AL30" s="367"/>
      <c r="AM30" s="370" t="s">
        <v>428</v>
      </c>
      <c r="AN30" s="370"/>
      <c r="AO30" s="370"/>
      <c r="AP30" s="367"/>
      <c r="AQ30" s="622" t="s">
        <v>184</v>
      </c>
      <c r="AR30" s="623"/>
      <c r="AS30" s="623"/>
      <c r="AT30" s="624"/>
      <c r="AU30" s="372" t="s">
        <v>133</v>
      </c>
      <c r="AV30" s="372"/>
      <c r="AW30" s="372"/>
      <c r="AX30" s="373"/>
    </row>
    <row r="31" spans="1:50" ht="18.75" customHeight="1" x14ac:dyDescent="0.15">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v>2</v>
      </c>
      <c r="AV31" s="256"/>
      <c r="AW31" s="360" t="s">
        <v>175</v>
      </c>
      <c r="AX31" s="361"/>
    </row>
    <row r="32" spans="1:50" ht="23.25" customHeight="1" x14ac:dyDescent="0.15">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641</v>
      </c>
      <c r="AC32" s="532"/>
      <c r="AD32" s="532"/>
      <c r="AE32" s="348">
        <v>6</v>
      </c>
      <c r="AF32" s="349"/>
      <c r="AG32" s="349"/>
      <c r="AH32" s="349"/>
      <c r="AI32" s="348">
        <v>15</v>
      </c>
      <c r="AJ32" s="349"/>
      <c r="AK32" s="349"/>
      <c r="AL32" s="349"/>
      <c r="AM32" s="348">
        <v>16</v>
      </c>
      <c r="AN32" s="349"/>
      <c r="AO32" s="349"/>
      <c r="AP32" s="349"/>
      <c r="AQ32" s="151"/>
      <c r="AR32" s="152"/>
      <c r="AS32" s="152"/>
      <c r="AT32" s="153"/>
      <c r="AU32" s="349"/>
      <c r="AV32" s="349"/>
      <c r="AW32" s="349"/>
      <c r="AX32" s="350"/>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v>15</v>
      </c>
      <c r="AF33" s="349"/>
      <c r="AG33" s="349"/>
      <c r="AH33" s="349"/>
      <c r="AI33" s="348">
        <v>15</v>
      </c>
      <c r="AJ33" s="349"/>
      <c r="AK33" s="349"/>
      <c r="AL33" s="349"/>
      <c r="AM33" s="348">
        <v>15</v>
      </c>
      <c r="AN33" s="349"/>
      <c r="AO33" s="349"/>
      <c r="AP33" s="349"/>
      <c r="AQ33" s="151"/>
      <c r="AR33" s="152"/>
      <c r="AS33" s="152"/>
      <c r="AT33" s="153"/>
      <c r="AU33" s="349">
        <v>15</v>
      </c>
      <c r="AV33" s="349"/>
      <c r="AW33" s="349"/>
      <c r="AX33" s="350"/>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40</v>
      </c>
      <c r="AF34" s="349"/>
      <c r="AG34" s="349"/>
      <c r="AH34" s="349"/>
      <c r="AI34" s="348">
        <v>100</v>
      </c>
      <c r="AJ34" s="349"/>
      <c r="AK34" s="349"/>
      <c r="AL34" s="349"/>
      <c r="AM34" s="348">
        <v>107</v>
      </c>
      <c r="AN34" s="349"/>
      <c r="AO34" s="349"/>
      <c r="AP34" s="349"/>
      <c r="AQ34" s="151"/>
      <c r="AR34" s="152"/>
      <c r="AS34" s="152"/>
      <c r="AT34" s="153"/>
      <c r="AU34" s="349"/>
      <c r="AV34" s="349"/>
      <c r="AW34" s="349"/>
      <c r="AX34" s="350"/>
    </row>
    <row r="35" spans="1:51" ht="23.25" customHeight="1" x14ac:dyDescent="0.15">
      <c r="A35" s="876" t="s">
        <v>299</v>
      </c>
      <c r="B35" s="877"/>
      <c r="C35" s="877"/>
      <c r="D35" s="877"/>
      <c r="E35" s="877"/>
      <c r="F35" s="878"/>
      <c r="G35" s="882" t="s">
        <v>693</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customHeight="1" x14ac:dyDescent="0.15">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309</v>
      </c>
      <c r="AF37" s="320"/>
      <c r="AG37" s="320"/>
      <c r="AH37" s="320"/>
      <c r="AI37" s="320" t="s">
        <v>331</v>
      </c>
      <c r="AJ37" s="320"/>
      <c r="AK37" s="320"/>
      <c r="AL37" s="320"/>
      <c r="AM37" s="320" t="s">
        <v>428</v>
      </c>
      <c r="AN37" s="320"/>
      <c r="AO37" s="320"/>
      <c r="AP37" s="320"/>
      <c r="AQ37" s="252" t="s">
        <v>184</v>
      </c>
      <c r="AR37" s="253"/>
      <c r="AS37" s="253"/>
      <c r="AT37" s="254"/>
      <c r="AU37" s="362" t="s">
        <v>133</v>
      </c>
      <c r="AV37" s="362"/>
      <c r="AW37" s="362"/>
      <c r="AX37" s="363"/>
      <c r="AY37">
        <f>COUNTA($G$39)</f>
        <v>1</v>
      </c>
    </row>
    <row r="38" spans="1:51" ht="18.75" customHeight="1" x14ac:dyDescent="0.15">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v>3</v>
      </c>
      <c r="AR38" s="163"/>
      <c r="AS38" s="164" t="s">
        <v>185</v>
      </c>
      <c r="AT38" s="187"/>
      <c r="AU38" s="256">
        <v>5</v>
      </c>
      <c r="AV38" s="256"/>
      <c r="AW38" s="360" t="s">
        <v>175</v>
      </c>
      <c r="AX38" s="361"/>
      <c r="AY38">
        <f>$AY$37</f>
        <v>1</v>
      </c>
    </row>
    <row r="39" spans="1:51" ht="23.25" customHeight="1" x14ac:dyDescent="0.15">
      <c r="A39" s="496"/>
      <c r="B39" s="494"/>
      <c r="C39" s="494"/>
      <c r="D39" s="494"/>
      <c r="E39" s="494"/>
      <c r="F39" s="495"/>
      <c r="G39" s="521" t="s">
        <v>642</v>
      </c>
      <c r="H39" s="522"/>
      <c r="I39" s="522"/>
      <c r="J39" s="522"/>
      <c r="K39" s="522"/>
      <c r="L39" s="522"/>
      <c r="M39" s="522"/>
      <c r="N39" s="522"/>
      <c r="O39" s="523"/>
      <c r="P39" s="176" t="s">
        <v>643</v>
      </c>
      <c r="Q39" s="176"/>
      <c r="R39" s="176"/>
      <c r="S39" s="176"/>
      <c r="T39" s="176"/>
      <c r="U39" s="176"/>
      <c r="V39" s="176"/>
      <c r="W39" s="176"/>
      <c r="X39" s="218"/>
      <c r="Y39" s="324" t="s">
        <v>12</v>
      </c>
      <c r="Z39" s="530"/>
      <c r="AA39" s="531"/>
      <c r="AB39" s="532" t="s">
        <v>290</v>
      </c>
      <c r="AC39" s="532"/>
      <c r="AD39" s="532"/>
      <c r="AE39" s="348" t="s">
        <v>634</v>
      </c>
      <c r="AF39" s="349"/>
      <c r="AG39" s="349"/>
      <c r="AH39" s="349"/>
      <c r="AI39" s="348">
        <v>2.6</v>
      </c>
      <c r="AJ39" s="349"/>
      <c r="AK39" s="349"/>
      <c r="AL39" s="349"/>
      <c r="AM39" s="348">
        <v>2.5</v>
      </c>
      <c r="AN39" s="349"/>
      <c r="AO39" s="349"/>
      <c r="AP39" s="349"/>
      <c r="AQ39" s="151"/>
      <c r="AR39" s="152"/>
      <c r="AS39" s="152"/>
      <c r="AT39" s="153"/>
      <c r="AU39" s="349"/>
      <c r="AV39" s="349"/>
      <c r="AW39" s="349"/>
      <c r="AX39" s="350"/>
      <c r="AY39">
        <f t="shared" ref="AY39:AY43" si="4">$AY$37</f>
        <v>1</v>
      </c>
    </row>
    <row r="40" spans="1:51" ht="23.25"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t="s">
        <v>290</v>
      </c>
      <c r="AC40" s="503"/>
      <c r="AD40" s="503"/>
      <c r="AE40" s="348" t="s">
        <v>634</v>
      </c>
      <c r="AF40" s="349"/>
      <c r="AG40" s="349"/>
      <c r="AH40" s="349"/>
      <c r="AI40" s="348">
        <v>3</v>
      </c>
      <c r="AJ40" s="349"/>
      <c r="AK40" s="349"/>
      <c r="AL40" s="349"/>
      <c r="AM40" s="348">
        <v>3</v>
      </c>
      <c r="AN40" s="349"/>
      <c r="AO40" s="349"/>
      <c r="AP40" s="349"/>
      <c r="AQ40" s="151">
        <v>3</v>
      </c>
      <c r="AR40" s="152"/>
      <c r="AS40" s="152"/>
      <c r="AT40" s="153"/>
      <c r="AU40" s="349">
        <v>3</v>
      </c>
      <c r="AV40" s="349"/>
      <c r="AW40" s="349"/>
      <c r="AX40" s="350"/>
      <c r="AY40">
        <f t="shared" si="4"/>
        <v>1</v>
      </c>
    </row>
    <row r="41" spans="1:51" ht="23.25"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t="s">
        <v>634</v>
      </c>
      <c r="AF41" s="349"/>
      <c r="AG41" s="349"/>
      <c r="AH41" s="349"/>
      <c r="AI41" s="348">
        <v>86.6666666666667</v>
      </c>
      <c r="AJ41" s="349"/>
      <c r="AK41" s="349"/>
      <c r="AL41" s="349"/>
      <c r="AM41" s="348">
        <v>83.3</v>
      </c>
      <c r="AN41" s="349"/>
      <c r="AO41" s="349"/>
      <c r="AP41" s="349"/>
      <c r="AQ41" s="151"/>
      <c r="AR41" s="152"/>
      <c r="AS41" s="152"/>
      <c r="AT41" s="153"/>
      <c r="AU41" s="349"/>
      <c r="AV41" s="349"/>
      <c r="AW41" s="349"/>
      <c r="AX41" s="350"/>
      <c r="AY41">
        <f t="shared" si="4"/>
        <v>1</v>
      </c>
    </row>
    <row r="42" spans="1:51" ht="23.25" customHeight="1" x14ac:dyDescent="0.15">
      <c r="A42" s="876" t="s">
        <v>299</v>
      </c>
      <c r="B42" s="877"/>
      <c r="C42" s="877"/>
      <c r="D42" s="877"/>
      <c r="E42" s="877"/>
      <c r="F42" s="878"/>
      <c r="G42" s="882" t="s">
        <v>694</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1</v>
      </c>
    </row>
    <row r="43" spans="1:5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1</v>
      </c>
    </row>
    <row r="44" spans="1:51" ht="18.75" hidden="1" customHeight="1" x14ac:dyDescent="0.15">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309</v>
      </c>
      <c r="AF44" s="320"/>
      <c r="AG44" s="320"/>
      <c r="AH44" s="320"/>
      <c r="AI44" s="320" t="s">
        <v>331</v>
      </c>
      <c r="AJ44" s="320"/>
      <c r="AK44" s="320"/>
      <c r="AL44" s="320"/>
      <c r="AM44" s="320" t="s">
        <v>428</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76" t="s">
        <v>299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309</v>
      </c>
      <c r="AF51" s="320"/>
      <c r="AG51" s="320"/>
      <c r="AH51" s="320"/>
      <c r="AI51" s="320" t="s">
        <v>331</v>
      </c>
      <c r="AJ51" s="320"/>
      <c r="AK51" s="320"/>
      <c r="AL51" s="320"/>
      <c r="AM51" s="320" t="s">
        <v>428</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76" t="s">
        <v>299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309</v>
      </c>
      <c r="AF58" s="320"/>
      <c r="AG58" s="320"/>
      <c r="AH58" s="320"/>
      <c r="AI58" s="320" t="s">
        <v>331</v>
      </c>
      <c r="AJ58" s="320"/>
      <c r="AK58" s="320"/>
      <c r="AL58" s="320"/>
      <c r="AM58" s="320" t="s">
        <v>428</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76" t="s">
        <v>299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309</v>
      </c>
      <c r="AF65" s="320"/>
      <c r="AG65" s="320"/>
      <c r="AH65" s="320"/>
      <c r="AI65" s="320" t="s">
        <v>331</v>
      </c>
      <c r="AJ65" s="320"/>
      <c r="AK65" s="320"/>
      <c r="AL65" s="320"/>
      <c r="AM65" s="320" t="s">
        <v>428</v>
      </c>
      <c r="AN65" s="320"/>
      <c r="AO65" s="320"/>
      <c r="AP65" s="320"/>
      <c r="AQ65" s="200" t="s">
        <v>184</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15">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289</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289</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290</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15">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288</v>
      </c>
      <c r="X70" s="923"/>
      <c r="Y70" s="928" t="s">
        <v>12</v>
      </c>
      <c r="Z70" s="928"/>
      <c r="AA70" s="929"/>
      <c r="AB70" s="930" t="s">
        <v>289</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289</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290</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15">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309</v>
      </c>
      <c r="AF73" s="320"/>
      <c r="AG73" s="320"/>
      <c r="AH73" s="320"/>
      <c r="AI73" s="320" t="s">
        <v>331</v>
      </c>
      <c r="AJ73" s="320"/>
      <c r="AK73" s="320"/>
      <c r="AL73" s="320"/>
      <c r="AM73" s="320" t="s">
        <v>428</v>
      </c>
      <c r="AN73" s="320"/>
      <c r="AO73" s="320"/>
      <c r="AP73" s="320"/>
      <c r="AQ73" s="200" t="s">
        <v>184</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1" t="s">
        <v>302</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customHeight="1" thickBo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15">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15">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309</v>
      </c>
      <c r="AF85" s="320"/>
      <c r="AG85" s="320"/>
      <c r="AH85" s="320"/>
      <c r="AI85" s="320" t="s">
        <v>331</v>
      </c>
      <c r="AJ85" s="320"/>
      <c r="AK85" s="320"/>
      <c r="AL85" s="320"/>
      <c r="AM85" s="320" t="s">
        <v>428</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309</v>
      </c>
      <c r="AF90" s="320"/>
      <c r="AG90" s="320"/>
      <c r="AH90" s="320"/>
      <c r="AI90" s="320" t="s">
        <v>331</v>
      </c>
      <c r="AJ90" s="320"/>
      <c r="AK90" s="320"/>
      <c r="AL90" s="320"/>
      <c r="AM90" s="320" t="s">
        <v>428</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309</v>
      </c>
      <c r="AF95" s="320"/>
      <c r="AG95" s="320"/>
      <c r="AH95" s="320"/>
      <c r="AI95" s="320" t="s">
        <v>331</v>
      </c>
      <c r="AJ95" s="320"/>
      <c r="AK95" s="320"/>
      <c r="AL95" s="320"/>
      <c r="AM95" s="320" t="s">
        <v>428</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309</v>
      </c>
      <c r="AF100" s="803"/>
      <c r="AG100" s="803"/>
      <c r="AH100" s="804"/>
      <c r="AI100" s="802" t="s">
        <v>331</v>
      </c>
      <c r="AJ100" s="803"/>
      <c r="AK100" s="803"/>
      <c r="AL100" s="804"/>
      <c r="AM100" s="802" t="s">
        <v>428</v>
      </c>
      <c r="AN100" s="803"/>
      <c r="AO100" s="803"/>
      <c r="AP100" s="804"/>
      <c r="AQ100" s="905" t="s">
        <v>336</v>
      </c>
      <c r="AR100" s="906"/>
      <c r="AS100" s="906"/>
      <c r="AT100" s="907"/>
      <c r="AU100" s="905" t="s">
        <v>460</v>
      </c>
      <c r="AV100" s="906"/>
      <c r="AW100" s="906"/>
      <c r="AX100" s="908"/>
    </row>
    <row r="101" spans="1:60" ht="23.25" customHeight="1" x14ac:dyDescent="0.15">
      <c r="A101" s="472"/>
      <c r="B101" s="473"/>
      <c r="C101" s="473"/>
      <c r="D101" s="473"/>
      <c r="E101" s="473"/>
      <c r="F101" s="474"/>
      <c r="G101" s="176" t="s">
        <v>644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641</v>
      </c>
      <c r="AC101" s="532"/>
      <c r="AD101" s="532"/>
      <c r="AE101" s="343">
        <v>1</v>
      </c>
      <c r="AF101" s="343"/>
      <c r="AG101" s="343"/>
      <c r="AH101" s="343"/>
      <c r="AI101" s="343">
        <v>1</v>
      </c>
      <c r="AJ101" s="343"/>
      <c r="AK101" s="343"/>
      <c r="AL101" s="343"/>
      <c r="AM101" s="343">
        <v>1</v>
      </c>
      <c r="AN101" s="343"/>
      <c r="AO101" s="343"/>
      <c r="AP101" s="343"/>
      <c r="AQ101" s="343">
        <v>1</v>
      </c>
      <c r="AR101" s="343"/>
      <c r="AS101" s="343"/>
      <c r="AT101" s="343"/>
      <c r="AU101" s="348"/>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641</v>
      </c>
      <c r="AC102" s="532"/>
      <c r="AD102" s="532"/>
      <c r="AE102" s="343">
        <v>1</v>
      </c>
      <c r="AF102" s="343"/>
      <c r="AG102" s="343"/>
      <c r="AH102" s="343"/>
      <c r="AI102" s="343">
        <v>1</v>
      </c>
      <c r="AJ102" s="343"/>
      <c r="AK102" s="343"/>
      <c r="AL102" s="343"/>
      <c r="AM102" s="343">
        <v>1</v>
      </c>
      <c r="AN102" s="343"/>
      <c r="AO102" s="343"/>
      <c r="AP102" s="343"/>
      <c r="AQ102" s="343">
        <v>1</v>
      </c>
      <c r="AR102" s="343"/>
      <c r="AS102" s="343"/>
      <c r="AT102" s="343"/>
      <c r="AU102" s="356"/>
      <c r="AV102" s="357"/>
      <c r="AW102" s="357"/>
      <c r="AX102" s="909"/>
    </row>
    <row r="103" spans="1:60" ht="31.5" hidden="1" customHeight="1" x14ac:dyDescent="0.15">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309</v>
      </c>
      <c r="AF103" s="320"/>
      <c r="AG103" s="320"/>
      <c r="AH103" s="320"/>
      <c r="AI103" s="320" t="s">
        <v>331</v>
      </c>
      <c r="AJ103" s="320"/>
      <c r="AK103" s="320"/>
      <c r="AL103" s="320"/>
      <c r="AM103" s="320" t="s">
        <v>428</v>
      </c>
      <c r="AN103" s="320"/>
      <c r="AO103" s="320"/>
      <c r="AP103" s="320"/>
      <c r="AQ103" s="345" t="s">
        <v>336</v>
      </c>
      <c r="AR103" s="346"/>
      <c r="AS103" s="346"/>
      <c r="AT103" s="346"/>
      <c r="AU103" s="345" t="s">
        <v>460</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309</v>
      </c>
      <c r="AF106" s="320"/>
      <c r="AG106" s="320"/>
      <c r="AH106" s="320"/>
      <c r="AI106" s="320" t="s">
        <v>331</v>
      </c>
      <c r="AJ106" s="320"/>
      <c r="AK106" s="320"/>
      <c r="AL106" s="320"/>
      <c r="AM106" s="320" t="s">
        <v>428</v>
      </c>
      <c r="AN106" s="320"/>
      <c r="AO106" s="320"/>
      <c r="AP106" s="320"/>
      <c r="AQ106" s="345" t="s">
        <v>336</v>
      </c>
      <c r="AR106" s="346"/>
      <c r="AS106" s="346"/>
      <c r="AT106" s="346"/>
      <c r="AU106" s="345" t="s">
        <v>460</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309</v>
      </c>
      <c r="AF109" s="320"/>
      <c r="AG109" s="320"/>
      <c r="AH109" s="320"/>
      <c r="AI109" s="320" t="s">
        <v>331</v>
      </c>
      <c r="AJ109" s="320"/>
      <c r="AK109" s="320"/>
      <c r="AL109" s="320"/>
      <c r="AM109" s="320" t="s">
        <v>428</v>
      </c>
      <c r="AN109" s="320"/>
      <c r="AO109" s="320"/>
      <c r="AP109" s="320"/>
      <c r="AQ109" s="345" t="s">
        <v>336</v>
      </c>
      <c r="AR109" s="346"/>
      <c r="AS109" s="346"/>
      <c r="AT109" s="346"/>
      <c r="AU109" s="345" t="s">
        <v>460</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309</v>
      </c>
      <c r="AF112" s="320"/>
      <c r="AG112" s="320"/>
      <c r="AH112" s="320"/>
      <c r="AI112" s="320" t="s">
        <v>331</v>
      </c>
      <c r="AJ112" s="320"/>
      <c r="AK112" s="320"/>
      <c r="AL112" s="320"/>
      <c r="AM112" s="320" t="s">
        <v>428</v>
      </c>
      <c r="AN112" s="320"/>
      <c r="AO112" s="320"/>
      <c r="AP112" s="320"/>
      <c r="AQ112" s="345" t="s">
        <v>336</v>
      </c>
      <c r="AR112" s="346"/>
      <c r="AS112" s="346"/>
      <c r="AT112" s="346"/>
      <c r="AU112" s="345" t="s">
        <v>460</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309</v>
      </c>
      <c r="AF115" s="320"/>
      <c r="AG115" s="320"/>
      <c r="AH115" s="320"/>
      <c r="AI115" s="320" t="s">
        <v>331</v>
      </c>
      <c r="AJ115" s="320"/>
      <c r="AK115" s="320"/>
      <c r="AL115" s="320"/>
      <c r="AM115" s="320" t="s">
        <v>428</v>
      </c>
      <c r="AN115" s="320"/>
      <c r="AO115" s="320"/>
      <c r="AP115" s="320"/>
      <c r="AQ115" s="321" t="s">
        <v>461</v>
      </c>
      <c r="AR115" s="322"/>
      <c r="AS115" s="322"/>
      <c r="AT115" s="322"/>
      <c r="AU115" s="322"/>
      <c r="AV115" s="322"/>
      <c r="AW115" s="322"/>
      <c r="AX115" s="323"/>
    </row>
    <row r="116" spans="1:51" ht="23.25" customHeight="1" x14ac:dyDescent="0.15">
      <c r="A116" s="277"/>
      <c r="B116" s="278"/>
      <c r="C116" s="278"/>
      <c r="D116" s="278"/>
      <c r="E116" s="278"/>
      <c r="F116" s="279"/>
      <c r="G116" s="336" t="s">
        <v>645</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646</v>
      </c>
      <c r="AC116" s="286"/>
      <c r="AD116" s="287"/>
      <c r="AE116" s="343">
        <v>7</v>
      </c>
      <c r="AF116" s="343"/>
      <c r="AG116" s="343"/>
      <c r="AH116" s="343"/>
      <c r="AI116" s="343">
        <v>4</v>
      </c>
      <c r="AJ116" s="343"/>
      <c r="AK116" s="343"/>
      <c r="AL116" s="343"/>
      <c r="AM116" s="343">
        <v>3</v>
      </c>
      <c r="AN116" s="343"/>
      <c r="AO116" s="343"/>
      <c r="AP116" s="343"/>
      <c r="AQ116" s="348">
        <v>4</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647</v>
      </c>
      <c r="AC117" s="328"/>
      <c r="AD117" s="329"/>
      <c r="AE117" s="291" t="s">
        <v>648</v>
      </c>
      <c r="AF117" s="291"/>
      <c r="AG117" s="291"/>
      <c r="AH117" s="291"/>
      <c r="AI117" s="291" t="s">
        <v>649</v>
      </c>
      <c r="AJ117" s="291"/>
      <c r="AK117" s="291"/>
      <c r="AL117" s="291"/>
      <c r="AM117" s="291" t="s">
        <v>662</v>
      </c>
      <c r="AN117" s="291"/>
      <c r="AO117" s="291"/>
      <c r="AP117" s="291"/>
      <c r="AQ117" s="291" t="s">
        <v>663</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309</v>
      </c>
      <c r="AF118" s="320"/>
      <c r="AG118" s="320"/>
      <c r="AH118" s="320"/>
      <c r="AI118" s="320" t="s">
        <v>331</v>
      </c>
      <c r="AJ118" s="320"/>
      <c r="AK118" s="320"/>
      <c r="AL118" s="320"/>
      <c r="AM118" s="320" t="s">
        <v>428</v>
      </c>
      <c r="AN118" s="320"/>
      <c r="AO118" s="320"/>
      <c r="AP118" s="320"/>
      <c r="AQ118" s="321" t="s">
        <v>461</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309</v>
      </c>
      <c r="AF121" s="320"/>
      <c r="AG121" s="320"/>
      <c r="AH121" s="320"/>
      <c r="AI121" s="320" t="s">
        <v>331</v>
      </c>
      <c r="AJ121" s="320"/>
      <c r="AK121" s="320"/>
      <c r="AL121" s="320"/>
      <c r="AM121" s="320" t="s">
        <v>428</v>
      </c>
      <c r="AN121" s="320"/>
      <c r="AO121" s="320"/>
      <c r="AP121" s="320"/>
      <c r="AQ121" s="321" t="s">
        <v>461</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309</v>
      </c>
      <c r="AF124" s="320"/>
      <c r="AG124" s="320"/>
      <c r="AH124" s="320"/>
      <c r="AI124" s="320" t="s">
        <v>331</v>
      </c>
      <c r="AJ124" s="320"/>
      <c r="AK124" s="320"/>
      <c r="AL124" s="320"/>
      <c r="AM124" s="320" t="s">
        <v>428</v>
      </c>
      <c r="AN124" s="320"/>
      <c r="AO124" s="320"/>
      <c r="AP124" s="320"/>
      <c r="AQ124" s="321" t="s">
        <v>461</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309</v>
      </c>
      <c r="AF127" s="320"/>
      <c r="AG127" s="320"/>
      <c r="AH127" s="320"/>
      <c r="AI127" s="320" t="s">
        <v>331</v>
      </c>
      <c r="AJ127" s="320"/>
      <c r="AK127" s="320"/>
      <c r="AL127" s="320"/>
      <c r="AM127" s="320" t="s">
        <v>428</v>
      </c>
      <c r="AN127" s="320"/>
      <c r="AO127" s="320"/>
      <c r="AP127" s="320"/>
      <c r="AQ127" s="321" t="s">
        <v>461</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hidden="1" customHeight="1" x14ac:dyDescent="0.15">
      <c r="A130" s="972" t="s">
        <v>324</v>
      </c>
      <c r="B130" s="970"/>
      <c r="C130" s="969" t="s">
        <v>188</v>
      </c>
      <c r="D130" s="970"/>
      <c r="E130" s="293" t="s">
        <v>217</v>
      </c>
      <c r="F130" s="294"/>
      <c r="G130" s="295"/>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0</v>
      </c>
    </row>
    <row r="131" spans="1:51" ht="45" hidden="1" customHeight="1" x14ac:dyDescent="0.15">
      <c r="A131" s="973"/>
      <c r="B131" s="238"/>
      <c r="C131" s="237"/>
      <c r="D131" s="238"/>
      <c r="E131" s="224" t="s">
        <v>216</v>
      </c>
      <c r="F131" s="225"/>
      <c r="G131" s="222"/>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0</v>
      </c>
    </row>
    <row r="132" spans="1:51" ht="18.75" hidden="1" customHeight="1" x14ac:dyDescent="0.15">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309</v>
      </c>
      <c r="AF132" s="184"/>
      <c r="AG132" s="184"/>
      <c r="AH132" s="185"/>
      <c r="AI132" s="200" t="s">
        <v>331</v>
      </c>
      <c r="AJ132" s="184"/>
      <c r="AK132" s="184"/>
      <c r="AL132" s="185"/>
      <c r="AM132" s="200" t="s">
        <v>618</v>
      </c>
      <c r="AN132" s="184"/>
      <c r="AO132" s="184"/>
      <c r="AP132" s="185"/>
      <c r="AQ132" s="252" t="s">
        <v>184</v>
      </c>
      <c r="AR132" s="253"/>
      <c r="AS132" s="253"/>
      <c r="AT132" s="254"/>
      <c r="AU132" s="264" t="s">
        <v>200</v>
      </c>
      <c r="AV132" s="264"/>
      <c r="AW132" s="264"/>
      <c r="AX132" s="265"/>
      <c r="AY132">
        <f>COUNTA($G$134)</f>
        <v>0</v>
      </c>
    </row>
    <row r="133" spans="1:51" ht="18.75" hidden="1"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0</v>
      </c>
    </row>
    <row r="134" spans="1:51" ht="39.75" hidden="1" customHeight="1" x14ac:dyDescent="0.15">
      <c r="A134" s="973"/>
      <c r="B134" s="238"/>
      <c r="C134" s="237"/>
      <c r="D134" s="238"/>
      <c r="E134" s="237"/>
      <c r="F134" s="299"/>
      <c r="G134" s="217"/>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c r="AC134" s="209"/>
      <c r="AD134" s="209"/>
      <c r="AE134" s="251"/>
      <c r="AF134" s="152"/>
      <c r="AG134" s="152"/>
      <c r="AH134" s="152"/>
      <c r="AI134" s="251"/>
      <c r="AJ134" s="152"/>
      <c r="AK134" s="152"/>
      <c r="AL134" s="152"/>
      <c r="AM134" s="251"/>
      <c r="AN134" s="152"/>
      <c r="AO134" s="152"/>
      <c r="AP134" s="152"/>
      <c r="AQ134" s="251"/>
      <c r="AR134" s="152"/>
      <c r="AS134" s="152"/>
      <c r="AT134" s="152"/>
      <c r="AU134" s="251"/>
      <c r="AV134" s="152"/>
      <c r="AW134" s="152"/>
      <c r="AX134" s="193"/>
      <c r="AY134">
        <f t="shared" ref="AY134:AY135" si="13">$AY$132</f>
        <v>0</v>
      </c>
    </row>
    <row r="135" spans="1:51" ht="39.75" hidden="1"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c r="AF135" s="152"/>
      <c r="AG135" s="152"/>
      <c r="AH135" s="152"/>
      <c r="AI135" s="251"/>
      <c r="AJ135" s="152"/>
      <c r="AK135" s="152"/>
      <c r="AL135" s="152"/>
      <c r="AM135" s="251"/>
      <c r="AN135" s="152"/>
      <c r="AO135" s="152"/>
      <c r="AP135" s="152"/>
      <c r="AQ135" s="251"/>
      <c r="AR135" s="152"/>
      <c r="AS135" s="152"/>
      <c r="AT135" s="152"/>
      <c r="AU135" s="251"/>
      <c r="AV135" s="152"/>
      <c r="AW135" s="152"/>
      <c r="AX135" s="193"/>
      <c r="AY135">
        <f t="shared" si="13"/>
        <v>0</v>
      </c>
    </row>
    <row r="136" spans="1:51" ht="18.75" hidden="1" customHeight="1" x14ac:dyDescent="0.15">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309</v>
      </c>
      <c r="AF136" s="184"/>
      <c r="AG136" s="184"/>
      <c r="AH136" s="185"/>
      <c r="AI136" s="200" t="s">
        <v>331</v>
      </c>
      <c r="AJ136" s="184"/>
      <c r="AK136" s="184"/>
      <c r="AL136" s="185"/>
      <c r="AM136" s="200" t="s">
        <v>618</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309</v>
      </c>
      <c r="AF140" s="184"/>
      <c r="AG140" s="184"/>
      <c r="AH140" s="185"/>
      <c r="AI140" s="200" t="s">
        <v>331</v>
      </c>
      <c r="AJ140" s="184"/>
      <c r="AK140" s="184"/>
      <c r="AL140" s="185"/>
      <c r="AM140" s="200" t="s">
        <v>618</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309</v>
      </c>
      <c r="AF144" s="184"/>
      <c r="AG144" s="184"/>
      <c r="AH144" s="185"/>
      <c r="AI144" s="200" t="s">
        <v>331</v>
      </c>
      <c r="AJ144" s="184"/>
      <c r="AK144" s="184"/>
      <c r="AL144" s="185"/>
      <c r="AM144" s="200" t="s">
        <v>618</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309</v>
      </c>
      <c r="AF148" s="184"/>
      <c r="AG148" s="184"/>
      <c r="AH148" s="185"/>
      <c r="AI148" s="200" t="s">
        <v>331</v>
      </c>
      <c r="AJ148" s="184"/>
      <c r="AK148" s="184"/>
      <c r="AL148" s="185"/>
      <c r="AM148" s="200" t="s">
        <v>618</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customHeight="1" x14ac:dyDescent="0.15">
      <c r="A190" s="973"/>
      <c r="B190" s="238"/>
      <c r="C190" s="237"/>
      <c r="D190" s="238"/>
      <c r="E190" s="293" t="s">
        <v>217</v>
      </c>
      <c r="F190" s="294"/>
      <c r="G190" s="295" t="s">
        <v>650</v>
      </c>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1</v>
      </c>
    </row>
    <row r="191" spans="1:51" ht="45" customHeight="1" x14ac:dyDescent="0.15">
      <c r="A191" s="973"/>
      <c r="B191" s="238"/>
      <c r="C191" s="237"/>
      <c r="D191" s="238"/>
      <c r="E191" s="224" t="s">
        <v>216</v>
      </c>
      <c r="F191" s="225"/>
      <c r="G191" s="222" t="s">
        <v>651</v>
      </c>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1</v>
      </c>
    </row>
    <row r="192" spans="1:51" ht="18.75" hidden="1" customHeight="1" x14ac:dyDescent="0.15">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309</v>
      </c>
      <c r="AF192" s="184"/>
      <c r="AG192" s="184"/>
      <c r="AH192" s="185"/>
      <c r="AI192" s="200" t="s">
        <v>331</v>
      </c>
      <c r="AJ192" s="184"/>
      <c r="AK192" s="184"/>
      <c r="AL192" s="185"/>
      <c r="AM192" s="200" t="s">
        <v>618</v>
      </c>
      <c r="AN192" s="184"/>
      <c r="AO192" s="184"/>
      <c r="AP192" s="185"/>
      <c r="AQ192" s="252" t="s">
        <v>184</v>
      </c>
      <c r="AR192" s="253"/>
      <c r="AS192" s="253"/>
      <c r="AT192" s="254"/>
      <c r="AU192" s="264" t="s">
        <v>200</v>
      </c>
      <c r="AV192" s="264"/>
      <c r="AW192" s="264"/>
      <c r="AX192" s="265"/>
      <c r="AY192">
        <f>COUNTA($G$194)</f>
        <v>1</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t="s">
        <v>634</v>
      </c>
      <c r="AR193" s="256"/>
      <c r="AS193" s="164" t="s">
        <v>185</v>
      </c>
      <c r="AT193" s="187"/>
      <c r="AU193" s="163" t="s">
        <v>634</v>
      </c>
      <c r="AV193" s="163"/>
      <c r="AW193" s="164" t="s">
        <v>175</v>
      </c>
      <c r="AX193" s="165"/>
      <c r="AY193">
        <f>$AY$192</f>
        <v>1</v>
      </c>
    </row>
    <row r="194" spans="1:51" ht="39.75" hidden="1" customHeight="1" x14ac:dyDescent="0.15">
      <c r="A194" s="973"/>
      <c r="B194" s="238"/>
      <c r="C194" s="237"/>
      <c r="D194" s="238"/>
      <c r="E194" s="237"/>
      <c r="F194" s="299"/>
      <c r="G194" s="217" t="s">
        <v>634</v>
      </c>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t="s">
        <v>634</v>
      </c>
      <c r="AC194" s="209"/>
      <c r="AD194" s="209"/>
      <c r="AE194" s="251" t="s">
        <v>634</v>
      </c>
      <c r="AF194" s="152"/>
      <c r="AG194" s="152"/>
      <c r="AH194" s="152"/>
      <c r="AI194" s="251" t="s">
        <v>634</v>
      </c>
      <c r="AJ194" s="152"/>
      <c r="AK194" s="152"/>
      <c r="AL194" s="152"/>
      <c r="AM194" s="251"/>
      <c r="AN194" s="152"/>
      <c r="AO194" s="152"/>
      <c r="AP194" s="152"/>
      <c r="AQ194" s="251" t="s">
        <v>634</v>
      </c>
      <c r="AR194" s="152"/>
      <c r="AS194" s="152"/>
      <c r="AT194" s="152"/>
      <c r="AU194" s="251" t="s">
        <v>634</v>
      </c>
      <c r="AV194" s="152"/>
      <c r="AW194" s="152"/>
      <c r="AX194" s="193"/>
      <c r="AY194">
        <f t="shared" ref="AY194:AY195" si="23">$AY$192</f>
        <v>1</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t="s">
        <v>634</v>
      </c>
      <c r="AC195" s="160"/>
      <c r="AD195" s="160"/>
      <c r="AE195" s="251" t="s">
        <v>634</v>
      </c>
      <c r="AF195" s="152"/>
      <c r="AG195" s="152"/>
      <c r="AH195" s="152"/>
      <c r="AI195" s="251" t="s">
        <v>634</v>
      </c>
      <c r="AJ195" s="152"/>
      <c r="AK195" s="152"/>
      <c r="AL195" s="152"/>
      <c r="AM195" s="251"/>
      <c r="AN195" s="152"/>
      <c r="AO195" s="152"/>
      <c r="AP195" s="152"/>
      <c r="AQ195" s="251" t="s">
        <v>634</v>
      </c>
      <c r="AR195" s="152"/>
      <c r="AS195" s="152"/>
      <c r="AT195" s="152"/>
      <c r="AU195" s="251" t="s">
        <v>634</v>
      </c>
      <c r="AV195" s="152"/>
      <c r="AW195" s="152"/>
      <c r="AX195" s="193"/>
      <c r="AY195">
        <f t="shared" si="23"/>
        <v>1</v>
      </c>
    </row>
    <row r="196" spans="1:51" ht="18.75" hidden="1" customHeight="1" x14ac:dyDescent="0.15">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309</v>
      </c>
      <c r="AF196" s="184"/>
      <c r="AG196" s="184"/>
      <c r="AH196" s="185"/>
      <c r="AI196" s="200" t="s">
        <v>331</v>
      </c>
      <c r="AJ196" s="184"/>
      <c r="AK196" s="184"/>
      <c r="AL196" s="185"/>
      <c r="AM196" s="200" t="s">
        <v>618</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309</v>
      </c>
      <c r="AF200" s="184"/>
      <c r="AG200" s="184"/>
      <c r="AH200" s="185"/>
      <c r="AI200" s="200" t="s">
        <v>331</v>
      </c>
      <c r="AJ200" s="184"/>
      <c r="AK200" s="184"/>
      <c r="AL200" s="185"/>
      <c r="AM200" s="200" t="s">
        <v>618</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309</v>
      </c>
      <c r="AF204" s="184"/>
      <c r="AG204" s="184"/>
      <c r="AH204" s="185"/>
      <c r="AI204" s="200" t="s">
        <v>331</v>
      </c>
      <c r="AJ204" s="184"/>
      <c r="AK204" s="184"/>
      <c r="AL204" s="185"/>
      <c r="AM204" s="200" t="s">
        <v>618</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309</v>
      </c>
      <c r="AF208" s="184"/>
      <c r="AG208" s="184"/>
      <c r="AH208" s="185"/>
      <c r="AI208" s="200" t="s">
        <v>331</v>
      </c>
      <c r="AJ208" s="184"/>
      <c r="AK208" s="184"/>
      <c r="AL208" s="185"/>
      <c r="AM208" s="200" t="s">
        <v>618</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309</v>
      </c>
      <c r="AF252" s="184"/>
      <c r="AG252" s="184"/>
      <c r="AH252" s="185"/>
      <c r="AI252" s="200" t="s">
        <v>331</v>
      </c>
      <c r="AJ252" s="184"/>
      <c r="AK252" s="184"/>
      <c r="AL252" s="185"/>
      <c r="AM252" s="200" t="s">
        <v>618</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309</v>
      </c>
      <c r="AF256" s="184"/>
      <c r="AG256" s="184"/>
      <c r="AH256" s="185"/>
      <c r="AI256" s="200" t="s">
        <v>331</v>
      </c>
      <c r="AJ256" s="184"/>
      <c r="AK256" s="184"/>
      <c r="AL256" s="185"/>
      <c r="AM256" s="200" t="s">
        <v>618</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309</v>
      </c>
      <c r="AF260" s="184"/>
      <c r="AG260" s="184"/>
      <c r="AH260" s="185"/>
      <c r="AI260" s="200" t="s">
        <v>331</v>
      </c>
      <c r="AJ260" s="184"/>
      <c r="AK260" s="184"/>
      <c r="AL260" s="185"/>
      <c r="AM260" s="200" t="s">
        <v>618</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309</v>
      </c>
      <c r="AF264" s="184"/>
      <c r="AG264" s="184"/>
      <c r="AH264" s="185"/>
      <c r="AI264" s="200" t="s">
        <v>331</v>
      </c>
      <c r="AJ264" s="184"/>
      <c r="AK264" s="184"/>
      <c r="AL264" s="185"/>
      <c r="AM264" s="200" t="s">
        <v>618</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309</v>
      </c>
      <c r="AF268" s="184"/>
      <c r="AG268" s="184"/>
      <c r="AH268" s="185"/>
      <c r="AI268" s="200" t="s">
        <v>331</v>
      </c>
      <c r="AJ268" s="184"/>
      <c r="AK268" s="184"/>
      <c r="AL268" s="185"/>
      <c r="AM268" s="200" t="s">
        <v>618</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309</v>
      </c>
      <c r="AF312" s="184"/>
      <c r="AG312" s="184"/>
      <c r="AH312" s="185"/>
      <c r="AI312" s="200" t="s">
        <v>331</v>
      </c>
      <c r="AJ312" s="184"/>
      <c r="AK312" s="184"/>
      <c r="AL312" s="185"/>
      <c r="AM312" s="200" t="s">
        <v>618</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309</v>
      </c>
      <c r="AF316" s="184"/>
      <c r="AG316" s="184"/>
      <c r="AH316" s="185"/>
      <c r="AI316" s="200" t="s">
        <v>331</v>
      </c>
      <c r="AJ316" s="184"/>
      <c r="AK316" s="184"/>
      <c r="AL316" s="185"/>
      <c r="AM316" s="200" t="s">
        <v>618</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309</v>
      </c>
      <c r="AF320" s="184"/>
      <c r="AG320" s="184"/>
      <c r="AH320" s="185"/>
      <c r="AI320" s="200" t="s">
        <v>331</v>
      </c>
      <c r="AJ320" s="184"/>
      <c r="AK320" s="184"/>
      <c r="AL320" s="185"/>
      <c r="AM320" s="200" t="s">
        <v>618</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309</v>
      </c>
      <c r="AF324" s="184"/>
      <c r="AG324" s="184"/>
      <c r="AH324" s="185"/>
      <c r="AI324" s="200" t="s">
        <v>331</v>
      </c>
      <c r="AJ324" s="184"/>
      <c r="AK324" s="184"/>
      <c r="AL324" s="185"/>
      <c r="AM324" s="200" t="s">
        <v>618</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309</v>
      </c>
      <c r="AF328" s="184"/>
      <c r="AG328" s="184"/>
      <c r="AH328" s="185"/>
      <c r="AI328" s="200" t="s">
        <v>331</v>
      </c>
      <c r="AJ328" s="184"/>
      <c r="AK328" s="184"/>
      <c r="AL328" s="185"/>
      <c r="AM328" s="200" t="s">
        <v>618</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customHeight="1" x14ac:dyDescent="0.15">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customHeight="1" x14ac:dyDescent="0.15">
      <c r="A370" s="973"/>
      <c r="B370" s="238"/>
      <c r="C370" s="237"/>
      <c r="D370" s="238"/>
      <c r="E370" s="293" t="s">
        <v>217</v>
      </c>
      <c r="F370" s="294"/>
      <c r="G370" s="295" t="s">
        <v>664</v>
      </c>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1</v>
      </c>
    </row>
    <row r="371" spans="1:51" ht="45" customHeight="1" x14ac:dyDescent="0.15">
      <c r="A371" s="973"/>
      <c r="B371" s="238"/>
      <c r="C371" s="237"/>
      <c r="D371" s="238"/>
      <c r="E371" s="224" t="s">
        <v>216</v>
      </c>
      <c r="F371" s="225"/>
      <c r="G371" s="222" t="s">
        <v>665</v>
      </c>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1</v>
      </c>
    </row>
    <row r="372" spans="1:51" ht="18.75" customHeight="1" x14ac:dyDescent="0.15">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309</v>
      </c>
      <c r="AF372" s="184"/>
      <c r="AG372" s="184"/>
      <c r="AH372" s="185"/>
      <c r="AI372" s="200" t="s">
        <v>331</v>
      </c>
      <c r="AJ372" s="184"/>
      <c r="AK372" s="184"/>
      <c r="AL372" s="185"/>
      <c r="AM372" s="200" t="s">
        <v>618</v>
      </c>
      <c r="AN372" s="184"/>
      <c r="AO372" s="184"/>
      <c r="AP372" s="185"/>
      <c r="AQ372" s="252" t="s">
        <v>184</v>
      </c>
      <c r="AR372" s="253"/>
      <c r="AS372" s="253"/>
      <c r="AT372" s="254"/>
      <c r="AU372" s="264" t="s">
        <v>200</v>
      </c>
      <c r="AV372" s="264"/>
      <c r="AW372" s="264"/>
      <c r="AX372" s="265"/>
      <c r="AY372">
        <f>COUNTA($G$374)</f>
        <v>1</v>
      </c>
    </row>
    <row r="373" spans="1:51" ht="18.75"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t="s">
        <v>666</v>
      </c>
      <c r="AR373" s="256"/>
      <c r="AS373" s="164" t="s">
        <v>185</v>
      </c>
      <c r="AT373" s="187"/>
      <c r="AU373" s="163"/>
      <c r="AV373" s="163"/>
      <c r="AW373" s="164" t="s">
        <v>175</v>
      </c>
      <c r="AX373" s="165"/>
      <c r="AY373">
        <f>$AY$372</f>
        <v>1</v>
      </c>
    </row>
    <row r="374" spans="1:51" ht="39.75" customHeight="1" x14ac:dyDescent="0.15">
      <c r="A374" s="973"/>
      <c r="B374" s="238"/>
      <c r="C374" s="237"/>
      <c r="D374" s="238"/>
      <c r="E374" s="237"/>
      <c r="F374" s="299"/>
      <c r="G374" s="217" t="s">
        <v>666</v>
      </c>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t="s">
        <v>666</v>
      </c>
      <c r="AC374" s="209"/>
      <c r="AD374" s="209"/>
      <c r="AE374" s="251" t="s">
        <v>666</v>
      </c>
      <c r="AF374" s="152"/>
      <c r="AG374" s="152"/>
      <c r="AH374" s="152"/>
      <c r="AI374" s="251" t="s">
        <v>666</v>
      </c>
      <c r="AJ374" s="152"/>
      <c r="AK374" s="152"/>
      <c r="AL374" s="152"/>
      <c r="AM374" s="251" t="s">
        <v>666</v>
      </c>
      <c r="AN374" s="152"/>
      <c r="AO374" s="152"/>
      <c r="AP374" s="152"/>
      <c r="AQ374" s="251" t="s">
        <v>666</v>
      </c>
      <c r="AR374" s="152"/>
      <c r="AS374" s="152"/>
      <c r="AT374" s="152"/>
      <c r="AU374" s="251" t="s">
        <v>666</v>
      </c>
      <c r="AV374" s="152"/>
      <c r="AW374" s="152"/>
      <c r="AX374" s="193"/>
      <c r="AY374">
        <f t="shared" ref="AY374:AY375" si="53">$AY$372</f>
        <v>1</v>
      </c>
    </row>
    <row r="375" spans="1:51" ht="39.75"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t="s">
        <v>666</v>
      </c>
      <c r="AC375" s="160"/>
      <c r="AD375" s="160"/>
      <c r="AE375" s="251" t="s">
        <v>666</v>
      </c>
      <c r="AF375" s="152"/>
      <c r="AG375" s="152"/>
      <c r="AH375" s="152"/>
      <c r="AI375" s="251" t="s">
        <v>666</v>
      </c>
      <c r="AJ375" s="152"/>
      <c r="AK375" s="152"/>
      <c r="AL375" s="152"/>
      <c r="AM375" s="251" t="s">
        <v>666</v>
      </c>
      <c r="AN375" s="152"/>
      <c r="AO375" s="152"/>
      <c r="AP375" s="152"/>
      <c r="AQ375" s="251" t="s">
        <v>666</v>
      </c>
      <c r="AR375" s="152"/>
      <c r="AS375" s="152"/>
      <c r="AT375" s="152"/>
      <c r="AU375" s="251" t="s">
        <v>666</v>
      </c>
      <c r="AV375" s="152"/>
      <c r="AW375" s="152"/>
      <c r="AX375" s="193"/>
      <c r="AY375">
        <f t="shared" si="53"/>
        <v>1</v>
      </c>
    </row>
    <row r="376" spans="1:51" ht="18.75" hidden="1" customHeight="1" x14ac:dyDescent="0.15">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309</v>
      </c>
      <c r="AF376" s="184"/>
      <c r="AG376" s="184"/>
      <c r="AH376" s="185"/>
      <c r="AI376" s="200" t="s">
        <v>331</v>
      </c>
      <c r="AJ376" s="184"/>
      <c r="AK376" s="184"/>
      <c r="AL376" s="185"/>
      <c r="AM376" s="200" t="s">
        <v>618</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309</v>
      </c>
      <c r="AF380" s="184"/>
      <c r="AG380" s="184"/>
      <c r="AH380" s="185"/>
      <c r="AI380" s="200" t="s">
        <v>331</v>
      </c>
      <c r="AJ380" s="184"/>
      <c r="AK380" s="184"/>
      <c r="AL380" s="185"/>
      <c r="AM380" s="200" t="s">
        <v>618</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309</v>
      </c>
      <c r="AF384" s="184"/>
      <c r="AG384" s="184"/>
      <c r="AH384" s="185"/>
      <c r="AI384" s="200" t="s">
        <v>331</v>
      </c>
      <c r="AJ384" s="184"/>
      <c r="AK384" s="184"/>
      <c r="AL384" s="185"/>
      <c r="AM384" s="200" t="s">
        <v>618</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309</v>
      </c>
      <c r="AF388" s="184"/>
      <c r="AG388" s="184"/>
      <c r="AH388" s="185"/>
      <c r="AI388" s="200" t="s">
        <v>331</v>
      </c>
      <c r="AJ388" s="184"/>
      <c r="AK388" s="184"/>
      <c r="AL388" s="185"/>
      <c r="AM388" s="200" t="s">
        <v>618</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customHeight="1" x14ac:dyDescent="0.15">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1</v>
      </c>
    </row>
    <row r="428" spans="1:51" ht="24.75" customHeight="1" x14ac:dyDescent="0.15">
      <c r="A428" s="973"/>
      <c r="B428" s="238"/>
      <c r="C428" s="237"/>
      <c r="D428" s="238"/>
      <c r="E428" s="175" t="s">
        <v>667</v>
      </c>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1</v>
      </c>
    </row>
    <row r="429" spans="1:51" ht="24.75" customHeight="1" thickBo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1</v>
      </c>
    </row>
    <row r="430" spans="1:51" ht="34.5" hidden="1" customHeight="1" x14ac:dyDescent="0.15">
      <c r="A430" s="973"/>
      <c r="B430" s="238"/>
      <c r="C430" s="235" t="s">
        <v>590</v>
      </c>
      <c r="D430" s="236"/>
      <c r="E430" s="224" t="s">
        <v>318</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462</v>
      </c>
      <c r="AJ431" s="199"/>
      <c r="AK431" s="199"/>
      <c r="AL431" s="200"/>
      <c r="AM431" s="199" t="s">
        <v>463</v>
      </c>
      <c r="AN431" s="199"/>
      <c r="AO431" s="199"/>
      <c r="AP431" s="200"/>
      <c r="AQ431" s="200" t="s">
        <v>184</v>
      </c>
      <c r="AR431" s="184"/>
      <c r="AS431" s="184"/>
      <c r="AT431" s="185"/>
      <c r="AU431" s="161" t="s">
        <v>133</v>
      </c>
      <c r="AV431" s="161"/>
      <c r="AW431" s="161"/>
      <c r="AX431" s="162"/>
      <c r="AY431">
        <f>COUNTA($G$433)</f>
        <v>0</v>
      </c>
    </row>
    <row r="432" spans="1:51" ht="18.75" hidden="1"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15">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462</v>
      </c>
      <c r="AJ436" s="199"/>
      <c r="AK436" s="199"/>
      <c r="AL436" s="200"/>
      <c r="AM436" s="199" t="s">
        <v>463</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462</v>
      </c>
      <c r="AJ441" s="199"/>
      <c r="AK441" s="199"/>
      <c r="AL441" s="200"/>
      <c r="AM441" s="199" t="s">
        <v>463</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462</v>
      </c>
      <c r="AJ446" s="199"/>
      <c r="AK446" s="199"/>
      <c r="AL446" s="200"/>
      <c r="AM446" s="199" t="s">
        <v>463</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462</v>
      </c>
      <c r="AJ451" s="199"/>
      <c r="AK451" s="199"/>
      <c r="AL451" s="200"/>
      <c r="AM451" s="199" t="s">
        <v>463</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462</v>
      </c>
      <c r="AJ456" s="199"/>
      <c r="AK456" s="199"/>
      <c r="AL456" s="200"/>
      <c r="AM456" s="199" t="s">
        <v>463</v>
      </c>
      <c r="AN456" s="199"/>
      <c r="AO456" s="199"/>
      <c r="AP456" s="200"/>
      <c r="AQ456" s="200" t="s">
        <v>184</v>
      </c>
      <c r="AR456" s="184"/>
      <c r="AS456" s="184"/>
      <c r="AT456" s="185"/>
      <c r="AU456" s="161" t="s">
        <v>133</v>
      </c>
      <c r="AV456" s="161"/>
      <c r="AW456" s="161"/>
      <c r="AX456" s="162"/>
      <c r="AY456">
        <f>COUNTA($G$458)</f>
        <v>0</v>
      </c>
    </row>
    <row r="457" spans="1:51" ht="18.75" hidden="1"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15">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462</v>
      </c>
      <c r="AJ461" s="199"/>
      <c r="AK461" s="199"/>
      <c r="AL461" s="200"/>
      <c r="AM461" s="199" t="s">
        <v>463</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462</v>
      </c>
      <c r="AJ466" s="199"/>
      <c r="AK466" s="199"/>
      <c r="AL466" s="200"/>
      <c r="AM466" s="199" t="s">
        <v>463</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462</v>
      </c>
      <c r="AJ471" s="199"/>
      <c r="AK471" s="199"/>
      <c r="AL471" s="200"/>
      <c r="AM471" s="199" t="s">
        <v>463</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462</v>
      </c>
      <c r="AJ476" s="199"/>
      <c r="AK476" s="199"/>
      <c r="AL476" s="200"/>
      <c r="AM476" s="199" t="s">
        <v>463</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973"/>
      <c r="B481" s="238"/>
      <c r="C481" s="237"/>
      <c r="D481" s="238"/>
      <c r="E481" s="172" t="s">
        <v>326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15">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3"/>
      <c r="B484" s="238"/>
      <c r="C484" s="237"/>
      <c r="D484" s="238"/>
      <c r="E484" s="224" t="s">
        <v>321</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462</v>
      </c>
      <c r="AJ485" s="199"/>
      <c r="AK485" s="199"/>
      <c r="AL485" s="200"/>
      <c r="AM485" s="199" t="s">
        <v>463</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462</v>
      </c>
      <c r="AJ490" s="199"/>
      <c r="AK490" s="199"/>
      <c r="AL490" s="200"/>
      <c r="AM490" s="199" t="s">
        <v>463</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462</v>
      </c>
      <c r="AJ495" s="199"/>
      <c r="AK495" s="199"/>
      <c r="AL495" s="200"/>
      <c r="AM495" s="199" t="s">
        <v>463</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462</v>
      </c>
      <c r="AJ500" s="199"/>
      <c r="AK500" s="199"/>
      <c r="AL500" s="200"/>
      <c r="AM500" s="199" t="s">
        <v>463</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462</v>
      </c>
      <c r="AJ505" s="199"/>
      <c r="AK505" s="199"/>
      <c r="AL505" s="200"/>
      <c r="AM505" s="199" t="s">
        <v>463</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462</v>
      </c>
      <c r="AJ510" s="199"/>
      <c r="AK510" s="199"/>
      <c r="AL510" s="200"/>
      <c r="AM510" s="199" t="s">
        <v>463</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462</v>
      </c>
      <c r="AJ515" s="199"/>
      <c r="AK515" s="199"/>
      <c r="AL515" s="200"/>
      <c r="AM515" s="199" t="s">
        <v>463</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462</v>
      </c>
      <c r="AJ520" s="199"/>
      <c r="AK520" s="199"/>
      <c r="AL520" s="200"/>
      <c r="AM520" s="199" t="s">
        <v>463</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462</v>
      </c>
      <c r="AJ525" s="199"/>
      <c r="AK525" s="199"/>
      <c r="AL525" s="200"/>
      <c r="AM525" s="199" t="s">
        <v>463</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462</v>
      </c>
      <c r="AJ530" s="199"/>
      <c r="AK530" s="199"/>
      <c r="AL530" s="200"/>
      <c r="AM530" s="199" t="s">
        <v>463</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327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322</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462</v>
      </c>
      <c r="AJ539" s="199"/>
      <c r="AK539" s="199"/>
      <c r="AL539" s="200"/>
      <c r="AM539" s="199" t="s">
        <v>463</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462</v>
      </c>
      <c r="AJ544" s="199"/>
      <c r="AK544" s="199"/>
      <c r="AL544" s="200"/>
      <c r="AM544" s="199" t="s">
        <v>463</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462</v>
      </c>
      <c r="AJ549" s="199"/>
      <c r="AK549" s="199"/>
      <c r="AL549" s="200"/>
      <c r="AM549" s="199" t="s">
        <v>463</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462</v>
      </c>
      <c r="AJ554" s="199"/>
      <c r="AK554" s="199"/>
      <c r="AL554" s="200"/>
      <c r="AM554" s="199" t="s">
        <v>463</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462</v>
      </c>
      <c r="AJ559" s="199"/>
      <c r="AK559" s="199"/>
      <c r="AL559" s="200"/>
      <c r="AM559" s="199" t="s">
        <v>463</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462</v>
      </c>
      <c r="AJ564" s="199"/>
      <c r="AK564" s="199"/>
      <c r="AL564" s="200"/>
      <c r="AM564" s="199" t="s">
        <v>463</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462</v>
      </c>
      <c r="AJ569" s="199"/>
      <c r="AK569" s="199"/>
      <c r="AL569" s="200"/>
      <c r="AM569" s="199" t="s">
        <v>463</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462</v>
      </c>
      <c r="AJ574" s="199"/>
      <c r="AK574" s="199"/>
      <c r="AL574" s="200"/>
      <c r="AM574" s="199" t="s">
        <v>463</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462</v>
      </c>
      <c r="AJ579" s="199"/>
      <c r="AK579" s="199"/>
      <c r="AL579" s="200"/>
      <c r="AM579" s="199" t="s">
        <v>463</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462</v>
      </c>
      <c r="AJ584" s="199"/>
      <c r="AK584" s="199"/>
      <c r="AL584" s="200"/>
      <c r="AM584" s="199" t="s">
        <v>463</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327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321</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462</v>
      </c>
      <c r="AJ593" s="199"/>
      <c r="AK593" s="199"/>
      <c r="AL593" s="200"/>
      <c r="AM593" s="199" t="s">
        <v>463</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462</v>
      </c>
      <c r="AJ598" s="199"/>
      <c r="AK598" s="199"/>
      <c r="AL598" s="200"/>
      <c r="AM598" s="199" t="s">
        <v>463</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462</v>
      </c>
      <c r="AJ603" s="199"/>
      <c r="AK603" s="199"/>
      <c r="AL603" s="200"/>
      <c r="AM603" s="199" t="s">
        <v>463</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462</v>
      </c>
      <c r="AJ608" s="199"/>
      <c r="AK608" s="199"/>
      <c r="AL608" s="200"/>
      <c r="AM608" s="199" t="s">
        <v>463</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462</v>
      </c>
      <c r="AJ613" s="199"/>
      <c r="AK613" s="199"/>
      <c r="AL613" s="200"/>
      <c r="AM613" s="199" t="s">
        <v>463</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462</v>
      </c>
      <c r="AJ618" s="199"/>
      <c r="AK618" s="199"/>
      <c r="AL618" s="200"/>
      <c r="AM618" s="199" t="s">
        <v>463</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462</v>
      </c>
      <c r="AJ623" s="199"/>
      <c r="AK623" s="199"/>
      <c r="AL623" s="200"/>
      <c r="AM623" s="199" t="s">
        <v>463</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462</v>
      </c>
      <c r="AJ628" s="199"/>
      <c r="AK628" s="199"/>
      <c r="AL628" s="200"/>
      <c r="AM628" s="199" t="s">
        <v>463</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462</v>
      </c>
      <c r="AJ633" s="199"/>
      <c r="AK633" s="199"/>
      <c r="AL633" s="200"/>
      <c r="AM633" s="199" t="s">
        <v>463</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462</v>
      </c>
      <c r="AJ638" s="199"/>
      <c r="AK638" s="199"/>
      <c r="AL638" s="200"/>
      <c r="AM638" s="199" t="s">
        <v>463</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327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322</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462</v>
      </c>
      <c r="AJ647" s="199"/>
      <c r="AK647" s="199"/>
      <c r="AL647" s="200"/>
      <c r="AM647" s="199" t="s">
        <v>463</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462</v>
      </c>
      <c r="AJ652" s="199"/>
      <c r="AK652" s="199"/>
      <c r="AL652" s="200"/>
      <c r="AM652" s="199" t="s">
        <v>463</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462</v>
      </c>
      <c r="AJ657" s="199"/>
      <c r="AK657" s="199"/>
      <c r="AL657" s="200"/>
      <c r="AM657" s="199" t="s">
        <v>463</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462</v>
      </c>
      <c r="AJ662" s="199"/>
      <c r="AK662" s="199"/>
      <c r="AL662" s="200"/>
      <c r="AM662" s="199" t="s">
        <v>463</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462</v>
      </c>
      <c r="AJ667" s="199"/>
      <c r="AK667" s="199"/>
      <c r="AL667" s="200"/>
      <c r="AM667" s="199" t="s">
        <v>463</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462</v>
      </c>
      <c r="AJ672" s="199"/>
      <c r="AK672" s="199"/>
      <c r="AL672" s="200"/>
      <c r="AM672" s="199" t="s">
        <v>463</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462</v>
      </c>
      <c r="AJ677" s="199"/>
      <c r="AK677" s="199"/>
      <c r="AL677" s="200"/>
      <c r="AM677" s="199" t="s">
        <v>463</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462</v>
      </c>
      <c r="AJ682" s="199"/>
      <c r="AK682" s="199"/>
      <c r="AL682" s="200"/>
      <c r="AM682" s="199" t="s">
        <v>463</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462</v>
      </c>
      <c r="AJ687" s="199"/>
      <c r="AK687" s="199"/>
      <c r="AL687" s="200"/>
      <c r="AM687" s="199" t="s">
        <v>463</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462</v>
      </c>
      <c r="AJ692" s="199"/>
      <c r="AK692" s="199"/>
      <c r="AL692" s="200"/>
      <c r="AM692" s="199" t="s">
        <v>463</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327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27"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661</v>
      </c>
      <c r="AE702" s="875"/>
      <c r="AF702" s="875"/>
      <c r="AG702" s="864" t="s">
        <v>669</v>
      </c>
      <c r="AH702" s="865"/>
      <c r="AI702" s="865"/>
      <c r="AJ702" s="865"/>
      <c r="AK702" s="865"/>
      <c r="AL702" s="865"/>
      <c r="AM702" s="865"/>
      <c r="AN702" s="865"/>
      <c r="AO702" s="865"/>
      <c r="AP702" s="865"/>
      <c r="AQ702" s="865"/>
      <c r="AR702" s="865"/>
      <c r="AS702" s="865"/>
      <c r="AT702" s="865"/>
      <c r="AU702" s="865"/>
      <c r="AV702" s="865"/>
      <c r="AW702" s="865"/>
      <c r="AX702" s="866"/>
    </row>
    <row r="703" spans="1:51" ht="27"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661</v>
      </c>
      <c r="AE703" s="170"/>
      <c r="AF703" s="170"/>
      <c r="AG703" s="648" t="s">
        <v>668</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661</v>
      </c>
      <c r="AE704" s="567"/>
      <c r="AF704" s="567"/>
      <c r="AG704" s="409" t="s">
        <v>670</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661</v>
      </c>
      <c r="AE705" s="717"/>
      <c r="AF705" s="717"/>
      <c r="AG705" s="175" t="s">
        <v>673</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300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671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672</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674</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661</v>
      </c>
      <c r="AE709" s="170"/>
      <c r="AF709" s="170"/>
      <c r="AG709" s="648" t="s">
        <v>675</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674</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661</v>
      </c>
      <c r="AE711" s="170"/>
      <c r="AF711" s="170"/>
      <c r="AG711" s="648" t="s">
        <v>676</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15">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674</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15">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661</v>
      </c>
      <c r="AE714" s="573"/>
      <c r="AF714" s="574"/>
      <c r="AG714" s="673" t="s">
        <v>677</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661</v>
      </c>
      <c r="AE715" s="652"/>
      <c r="AF715" s="758"/>
      <c r="AG715" s="507" t="s">
        <v>678</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674</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15">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661</v>
      </c>
      <c r="AE717" s="170"/>
      <c r="AF717" s="170"/>
      <c r="AG717" s="648" t="s">
        <v>679</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661</v>
      </c>
      <c r="AE718" s="170"/>
      <c r="AF718" s="170"/>
      <c r="AG718" s="178" t="s">
        <v>680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674</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hidden="1" customHeight="1" x14ac:dyDescent="0.15">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hidden="1" customHeight="1" x14ac:dyDescent="0.15">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681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
      <c r="A727" s="604"/>
      <c r="B727" s="605"/>
      <c r="C727" s="679" t="s">
        <v>56</v>
      </c>
      <c r="D727" s="680"/>
      <c r="E727" s="680"/>
      <c r="F727" s="681"/>
      <c r="G727" s="776" t="s">
        <v>682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t="s">
        <v>136</v>
      </c>
      <c r="B731" s="600"/>
      <c r="C731" s="600"/>
      <c r="D731" s="600"/>
      <c r="E731" s="601"/>
      <c r="F731" s="664" t="s">
        <v>698</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t="s">
        <v>700</v>
      </c>
      <c r="B733" s="600"/>
      <c r="C733" s="600"/>
      <c r="D733" s="600"/>
      <c r="E733" s="601"/>
      <c r="F733" s="747" t="s">
        <v>699</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591</v>
      </c>
      <c r="B737" s="143"/>
      <c r="C737" s="143"/>
      <c r="D737" s="144"/>
      <c r="E737" s="90" t="s">
        <v>652</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316</v>
      </c>
      <c r="B738" s="94"/>
      <c r="C738" s="94"/>
      <c r="D738" s="94"/>
      <c r="E738" s="90" t="s">
        <v>653</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315</v>
      </c>
      <c r="B739" s="94"/>
      <c r="C739" s="94"/>
      <c r="D739" s="94"/>
      <c r="E739" s="90" t="s">
        <v>654</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314</v>
      </c>
      <c r="B740" s="94"/>
      <c r="C740" s="94"/>
      <c r="D740" s="94"/>
      <c r="E740" s="90" t="s">
        <v>655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313</v>
      </c>
      <c r="B741" s="94"/>
      <c r="C741" s="94"/>
      <c r="D741" s="94"/>
      <c r="E741" s="90" t="s">
        <v>656</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312</v>
      </c>
      <c r="B742" s="94"/>
      <c r="C742" s="94"/>
      <c r="D742" s="94"/>
      <c r="E742" s="90" t="s">
        <v>657</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311</v>
      </c>
      <c r="B743" s="94"/>
      <c r="C743" s="94"/>
      <c r="D743" s="94"/>
      <c r="E743" s="90" t="s">
        <v>658</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310</v>
      </c>
      <c r="B744" s="94"/>
      <c r="C744" s="94"/>
      <c r="D744" s="94"/>
      <c r="E744" s="90" t="s">
        <v>659</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309</v>
      </c>
      <c r="B745" s="94"/>
      <c r="C745" s="94"/>
      <c r="D745" s="94"/>
      <c r="E745" s="99" t="s">
        <v>660</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464</v>
      </c>
      <c r="B746" s="94"/>
      <c r="C746" s="94"/>
      <c r="D746" s="94"/>
      <c r="E746" s="97" t="s">
        <v>629</v>
      </c>
      <c r="F746" s="98"/>
      <c r="G746" s="98"/>
      <c r="H746" s="85" t="str">
        <f>IF(E746="","","-")</f>
        <v>-</v>
      </c>
      <c r="I746" s="98" t="s">
        <v>263</v>
      </c>
      <c r="J746" s="98"/>
      <c r="K746" s="85" t="str">
        <f>IF(I746="","","-")</f>
        <v>-</v>
      </c>
      <c r="L746" s="89">
        <v>377</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428</v>
      </c>
      <c r="B747" s="94"/>
      <c r="C747" s="94"/>
      <c r="D747" s="94"/>
      <c r="E747" s="97"/>
      <c r="F747" s="98"/>
      <c r="G747" s="98"/>
      <c r="H747" s="85" t="str">
        <f>IF(E747="","","-")</f>
        <v/>
      </c>
      <c r="I747" s="98"/>
      <c r="J747" s="98"/>
      <c r="K747" s="85" t="str">
        <f>IF(I747="","","-")</f>
        <v/>
      </c>
      <c r="L747" s="89">
        <v>410</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303</v>
      </c>
      <c r="B748" s="106"/>
      <c r="C748" s="106"/>
      <c r="D748" s="106"/>
      <c r="E748" s="106"/>
      <c r="F748" s="107"/>
      <c r="G748" s="69" t="s">
        <v>627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305</v>
      </c>
      <c r="B787" s="742"/>
      <c r="C787" s="742"/>
      <c r="D787" s="742"/>
      <c r="E787" s="742"/>
      <c r="F787" s="743"/>
      <c r="G787" s="420" t="s">
        <v>683</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282</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684</v>
      </c>
      <c r="H789" s="431"/>
      <c r="I789" s="431"/>
      <c r="J789" s="431"/>
      <c r="K789" s="432"/>
      <c r="L789" s="433" t="s">
        <v>685</v>
      </c>
      <c r="M789" s="434"/>
      <c r="N789" s="434"/>
      <c r="O789" s="434"/>
      <c r="P789" s="434"/>
      <c r="Q789" s="434"/>
      <c r="R789" s="434"/>
      <c r="S789" s="434"/>
      <c r="T789" s="434"/>
      <c r="U789" s="434"/>
      <c r="V789" s="434"/>
      <c r="W789" s="434"/>
      <c r="X789" s="435"/>
      <c r="Y789" s="436">
        <v>0.8</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customHeight="1" x14ac:dyDescent="0.15">
      <c r="A790" s="537"/>
      <c r="B790" s="744"/>
      <c r="C790" s="744"/>
      <c r="D790" s="744"/>
      <c r="E790" s="744"/>
      <c r="F790" s="745"/>
      <c r="G790" s="333" t="s">
        <v>686</v>
      </c>
      <c r="H790" s="334"/>
      <c r="I790" s="334"/>
      <c r="J790" s="334"/>
      <c r="K790" s="335"/>
      <c r="L790" s="383" t="s">
        <v>687</v>
      </c>
      <c r="M790" s="384"/>
      <c r="N790" s="384"/>
      <c r="O790" s="384"/>
      <c r="P790" s="384"/>
      <c r="Q790" s="384"/>
      <c r="R790" s="384"/>
      <c r="S790" s="384"/>
      <c r="T790" s="384"/>
      <c r="U790" s="384"/>
      <c r="V790" s="384"/>
      <c r="W790" s="384"/>
      <c r="X790" s="385"/>
      <c r="Y790" s="380">
        <v>2.1</v>
      </c>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15">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15">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2.9000000000000004</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287</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688</v>
      </c>
      <c r="D845" s="400"/>
      <c r="E845" s="400"/>
      <c r="F845" s="400"/>
      <c r="G845" s="400"/>
      <c r="H845" s="400"/>
      <c r="I845" s="400"/>
      <c r="J845" s="401">
        <v>1020001077159</v>
      </c>
      <c r="K845" s="402"/>
      <c r="L845" s="402"/>
      <c r="M845" s="402"/>
      <c r="N845" s="402"/>
      <c r="O845" s="402"/>
      <c r="P845" s="406" t="s">
        <v>689</v>
      </c>
      <c r="Q845" s="302"/>
      <c r="R845" s="302"/>
      <c r="S845" s="302"/>
      <c r="T845" s="302"/>
      <c r="U845" s="302"/>
      <c r="V845" s="302"/>
      <c r="W845" s="302"/>
      <c r="X845" s="302"/>
      <c r="Y845" s="303">
        <v>2.9</v>
      </c>
      <c r="Z845" s="304"/>
      <c r="AA845" s="304"/>
      <c r="AB845" s="305"/>
      <c r="AC845" s="307" t="s">
        <v>295</v>
      </c>
      <c r="AD845" s="308"/>
      <c r="AE845" s="308"/>
      <c r="AF845" s="308"/>
      <c r="AG845" s="308"/>
      <c r="AH845" s="403">
        <v>1</v>
      </c>
      <c r="AI845" s="404"/>
      <c r="AJ845" s="404"/>
      <c r="AK845" s="404"/>
      <c r="AL845" s="311">
        <v>100</v>
      </c>
      <c r="AM845" s="312"/>
      <c r="AN845" s="312"/>
      <c r="AO845" s="313"/>
      <c r="AP845" s="306" t="s">
        <v>666</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287</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287</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287</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287</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287</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287</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287</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15">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29" max="49" man="1"/>
    <brk id="735"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465</v>
      </c>
      <c r="AA1" s="29" t="s">
        <v>81</v>
      </c>
      <c r="AB1" s="29" t="s">
        <v>466</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560</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661</v>
      </c>
      <c r="R3" s="13" t="str">
        <f t="shared" ref="R3:R8" si="3">IF(Q3="","",P3)</f>
        <v>委託・請負</v>
      </c>
      <c r="S3" s="13" t="str">
        <f t="shared" ref="S3:S8" si="4">IF(R3="",S2,IF(S2&lt;&gt;"",CONCATENATE(S2,"、",R3),R3))</f>
        <v>委託・請負</v>
      </c>
      <c r="T3" s="13"/>
      <c r="U3" s="32" t="s">
        <v>592</v>
      </c>
      <c r="W3" s="32" t="s">
        <v>149</v>
      </c>
      <c r="Y3" s="32" t="s">
        <v>68</v>
      </c>
      <c r="Z3" s="32" t="s">
        <v>467</v>
      </c>
      <c r="AA3" s="79" t="s">
        <v>430</v>
      </c>
      <c r="AB3" s="79" t="s">
        <v>561</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593</v>
      </c>
      <c r="W4" s="32" t="s">
        <v>150</v>
      </c>
      <c r="Y4" s="32" t="s">
        <v>337</v>
      </c>
      <c r="Z4" s="32" t="s">
        <v>468</v>
      </c>
      <c r="AA4" s="79" t="s">
        <v>431</v>
      </c>
      <c r="AB4" s="79" t="s">
        <v>562</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t="s">
        <v>661</v>
      </c>
      <c r="C5" s="13" t="str">
        <f t="shared" si="0"/>
        <v>海洋政策</v>
      </c>
      <c r="D5" s="13" t="str">
        <f>IF(C5="",D4,IF(D4&lt;&gt;"",CONCATENATE(D4,"、",C5),C5))</f>
        <v>海洋政策</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617</v>
      </c>
      <c r="Y5" s="32" t="s">
        <v>338</v>
      </c>
      <c r="Z5" s="32" t="s">
        <v>469</v>
      </c>
      <c r="AA5" s="79" t="s">
        <v>432</v>
      </c>
      <c r="AB5" s="79" t="s">
        <v>563</v>
      </c>
      <c r="AC5" s="79" t="s">
        <v>173</v>
      </c>
      <c r="AD5" s="31"/>
      <c r="AE5" s="34" t="s">
        <v>304</v>
      </c>
      <c r="AF5" s="30"/>
      <c r="AG5" s="44" t="s">
        <v>294</v>
      </c>
      <c r="AI5" s="42" t="s">
        <v>334</v>
      </c>
      <c r="AK5" s="42" t="str">
        <f t="shared" si="7"/>
        <v>D</v>
      </c>
      <c r="AP5" s="44" t="s">
        <v>294</v>
      </c>
    </row>
    <row r="6" spans="1:42" ht="13.5" customHeight="1" x14ac:dyDescent="0.15">
      <c r="A6" s="14" t="s">
        <v>88</v>
      </c>
      <c r="B6" s="15" t="s">
        <v>661</v>
      </c>
      <c r="C6" s="13" t="str">
        <f t="shared" si="0"/>
        <v>科学技術・イノベーション</v>
      </c>
      <c r="D6" s="13" t="str">
        <f t="shared" ref="D6:D21" si="8">IF(C6="",D5,IF(D5&lt;&gt;"",CONCATENATE(D5,"、",C6),C6))</f>
        <v>海洋政策、科学技術・イノベーション</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470</v>
      </c>
      <c r="AA6" s="79" t="s">
        <v>433</v>
      </c>
      <c r="AB6" s="79" t="s">
        <v>564</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海洋政策、科学技術・イノベーション</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471</v>
      </c>
      <c r="AA7" s="79" t="s">
        <v>434</v>
      </c>
      <c r="AB7" s="79" t="s">
        <v>565</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海洋政策、科学技術・イノベーション</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472</v>
      </c>
      <c r="AA8" s="79" t="s">
        <v>435</v>
      </c>
      <c r="AB8" s="79" t="s">
        <v>566</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海洋政策、科学技術・イノベーション</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473</v>
      </c>
      <c r="AA9" s="79" t="s">
        <v>436</v>
      </c>
      <c r="AB9" s="79" t="s">
        <v>567</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海洋政策、科学技術・イノベーション</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343</v>
      </c>
      <c r="Z10" s="32" t="s">
        <v>474</v>
      </c>
      <c r="AA10" s="79" t="s">
        <v>437</v>
      </c>
      <c r="AB10" s="79" t="s">
        <v>568</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海洋政策、科学技術・イノベーション</v>
      </c>
      <c r="F11" s="18" t="s">
        <v>117</v>
      </c>
      <c r="G11" s="17"/>
      <c r="H11" s="13" t="str">
        <f t="shared" si="1"/>
        <v/>
      </c>
      <c r="I11" s="13" t="str">
        <f t="shared" si="5"/>
        <v>一般会計</v>
      </c>
      <c r="K11" s="14" t="s">
        <v>110</v>
      </c>
      <c r="L11" s="15" t="s">
        <v>661</v>
      </c>
      <c r="M11" s="13" t="str">
        <f t="shared" si="2"/>
        <v>その他の事項経費</v>
      </c>
      <c r="N11" s="13" t="str">
        <f t="shared" si="6"/>
        <v>その他の事項経費</v>
      </c>
      <c r="O11" s="13"/>
      <c r="P11" s="13"/>
      <c r="Q11" s="19"/>
      <c r="T11" s="13"/>
      <c r="W11" s="32" t="s">
        <v>156</v>
      </c>
      <c r="Y11" s="32" t="s">
        <v>344</v>
      </c>
      <c r="Z11" s="32" t="s">
        <v>475</v>
      </c>
      <c r="AA11" s="79" t="s">
        <v>438</v>
      </c>
      <c r="AB11" s="79" t="s">
        <v>569</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海洋政策、科学技術・イノベーション</v>
      </c>
      <c r="F12" s="18" t="s">
        <v>118</v>
      </c>
      <c r="G12" s="17"/>
      <c r="H12" s="13" t="str">
        <f t="shared" si="1"/>
        <v/>
      </c>
      <c r="I12" s="13" t="str">
        <f t="shared" si="5"/>
        <v>一般会計</v>
      </c>
      <c r="K12" s="13"/>
      <c r="L12" s="13"/>
      <c r="O12" s="13"/>
      <c r="P12" s="13"/>
      <c r="Q12" s="19"/>
      <c r="T12" s="13"/>
      <c r="U12" s="29" t="s">
        <v>594</v>
      </c>
      <c r="W12" s="32" t="s">
        <v>157</v>
      </c>
      <c r="Y12" s="32" t="s">
        <v>345</v>
      </c>
      <c r="Z12" s="32" t="s">
        <v>476</v>
      </c>
      <c r="AA12" s="79" t="s">
        <v>439</v>
      </c>
      <c r="AB12" s="79" t="s">
        <v>570</v>
      </c>
      <c r="AC12" s="31"/>
      <c r="AD12" s="31"/>
      <c r="AE12" s="31"/>
      <c r="AF12" s="30"/>
      <c r="AG12" s="42" t="s">
        <v>284</v>
      </c>
      <c r="AK12" s="42" t="str">
        <f t="shared" si="7"/>
        <v>K</v>
      </c>
    </row>
    <row r="13" spans="1:42" ht="13.5" customHeight="1" x14ac:dyDescent="0.15">
      <c r="A13" s="14" t="s">
        <v>94</v>
      </c>
      <c r="B13" s="15"/>
      <c r="C13" s="13" t="str">
        <f t="shared" si="9"/>
        <v/>
      </c>
      <c r="D13" s="13" t="str">
        <f t="shared" si="8"/>
        <v>海洋政策、科学技術・イノベーション</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477</v>
      </c>
      <c r="AA13" s="79" t="s">
        <v>440</v>
      </c>
      <c r="AB13" s="79" t="s">
        <v>571</v>
      </c>
      <c r="AC13" s="31"/>
      <c r="AD13" s="31"/>
      <c r="AE13" s="31"/>
      <c r="AF13" s="30"/>
      <c r="AG13" s="42" t="s">
        <v>285</v>
      </c>
      <c r="AK13" s="42" t="str">
        <f t="shared" si="7"/>
        <v>L</v>
      </c>
    </row>
    <row r="14" spans="1:42" ht="13.5" customHeight="1" x14ac:dyDescent="0.15">
      <c r="A14" s="14" t="s">
        <v>95</v>
      </c>
      <c r="B14" s="15"/>
      <c r="C14" s="13" t="str">
        <f t="shared" si="9"/>
        <v/>
      </c>
      <c r="D14" s="13" t="str">
        <f t="shared" si="8"/>
        <v>海洋政策、科学技術・イノベーション</v>
      </c>
      <c r="F14" s="18" t="s">
        <v>120</v>
      </c>
      <c r="G14" s="17"/>
      <c r="H14" s="13" t="str">
        <f t="shared" si="1"/>
        <v/>
      </c>
      <c r="I14" s="13" t="str">
        <f t="shared" si="5"/>
        <v>一般会計</v>
      </c>
      <c r="K14" s="13"/>
      <c r="L14" s="13"/>
      <c r="O14" s="13"/>
      <c r="P14" s="13"/>
      <c r="Q14" s="19"/>
      <c r="T14" s="13"/>
      <c r="U14" s="32" t="s">
        <v>595</v>
      </c>
      <c r="W14" s="32" t="s">
        <v>159</v>
      </c>
      <c r="Y14" s="32" t="s">
        <v>347</v>
      </c>
      <c r="Z14" s="32" t="s">
        <v>478</v>
      </c>
      <c r="AA14" s="79" t="s">
        <v>441</v>
      </c>
      <c r="AB14" s="79" t="s">
        <v>572</v>
      </c>
      <c r="AC14" s="31"/>
      <c r="AD14" s="31"/>
      <c r="AE14" s="31"/>
      <c r="AF14" s="30"/>
      <c r="AG14" s="67"/>
      <c r="AK14" s="42" t="str">
        <f t="shared" si="7"/>
        <v>M</v>
      </c>
    </row>
    <row r="15" spans="1:42" ht="13.5" customHeight="1" x14ac:dyDescent="0.15">
      <c r="A15" s="14" t="s">
        <v>96</v>
      </c>
      <c r="B15" s="15"/>
      <c r="C15" s="13" t="str">
        <f t="shared" si="9"/>
        <v/>
      </c>
      <c r="D15" s="13" t="str">
        <f t="shared" si="8"/>
        <v>海洋政策、科学技術・イノベーション</v>
      </c>
      <c r="F15" s="18" t="s">
        <v>121</v>
      </c>
      <c r="G15" s="17"/>
      <c r="H15" s="13" t="str">
        <f t="shared" si="1"/>
        <v/>
      </c>
      <c r="I15" s="13" t="str">
        <f t="shared" si="5"/>
        <v>一般会計</v>
      </c>
      <c r="K15" s="13"/>
      <c r="L15" s="13"/>
      <c r="O15" s="13"/>
      <c r="P15" s="13"/>
      <c r="Q15" s="19"/>
      <c r="T15" s="13"/>
      <c r="U15" s="32" t="s">
        <v>596</v>
      </c>
      <c r="W15" s="32" t="s">
        <v>160</v>
      </c>
      <c r="Y15" s="32" t="s">
        <v>348</v>
      </c>
      <c r="Z15" s="32" t="s">
        <v>479</v>
      </c>
      <c r="AA15" s="79" t="s">
        <v>442</v>
      </c>
      <c r="AB15" s="79" t="s">
        <v>573</v>
      </c>
      <c r="AC15" s="31"/>
      <c r="AD15" s="31"/>
      <c r="AE15" s="31"/>
      <c r="AF15" s="30"/>
      <c r="AG15" s="68"/>
      <c r="AK15" s="42" t="str">
        <f t="shared" si="7"/>
        <v>N</v>
      </c>
    </row>
    <row r="16" spans="1:42" ht="13.5" customHeight="1" x14ac:dyDescent="0.15">
      <c r="A16" s="14" t="s">
        <v>97</v>
      </c>
      <c r="B16" s="15"/>
      <c r="C16" s="13" t="str">
        <f t="shared" si="9"/>
        <v/>
      </c>
      <c r="D16" s="13" t="str">
        <f t="shared" si="8"/>
        <v>海洋政策、科学技術・イノベーション</v>
      </c>
      <c r="F16" s="18" t="s">
        <v>122</v>
      </c>
      <c r="G16" s="17"/>
      <c r="H16" s="13" t="str">
        <f t="shared" si="1"/>
        <v/>
      </c>
      <c r="I16" s="13" t="str">
        <f t="shared" si="5"/>
        <v>一般会計</v>
      </c>
      <c r="K16" s="13"/>
      <c r="L16" s="13"/>
      <c r="O16" s="13"/>
      <c r="P16" s="13"/>
      <c r="Q16" s="19"/>
      <c r="T16" s="13"/>
      <c r="U16" s="32" t="s">
        <v>597</v>
      </c>
      <c r="W16" s="32" t="s">
        <v>161</v>
      </c>
      <c r="Y16" s="32" t="s">
        <v>349</v>
      </c>
      <c r="Z16" s="32" t="s">
        <v>480</v>
      </c>
      <c r="AA16" s="79" t="s">
        <v>443</v>
      </c>
      <c r="AB16" s="79" t="s">
        <v>574</v>
      </c>
      <c r="AC16" s="31"/>
      <c r="AD16" s="31"/>
      <c r="AE16" s="31"/>
      <c r="AF16" s="30"/>
      <c r="AG16" s="68"/>
      <c r="AK16" s="42" t="str">
        <f t="shared" si="7"/>
        <v>O</v>
      </c>
    </row>
    <row r="17" spans="1:37" ht="13.5" customHeight="1" x14ac:dyDescent="0.15">
      <c r="A17" s="14" t="s">
        <v>98</v>
      </c>
      <c r="B17" s="15"/>
      <c r="C17" s="13" t="str">
        <f t="shared" si="9"/>
        <v/>
      </c>
      <c r="D17" s="13" t="str">
        <f t="shared" si="8"/>
        <v>海洋政策、科学技術・イノベーション</v>
      </c>
      <c r="F17" s="18" t="s">
        <v>123</v>
      </c>
      <c r="G17" s="17"/>
      <c r="H17" s="13" t="str">
        <f t="shared" si="1"/>
        <v/>
      </c>
      <c r="I17" s="13" t="str">
        <f t="shared" si="5"/>
        <v>一般会計</v>
      </c>
      <c r="K17" s="13"/>
      <c r="L17" s="13"/>
      <c r="O17" s="13"/>
      <c r="P17" s="13"/>
      <c r="Q17" s="19"/>
      <c r="T17" s="13"/>
      <c r="U17" s="32" t="s">
        <v>598</v>
      </c>
      <c r="W17" s="32" t="s">
        <v>162</v>
      </c>
      <c r="Y17" s="32" t="s">
        <v>350</v>
      </c>
      <c r="Z17" s="32" t="s">
        <v>481</v>
      </c>
      <c r="AA17" s="79" t="s">
        <v>444</v>
      </c>
      <c r="AB17" s="79" t="s">
        <v>575</v>
      </c>
      <c r="AC17" s="31"/>
      <c r="AD17" s="31"/>
      <c r="AE17" s="31"/>
      <c r="AF17" s="30"/>
      <c r="AG17" s="68"/>
      <c r="AK17" s="42" t="str">
        <f t="shared" si="7"/>
        <v>P</v>
      </c>
    </row>
    <row r="18" spans="1:37" ht="13.5" customHeight="1" x14ac:dyDescent="0.15">
      <c r="A18" s="14" t="s">
        <v>99</v>
      </c>
      <c r="B18" s="15"/>
      <c r="C18" s="13" t="str">
        <f t="shared" si="9"/>
        <v/>
      </c>
      <c r="D18" s="13" t="str">
        <f t="shared" si="8"/>
        <v>海洋政策、科学技術・イノベーション</v>
      </c>
      <c r="F18" s="18" t="s">
        <v>124</v>
      </c>
      <c r="G18" s="17"/>
      <c r="H18" s="13" t="str">
        <f t="shared" si="1"/>
        <v/>
      </c>
      <c r="I18" s="13" t="str">
        <f t="shared" si="5"/>
        <v>一般会計</v>
      </c>
      <c r="K18" s="13"/>
      <c r="L18" s="13"/>
      <c r="O18" s="13"/>
      <c r="P18" s="13"/>
      <c r="Q18" s="19"/>
      <c r="T18" s="13"/>
      <c r="U18" s="32" t="s">
        <v>599</v>
      </c>
      <c r="W18" s="32" t="s">
        <v>163</v>
      </c>
      <c r="Y18" s="32" t="s">
        <v>351</v>
      </c>
      <c r="Z18" s="32" t="s">
        <v>482</v>
      </c>
      <c r="AA18" s="79" t="s">
        <v>445</v>
      </c>
      <c r="AB18" s="79" t="s">
        <v>576</v>
      </c>
      <c r="AC18" s="31"/>
      <c r="AD18" s="31"/>
      <c r="AE18" s="31"/>
      <c r="AF18" s="30"/>
      <c r="AK18" s="42" t="str">
        <f t="shared" si="7"/>
        <v>Q</v>
      </c>
    </row>
    <row r="19" spans="1:37" ht="13.5" customHeight="1" x14ac:dyDescent="0.15">
      <c r="A19" s="14" t="s">
        <v>100</v>
      </c>
      <c r="B19" s="15"/>
      <c r="C19" s="13" t="str">
        <f t="shared" si="9"/>
        <v/>
      </c>
      <c r="D19" s="13" t="str">
        <f t="shared" si="8"/>
        <v>海洋政策、科学技術・イノベーション</v>
      </c>
      <c r="F19" s="18" t="s">
        <v>125</v>
      </c>
      <c r="G19" s="17"/>
      <c r="H19" s="13" t="str">
        <f t="shared" si="1"/>
        <v/>
      </c>
      <c r="I19" s="13" t="str">
        <f t="shared" si="5"/>
        <v>一般会計</v>
      </c>
      <c r="K19" s="13"/>
      <c r="L19" s="13"/>
      <c r="O19" s="13"/>
      <c r="P19" s="13"/>
      <c r="Q19" s="19"/>
      <c r="T19" s="13"/>
      <c r="U19" s="32" t="s">
        <v>600</v>
      </c>
      <c r="W19" s="32" t="s">
        <v>164</v>
      </c>
      <c r="Y19" s="32" t="s">
        <v>352</v>
      </c>
      <c r="Z19" s="32" t="s">
        <v>483</v>
      </c>
      <c r="AA19" s="79" t="s">
        <v>446</v>
      </c>
      <c r="AB19" s="79" t="s">
        <v>577</v>
      </c>
      <c r="AC19" s="31"/>
      <c r="AD19" s="31"/>
      <c r="AE19" s="31"/>
      <c r="AF19" s="30"/>
      <c r="AK19" s="42" t="str">
        <f t="shared" si="7"/>
        <v>R</v>
      </c>
    </row>
    <row r="20" spans="1:37" ht="13.5" customHeight="1" x14ac:dyDescent="0.15">
      <c r="A20" s="14" t="s">
        <v>235</v>
      </c>
      <c r="B20" s="15"/>
      <c r="C20" s="13" t="str">
        <f t="shared" si="9"/>
        <v/>
      </c>
      <c r="D20" s="13" t="str">
        <f t="shared" si="8"/>
        <v>海洋政策、科学技術・イノベーション</v>
      </c>
      <c r="F20" s="18" t="s">
        <v>234</v>
      </c>
      <c r="G20" s="17"/>
      <c r="H20" s="13" t="str">
        <f t="shared" si="1"/>
        <v/>
      </c>
      <c r="I20" s="13" t="str">
        <f t="shared" si="5"/>
        <v>一般会計</v>
      </c>
      <c r="K20" s="13"/>
      <c r="L20" s="13"/>
      <c r="O20" s="13"/>
      <c r="P20" s="13"/>
      <c r="Q20" s="19"/>
      <c r="T20" s="13"/>
      <c r="U20" s="32" t="s">
        <v>601</v>
      </c>
      <c r="W20" s="32" t="s">
        <v>165</v>
      </c>
      <c r="Y20" s="32" t="s">
        <v>353</v>
      </c>
      <c r="Z20" s="32" t="s">
        <v>484</v>
      </c>
      <c r="AA20" s="79" t="s">
        <v>447</v>
      </c>
      <c r="AB20" s="79" t="s">
        <v>578</v>
      </c>
      <c r="AC20" s="31"/>
      <c r="AD20" s="31"/>
      <c r="AE20" s="31"/>
      <c r="AF20" s="30"/>
      <c r="AK20" s="42" t="str">
        <f t="shared" si="7"/>
        <v>S</v>
      </c>
    </row>
    <row r="21" spans="1:37" ht="13.5" customHeight="1" x14ac:dyDescent="0.15">
      <c r="A21" s="14" t="s">
        <v>236</v>
      </c>
      <c r="B21" s="15"/>
      <c r="C21" s="13" t="str">
        <f t="shared" si="9"/>
        <v/>
      </c>
      <c r="D21" s="13" t="str">
        <f t="shared" si="8"/>
        <v>海洋政策、科学技術・イノベーション</v>
      </c>
      <c r="F21" s="18" t="s">
        <v>126</v>
      </c>
      <c r="G21" s="17"/>
      <c r="H21" s="13" t="str">
        <f t="shared" si="1"/>
        <v/>
      </c>
      <c r="I21" s="13" t="str">
        <f t="shared" si="5"/>
        <v>一般会計</v>
      </c>
      <c r="K21" s="13"/>
      <c r="L21" s="13"/>
      <c r="O21" s="13"/>
      <c r="P21" s="13"/>
      <c r="Q21" s="19"/>
      <c r="T21" s="13"/>
      <c r="U21" s="32" t="s">
        <v>602</v>
      </c>
      <c r="W21" s="32" t="s">
        <v>166</v>
      </c>
      <c r="Y21" s="32" t="s">
        <v>354</v>
      </c>
      <c r="Z21" s="32" t="s">
        <v>485</v>
      </c>
      <c r="AA21" s="79" t="s">
        <v>448</v>
      </c>
      <c r="AB21" s="79" t="s">
        <v>579</v>
      </c>
      <c r="AC21" s="31"/>
      <c r="AD21" s="31"/>
      <c r="AE21" s="31"/>
      <c r="AF21" s="30"/>
      <c r="AK21" s="42" t="str">
        <f t="shared" si="7"/>
        <v>T</v>
      </c>
    </row>
    <row r="22" spans="1:37" ht="13.5" customHeight="1" x14ac:dyDescent="0.15">
      <c r="A22" s="14" t="s">
        <v>237</v>
      </c>
      <c r="B22" s="15"/>
      <c r="C22" s="13" t="str">
        <f t="shared" si="9"/>
        <v/>
      </c>
      <c r="D22" s="13" t="str">
        <f>IF(C22="",D21,IF(D21&lt;&gt;"",CONCATENATE(D21,"、",C22),C22))</f>
        <v>海洋政策、科学技術・イノベーション</v>
      </c>
      <c r="F22" s="18" t="s">
        <v>127</v>
      </c>
      <c r="G22" s="17"/>
      <c r="H22" s="13" t="str">
        <f t="shared" si="1"/>
        <v/>
      </c>
      <c r="I22" s="13" t="str">
        <f t="shared" si="5"/>
        <v>一般会計</v>
      </c>
      <c r="K22" s="13"/>
      <c r="L22" s="13"/>
      <c r="O22" s="13"/>
      <c r="P22" s="13"/>
      <c r="Q22" s="19"/>
      <c r="T22" s="13"/>
      <c r="U22" s="32" t="s">
        <v>603</v>
      </c>
      <c r="W22" s="32" t="s">
        <v>167</v>
      </c>
      <c r="Y22" s="32" t="s">
        <v>355</v>
      </c>
      <c r="Z22" s="32" t="s">
        <v>486</v>
      </c>
      <c r="AA22" s="79" t="s">
        <v>449</v>
      </c>
      <c r="AB22" s="79" t="s">
        <v>580</v>
      </c>
      <c r="AC22" s="31"/>
      <c r="AD22" s="31"/>
      <c r="AE22" s="31"/>
      <c r="AF22" s="30"/>
      <c r="AK22" s="42" t="str">
        <f t="shared" si="7"/>
        <v>U</v>
      </c>
    </row>
    <row r="23" spans="1:37" ht="13.5" customHeight="1" x14ac:dyDescent="0.15">
      <c r="A23" s="14" t="s">
        <v>238</v>
      </c>
      <c r="B23" s="15"/>
      <c r="C23" s="13" t="str">
        <f t="shared" si="9"/>
        <v/>
      </c>
      <c r="D23" s="13" t="str">
        <f>IF(C23="",D22,IF(D22&lt;&gt;"",CONCATENATE(D22,"、",C23),C23))</f>
        <v>海洋政策、科学技術・イノベーション</v>
      </c>
      <c r="F23" s="18" t="s">
        <v>128</v>
      </c>
      <c r="G23" s="17"/>
      <c r="H23" s="13" t="str">
        <f t="shared" si="1"/>
        <v/>
      </c>
      <c r="I23" s="13" t="str">
        <f t="shared" si="5"/>
        <v>一般会計</v>
      </c>
      <c r="K23" s="13"/>
      <c r="L23" s="13"/>
      <c r="O23" s="13"/>
      <c r="P23" s="13"/>
      <c r="Q23" s="19"/>
      <c r="T23" s="13"/>
      <c r="U23" s="32" t="s">
        <v>604</v>
      </c>
      <c r="W23" s="32" t="s">
        <v>620</v>
      </c>
      <c r="Y23" s="32" t="s">
        <v>356</v>
      </c>
      <c r="Z23" s="32" t="s">
        <v>487</v>
      </c>
      <c r="AA23" s="79" t="s">
        <v>450</v>
      </c>
      <c r="AB23" s="79" t="s">
        <v>581</v>
      </c>
      <c r="AC23" s="31"/>
      <c r="AD23" s="31"/>
      <c r="AE23" s="31"/>
      <c r="AF23" s="30"/>
      <c r="AK23" s="42" t="str">
        <f t="shared" si="7"/>
        <v>V</v>
      </c>
    </row>
    <row r="24" spans="1:37" ht="13.5" customHeight="1" x14ac:dyDescent="0.15">
      <c r="A24" s="74" t="s">
        <v>323</v>
      </c>
      <c r="B24" s="15"/>
      <c r="C24" s="13" t="str">
        <f t="shared" si="9"/>
        <v/>
      </c>
      <c r="D24" s="13" t="str">
        <f>IF(C24="",D23,IF(D23&lt;&gt;"",CONCATENATE(D23,"、",C24),C24))</f>
        <v>海洋政策、科学技術・イノベーション</v>
      </c>
      <c r="F24" s="18" t="s">
        <v>328</v>
      </c>
      <c r="G24" s="17"/>
      <c r="H24" s="13" t="str">
        <f t="shared" si="1"/>
        <v/>
      </c>
      <c r="I24" s="13" t="str">
        <f t="shared" si="5"/>
        <v>一般会計</v>
      </c>
      <c r="K24" s="13"/>
      <c r="L24" s="13"/>
      <c r="O24" s="13"/>
      <c r="P24" s="13"/>
      <c r="Q24" s="19"/>
      <c r="T24" s="13"/>
      <c r="U24" s="32" t="s">
        <v>605</v>
      </c>
      <c r="Y24" s="32" t="s">
        <v>357</v>
      </c>
      <c r="Z24" s="32" t="s">
        <v>488</v>
      </c>
      <c r="AA24" s="79" t="s">
        <v>451</v>
      </c>
      <c r="AB24" s="79" t="s">
        <v>582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606</v>
      </c>
      <c r="Y25" s="32" t="s">
        <v>358</v>
      </c>
      <c r="Z25" s="32" t="s">
        <v>489</v>
      </c>
      <c r="AA25" s="79" t="s">
        <v>452</v>
      </c>
      <c r="AB25" s="79" t="s">
        <v>583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607</v>
      </c>
      <c r="Y26" s="32" t="s">
        <v>359</v>
      </c>
      <c r="Z26" s="32" t="s">
        <v>490</v>
      </c>
      <c r="AA26" s="79" t="s">
        <v>453</v>
      </c>
      <c r="AB26" s="79" t="s">
        <v>584</v>
      </c>
      <c r="AC26" s="31"/>
      <c r="AD26" s="31"/>
      <c r="AE26" s="31"/>
      <c r="AF26" s="30"/>
      <c r="AK26" s="42" t="str">
        <f t="shared" si="7"/>
        <v>Y</v>
      </c>
    </row>
    <row r="27" spans="1:37" ht="13.5" customHeight="1" x14ac:dyDescent="0.15">
      <c r="A27" s="13" t="str">
        <f>IF(D24="", "-", D24)</f>
        <v>海洋政策、科学技術・イノベーション</v>
      </c>
      <c r="B27" s="13"/>
      <c r="F27" s="18" t="s">
        <v>131</v>
      </c>
      <c r="G27" s="17"/>
      <c r="H27" s="13" t="str">
        <f t="shared" si="1"/>
        <v/>
      </c>
      <c r="I27" s="13" t="str">
        <f t="shared" si="5"/>
        <v>一般会計</v>
      </c>
      <c r="K27" s="13"/>
      <c r="L27" s="13"/>
      <c r="O27" s="13"/>
      <c r="P27" s="13"/>
      <c r="Q27" s="19"/>
      <c r="T27" s="13"/>
      <c r="U27" s="32" t="s">
        <v>608</v>
      </c>
      <c r="Y27" s="32" t="s">
        <v>360</v>
      </c>
      <c r="Z27" s="32" t="s">
        <v>491</v>
      </c>
      <c r="AA27" s="79" t="s">
        <v>454</v>
      </c>
      <c r="AB27" s="79" t="s">
        <v>585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609</v>
      </c>
      <c r="Y28" s="32" t="s">
        <v>361</v>
      </c>
      <c r="Z28" s="32" t="s">
        <v>492</v>
      </c>
      <c r="AA28" s="79" t="s">
        <v>455</v>
      </c>
      <c r="AB28" s="79" t="s">
        <v>586</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610</v>
      </c>
      <c r="Y29" s="32" t="s">
        <v>362</v>
      </c>
      <c r="Z29" s="32" t="s">
        <v>493</v>
      </c>
      <c r="AA29" s="79" t="s">
        <v>456</v>
      </c>
      <c r="AB29" s="79" t="s">
        <v>587</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611</v>
      </c>
      <c r="Y30" s="32" t="s">
        <v>363</v>
      </c>
      <c r="Z30" s="32" t="s">
        <v>494</v>
      </c>
      <c r="AA30" s="79" t="s">
        <v>457</v>
      </c>
      <c r="AB30" s="79" t="s">
        <v>588</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612</v>
      </c>
      <c r="Y31" s="32" t="s">
        <v>364</v>
      </c>
      <c r="Z31" s="32" t="s">
        <v>495</v>
      </c>
      <c r="AA31" s="79" t="s">
        <v>458</v>
      </c>
      <c r="AB31" s="79" t="s">
        <v>589</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613</v>
      </c>
      <c r="Y32" s="32" t="s">
        <v>365</v>
      </c>
      <c r="Z32" s="32" t="s">
        <v>496</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614</v>
      </c>
      <c r="Y33" s="32" t="s">
        <v>366</v>
      </c>
      <c r="Z33" s="32" t="s">
        <v>497</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615</v>
      </c>
      <c r="Y34" s="32" t="s">
        <v>367</v>
      </c>
      <c r="Z34" s="32" t="s">
        <v>498</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499</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616</v>
      </c>
      <c r="Y36" s="32" t="s">
        <v>369</v>
      </c>
      <c r="Z36" s="32" t="s">
        <v>500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501</v>
      </c>
      <c r="AF37" s="30"/>
      <c r="AK37" s="42" t="str">
        <f t="shared" si="7"/>
        <v>j</v>
      </c>
    </row>
    <row r="38" spans="1:37" x14ac:dyDescent="0.15">
      <c r="A38" s="13"/>
      <c r="B38" s="13"/>
      <c r="F38" s="13"/>
      <c r="G38" s="19"/>
      <c r="K38" s="13"/>
      <c r="L38" s="13"/>
      <c r="O38" s="13"/>
      <c r="P38" s="13"/>
      <c r="Q38" s="19"/>
      <c r="T38" s="13"/>
      <c r="U38" s="32" t="s">
        <v>307</v>
      </c>
      <c r="Y38" s="32" t="s">
        <v>371</v>
      </c>
      <c r="Z38" s="32" t="s">
        <v>502</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503</v>
      </c>
      <c r="AF39" s="30"/>
      <c r="AK39" s="42" t="str">
        <f t="shared" si="7"/>
        <v>l</v>
      </c>
    </row>
    <row r="40" spans="1:37" x14ac:dyDescent="0.15">
      <c r="A40" s="13"/>
      <c r="B40" s="13"/>
      <c r="F40" s="13"/>
      <c r="G40" s="19"/>
      <c r="K40" s="13"/>
      <c r="L40" s="13"/>
      <c r="O40" s="13"/>
      <c r="P40" s="13"/>
      <c r="Q40" s="19"/>
      <c r="T40" s="13"/>
      <c r="Y40" s="32" t="s">
        <v>373</v>
      </c>
      <c r="Z40" s="32" t="s">
        <v>504</v>
      </c>
      <c r="AF40" s="30"/>
      <c r="AK40" s="42" t="str">
        <f t="shared" si="7"/>
        <v>m</v>
      </c>
    </row>
    <row r="41" spans="1:37" x14ac:dyDescent="0.15">
      <c r="A41" s="13"/>
      <c r="B41" s="13"/>
      <c r="F41" s="13"/>
      <c r="G41" s="19"/>
      <c r="K41" s="13"/>
      <c r="L41" s="13"/>
      <c r="O41" s="13"/>
      <c r="P41" s="13"/>
      <c r="Q41" s="19"/>
      <c r="T41" s="13"/>
      <c r="Y41" s="32" t="s">
        <v>374</v>
      </c>
      <c r="Z41" s="32" t="s">
        <v>505</v>
      </c>
      <c r="AF41" s="30"/>
      <c r="AK41" s="42" t="str">
        <f t="shared" si="7"/>
        <v>n</v>
      </c>
    </row>
    <row r="42" spans="1:37" x14ac:dyDescent="0.15">
      <c r="A42" s="13"/>
      <c r="B42" s="13"/>
      <c r="F42" s="13"/>
      <c r="G42" s="19"/>
      <c r="K42" s="13"/>
      <c r="L42" s="13"/>
      <c r="O42" s="13"/>
      <c r="P42" s="13"/>
      <c r="Q42" s="19"/>
      <c r="T42" s="13"/>
      <c r="Y42" s="32" t="s">
        <v>375</v>
      </c>
      <c r="Z42" s="32" t="s">
        <v>506</v>
      </c>
      <c r="AF42" s="30"/>
      <c r="AK42" s="42" t="str">
        <f t="shared" si="7"/>
        <v>o</v>
      </c>
    </row>
    <row r="43" spans="1:37" x14ac:dyDescent="0.15">
      <c r="A43" s="13"/>
      <c r="B43" s="13"/>
      <c r="F43" s="13"/>
      <c r="G43" s="19"/>
      <c r="K43" s="13"/>
      <c r="L43" s="13"/>
      <c r="O43" s="13"/>
      <c r="P43" s="13"/>
      <c r="Q43" s="19"/>
      <c r="T43" s="13"/>
      <c r="Y43" s="32" t="s">
        <v>376</v>
      </c>
      <c r="Z43" s="32" t="s">
        <v>507</v>
      </c>
      <c r="AF43" s="30"/>
      <c r="AK43" s="42" t="str">
        <f t="shared" si="7"/>
        <v>p</v>
      </c>
    </row>
    <row r="44" spans="1:37" x14ac:dyDescent="0.15">
      <c r="A44" s="13"/>
      <c r="B44" s="13"/>
      <c r="F44" s="13"/>
      <c r="G44" s="19"/>
      <c r="K44" s="13"/>
      <c r="L44" s="13"/>
      <c r="O44" s="13"/>
      <c r="P44" s="13"/>
      <c r="Q44" s="19"/>
      <c r="T44" s="13"/>
      <c r="Y44" s="32" t="s">
        <v>377</v>
      </c>
      <c r="Z44" s="32" t="s">
        <v>508</v>
      </c>
      <c r="AF44" s="30"/>
      <c r="AK44" s="42" t="str">
        <f t="shared" si="7"/>
        <v>q</v>
      </c>
    </row>
    <row r="45" spans="1:37" x14ac:dyDescent="0.15">
      <c r="A45" s="13"/>
      <c r="B45" s="13"/>
      <c r="F45" s="13"/>
      <c r="G45" s="19"/>
      <c r="K45" s="13"/>
      <c r="L45" s="13"/>
      <c r="O45" s="13"/>
      <c r="P45" s="13"/>
      <c r="Q45" s="19"/>
      <c r="T45" s="13"/>
      <c r="Y45" s="32" t="s">
        <v>378</v>
      </c>
      <c r="Z45" s="32" t="s">
        <v>509</v>
      </c>
      <c r="AF45" s="30"/>
      <c r="AK45" s="42" t="str">
        <f t="shared" si="7"/>
        <v>r</v>
      </c>
    </row>
    <row r="46" spans="1:37" x14ac:dyDescent="0.15">
      <c r="A46" s="13"/>
      <c r="B46" s="13"/>
      <c r="F46" s="13"/>
      <c r="G46" s="19"/>
      <c r="K46" s="13"/>
      <c r="L46" s="13"/>
      <c r="O46" s="13"/>
      <c r="P46" s="13"/>
      <c r="Q46" s="19"/>
      <c r="T46" s="13"/>
      <c r="Y46" s="32" t="s">
        <v>379</v>
      </c>
      <c r="Z46" s="32" t="s">
        <v>510</v>
      </c>
      <c r="AF46" s="30"/>
      <c r="AK46" s="42" t="str">
        <f t="shared" si="7"/>
        <v>s</v>
      </c>
    </row>
    <row r="47" spans="1:37" x14ac:dyDescent="0.15">
      <c r="A47" s="13"/>
      <c r="B47" s="13"/>
      <c r="F47" s="13"/>
      <c r="G47" s="19"/>
      <c r="K47" s="13"/>
      <c r="L47" s="13"/>
      <c r="O47" s="13"/>
      <c r="P47" s="13"/>
      <c r="Q47" s="19"/>
      <c r="T47" s="13"/>
      <c r="Y47" s="32" t="s">
        <v>380</v>
      </c>
      <c r="Z47" s="32" t="s">
        <v>511</v>
      </c>
      <c r="AF47" s="30"/>
      <c r="AK47" s="42" t="str">
        <f t="shared" si="7"/>
        <v>t</v>
      </c>
    </row>
    <row r="48" spans="1:37" x14ac:dyDescent="0.15">
      <c r="A48" s="13"/>
      <c r="B48" s="13"/>
      <c r="F48" s="13"/>
      <c r="G48" s="19"/>
      <c r="K48" s="13"/>
      <c r="L48" s="13"/>
      <c r="O48" s="13"/>
      <c r="P48" s="13"/>
      <c r="Q48" s="19"/>
      <c r="T48" s="13"/>
      <c r="Y48" s="32" t="s">
        <v>381</v>
      </c>
      <c r="Z48" s="32" t="s">
        <v>512</v>
      </c>
      <c r="AF48" s="30"/>
      <c r="AK48" s="42" t="str">
        <f t="shared" si="7"/>
        <v>u</v>
      </c>
    </row>
    <row r="49" spans="1:37" x14ac:dyDescent="0.15">
      <c r="A49" s="13"/>
      <c r="B49" s="13"/>
      <c r="F49" s="13"/>
      <c r="G49" s="19"/>
      <c r="K49" s="13"/>
      <c r="L49" s="13"/>
      <c r="O49" s="13"/>
      <c r="P49" s="13"/>
      <c r="Q49" s="19"/>
      <c r="T49" s="13"/>
      <c r="Y49" s="32" t="s">
        <v>382</v>
      </c>
      <c r="Z49" s="32" t="s">
        <v>513</v>
      </c>
      <c r="AF49" s="30"/>
      <c r="AK49" s="42" t="str">
        <f t="shared" si="7"/>
        <v>v</v>
      </c>
    </row>
    <row r="50" spans="1:37" x14ac:dyDescent="0.15">
      <c r="A50" s="13"/>
      <c r="B50" s="13"/>
      <c r="F50" s="13"/>
      <c r="G50" s="19"/>
      <c r="K50" s="13"/>
      <c r="L50" s="13"/>
      <c r="O50" s="13"/>
      <c r="P50" s="13"/>
      <c r="Q50" s="19"/>
      <c r="T50" s="13"/>
      <c r="Y50" s="32" t="s">
        <v>383</v>
      </c>
      <c r="Z50" s="32" t="s">
        <v>514</v>
      </c>
      <c r="AF50" s="30"/>
    </row>
    <row r="51" spans="1:37" x14ac:dyDescent="0.15">
      <c r="A51" s="13"/>
      <c r="B51" s="13"/>
      <c r="F51" s="13"/>
      <c r="G51" s="19"/>
      <c r="K51" s="13"/>
      <c r="L51" s="13"/>
      <c r="O51" s="13"/>
      <c r="P51" s="13"/>
      <c r="Q51" s="19"/>
      <c r="T51" s="13"/>
      <c r="Y51" s="32" t="s">
        <v>384</v>
      </c>
      <c r="Z51" s="32" t="s">
        <v>515</v>
      </c>
      <c r="AF51" s="30"/>
    </row>
    <row r="52" spans="1:37" x14ac:dyDescent="0.15">
      <c r="A52" s="13"/>
      <c r="B52" s="13"/>
      <c r="F52" s="13"/>
      <c r="G52" s="19"/>
      <c r="K52" s="13"/>
      <c r="L52" s="13"/>
      <c r="O52" s="13"/>
      <c r="P52" s="13"/>
      <c r="Q52" s="19"/>
      <c r="T52" s="13"/>
      <c r="Y52" s="32" t="s">
        <v>385</v>
      </c>
      <c r="Z52" s="32" t="s">
        <v>516</v>
      </c>
      <c r="AF52" s="30"/>
    </row>
    <row r="53" spans="1:37" x14ac:dyDescent="0.15">
      <c r="A53" s="13"/>
      <c r="B53" s="13"/>
      <c r="F53" s="13"/>
      <c r="G53" s="19"/>
      <c r="K53" s="13"/>
      <c r="L53" s="13"/>
      <c r="O53" s="13"/>
      <c r="P53" s="13"/>
      <c r="Q53" s="19"/>
      <c r="T53" s="13"/>
      <c r="Y53" s="32" t="s">
        <v>386</v>
      </c>
      <c r="Z53" s="32" t="s">
        <v>517</v>
      </c>
      <c r="AF53" s="30"/>
    </row>
    <row r="54" spans="1:37" x14ac:dyDescent="0.15">
      <c r="A54" s="13"/>
      <c r="B54" s="13"/>
      <c r="F54" s="13"/>
      <c r="G54" s="19"/>
      <c r="K54" s="13"/>
      <c r="L54" s="13"/>
      <c r="O54" s="13"/>
      <c r="P54" s="20"/>
      <c r="Q54" s="19"/>
      <c r="T54" s="13"/>
      <c r="Y54" s="32" t="s">
        <v>387</v>
      </c>
      <c r="Z54" s="32" t="s">
        <v>518</v>
      </c>
      <c r="AF54" s="30"/>
    </row>
    <row r="55" spans="1:37" x14ac:dyDescent="0.15">
      <c r="A55" s="13"/>
      <c r="B55" s="13"/>
      <c r="F55" s="13"/>
      <c r="G55" s="19"/>
      <c r="K55" s="13"/>
      <c r="L55" s="13"/>
      <c r="O55" s="13"/>
      <c r="P55" s="13"/>
      <c r="Q55" s="19"/>
      <c r="T55" s="13"/>
      <c r="Y55" s="32" t="s">
        <v>388</v>
      </c>
      <c r="Z55" s="32" t="s">
        <v>519</v>
      </c>
      <c r="AF55" s="30"/>
    </row>
    <row r="56" spans="1:37" x14ac:dyDescent="0.15">
      <c r="A56" s="13"/>
      <c r="B56" s="13"/>
      <c r="F56" s="13"/>
      <c r="G56" s="19"/>
      <c r="K56" s="13"/>
      <c r="L56" s="13"/>
      <c r="O56" s="13"/>
      <c r="P56" s="13"/>
      <c r="Q56" s="19"/>
      <c r="T56" s="13"/>
      <c r="Y56" s="32" t="s">
        <v>389</v>
      </c>
      <c r="Z56" s="32" t="s">
        <v>520</v>
      </c>
      <c r="AF56" s="30"/>
    </row>
    <row r="57" spans="1:37" x14ac:dyDescent="0.15">
      <c r="A57" s="13"/>
      <c r="B57" s="13"/>
      <c r="F57" s="13"/>
      <c r="G57" s="19"/>
      <c r="K57" s="13"/>
      <c r="L57" s="13"/>
      <c r="O57" s="13"/>
      <c r="P57" s="13"/>
      <c r="Q57" s="19"/>
      <c r="T57" s="13"/>
      <c r="Y57" s="32" t="s">
        <v>390</v>
      </c>
      <c r="Z57" s="32" t="s">
        <v>521</v>
      </c>
      <c r="AF57" s="30"/>
    </row>
    <row r="58" spans="1:37" x14ac:dyDescent="0.15">
      <c r="A58" s="13"/>
      <c r="B58" s="13"/>
      <c r="F58" s="13"/>
      <c r="G58" s="19"/>
      <c r="K58" s="13"/>
      <c r="L58" s="13"/>
      <c r="O58" s="13"/>
      <c r="P58" s="13"/>
      <c r="Q58" s="19"/>
      <c r="T58" s="13"/>
      <c r="Y58" s="32" t="s">
        <v>391</v>
      </c>
      <c r="Z58" s="32" t="s">
        <v>522</v>
      </c>
      <c r="AF58" s="30"/>
    </row>
    <row r="59" spans="1:37" x14ac:dyDescent="0.15">
      <c r="A59" s="13"/>
      <c r="B59" s="13"/>
      <c r="F59" s="13"/>
      <c r="G59" s="19"/>
      <c r="K59" s="13"/>
      <c r="L59" s="13"/>
      <c r="O59" s="13"/>
      <c r="P59" s="13"/>
      <c r="Q59" s="19"/>
      <c r="T59" s="13"/>
      <c r="Y59" s="32" t="s">
        <v>392</v>
      </c>
      <c r="Z59" s="32" t="s">
        <v>523</v>
      </c>
      <c r="AF59" s="30"/>
    </row>
    <row r="60" spans="1:37" x14ac:dyDescent="0.15">
      <c r="A60" s="13"/>
      <c r="B60" s="13"/>
      <c r="F60" s="13"/>
      <c r="G60" s="19"/>
      <c r="K60" s="13"/>
      <c r="L60" s="13"/>
      <c r="O60" s="13"/>
      <c r="P60" s="13"/>
      <c r="Q60" s="19"/>
      <c r="T60" s="13"/>
      <c r="Y60" s="32" t="s">
        <v>393</v>
      </c>
      <c r="Z60" s="32" t="s">
        <v>524</v>
      </c>
      <c r="AF60" s="30"/>
    </row>
    <row r="61" spans="1:37" x14ac:dyDescent="0.15">
      <c r="A61" s="13"/>
      <c r="B61" s="13"/>
      <c r="F61" s="13"/>
      <c r="G61" s="19"/>
      <c r="K61" s="13"/>
      <c r="L61" s="13"/>
      <c r="O61" s="13"/>
      <c r="P61" s="13"/>
      <c r="Q61" s="19"/>
      <c r="T61" s="13"/>
      <c r="Y61" s="32" t="s">
        <v>394</v>
      </c>
      <c r="Z61" s="32" t="s">
        <v>525</v>
      </c>
      <c r="AF61" s="30"/>
    </row>
    <row r="62" spans="1:37" x14ac:dyDescent="0.15">
      <c r="A62" s="13"/>
      <c r="B62" s="13"/>
      <c r="F62" s="13"/>
      <c r="G62" s="19"/>
      <c r="K62" s="13"/>
      <c r="L62" s="13"/>
      <c r="O62" s="13"/>
      <c r="P62" s="13"/>
      <c r="Q62" s="19"/>
      <c r="T62" s="13"/>
      <c r="Y62" s="32" t="s">
        <v>395</v>
      </c>
      <c r="Z62" s="32" t="s">
        <v>526</v>
      </c>
      <c r="AF62" s="30"/>
    </row>
    <row r="63" spans="1:37" x14ac:dyDescent="0.15">
      <c r="A63" s="13"/>
      <c r="B63" s="13"/>
      <c r="F63" s="13"/>
      <c r="G63" s="19"/>
      <c r="K63" s="13"/>
      <c r="L63" s="13"/>
      <c r="O63" s="13"/>
      <c r="P63" s="13"/>
      <c r="Q63" s="19"/>
      <c r="T63" s="13"/>
      <c r="Y63" s="32" t="s">
        <v>396</v>
      </c>
      <c r="Z63" s="32" t="s">
        <v>527</v>
      </c>
      <c r="AF63" s="30"/>
    </row>
    <row r="64" spans="1:37" x14ac:dyDescent="0.15">
      <c r="A64" s="13"/>
      <c r="B64" s="13"/>
      <c r="F64" s="13"/>
      <c r="G64" s="19"/>
      <c r="K64" s="13"/>
      <c r="L64" s="13"/>
      <c r="O64" s="13"/>
      <c r="P64" s="13"/>
      <c r="Q64" s="19"/>
      <c r="T64" s="13"/>
      <c r="Y64" s="32" t="s">
        <v>397</v>
      </c>
      <c r="Z64" s="32" t="s">
        <v>528</v>
      </c>
      <c r="AF64" s="30"/>
    </row>
    <row r="65" spans="1:32" x14ac:dyDescent="0.15">
      <c r="A65" s="13"/>
      <c r="B65" s="13"/>
      <c r="F65" s="13"/>
      <c r="G65" s="19"/>
      <c r="K65" s="13"/>
      <c r="L65" s="13"/>
      <c r="O65" s="13"/>
      <c r="P65" s="13"/>
      <c r="Q65" s="19"/>
      <c r="T65" s="13"/>
      <c r="Y65" s="32" t="s">
        <v>398</v>
      </c>
      <c r="Z65" s="32" t="s">
        <v>529</v>
      </c>
      <c r="AF65" s="30"/>
    </row>
    <row r="66" spans="1:32" x14ac:dyDescent="0.15">
      <c r="A66" s="13"/>
      <c r="B66" s="13"/>
      <c r="F66" s="13"/>
      <c r="G66" s="19"/>
      <c r="K66" s="13"/>
      <c r="L66" s="13"/>
      <c r="O66" s="13"/>
      <c r="P66" s="13"/>
      <c r="Q66" s="19"/>
      <c r="T66" s="13"/>
      <c r="Y66" s="32" t="s">
        <v>70</v>
      </c>
      <c r="Z66" s="32" t="s">
        <v>530</v>
      </c>
      <c r="AF66" s="30"/>
    </row>
    <row r="67" spans="1:32" x14ac:dyDescent="0.15">
      <c r="A67" s="13"/>
      <c r="B67" s="13"/>
      <c r="F67" s="13"/>
      <c r="G67" s="19"/>
      <c r="K67" s="13"/>
      <c r="L67" s="13"/>
      <c r="O67" s="13"/>
      <c r="P67" s="13"/>
      <c r="Q67" s="19"/>
      <c r="T67" s="13"/>
      <c r="Y67" s="32" t="s">
        <v>399</v>
      </c>
      <c r="Z67" s="32" t="s">
        <v>531</v>
      </c>
      <c r="AF67" s="30"/>
    </row>
    <row r="68" spans="1:32" x14ac:dyDescent="0.15">
      <c r="A68" s="13"/>
      <c r="B68" s="13"/>
      <c r="F68" s="13"/>
      <c r="G68" s="19"/>
      <c r="K68" s="13"/>
      <c r="L68" s="13"/>
      <c r="O68" s="13"/>
      <c r="P68" s="13"/>
      <c r="Q68" s="19"/>
      <c r="T68" s="13"/>
      <c r="Y68" s="32" t="s">
        <v>400</v>
      </c>
      <c r="Z68" s="32" t="s">
        <v>532</v>
      </c>
      <c r="AF68" s="30"/>
    </row>
    <row r="69" spans="1:32" x14ac:dyDescent="0.15">
      <c r="A69" s="13"/>
      <c r="B69" s="13"/>
      <c r="F69" s="13"/>
      <c r="G69" s="19"/>
      <c r="K69" s="13"/>
      <c r="L69" s="13"/>
      <c r="O69" s="13"/>
      <c r="P69" s="13"/>
      <c r="Q69" s="19"/>
      <c r="T69" s="13"/>
      <c r="Y69" s="32" t="s">
        <v>401</v>
      </c>
      <c r="Z69" s="32" t="s">
        <v>533</v>
      </c>
      <c r="AF69" s="30"/>
    </row>
    <row r="70" spans="1:32" x14ac:dyDescent="0.15">
      <c r="A70" s="13"/>
      <c r="B70" s="13"/>
      <c r="Y70" s="32" t="s">
        <v>402</v>
      </c>
      <c r="Z70" s="32" t="s">
        <v>534</v>
      </c>
    </row>
    <row r="71" spans="1:32" x14ac:dyDescent="0.15">
      <c r="Y71" s="32" t="s">
        <v>403</v>
      </c>
      <c r="Z71" s="32" t="s">
        <v>535</v>
      </c>
    </row>
    <row r="72" spans="1:32" x14ac:dyDescent="0.15">
      <c r="Y72" s="32" t="s">
        <v>404</v>
      </c>
      <c r="Z72" s="32" t="s">
        <v>536</v>
      </c>
    </row>
    <row r="73" spans="1:32" x14ac:dyDescent="0.15">
      <c r="Y73" s="32" t="s">
        <v>405</v>
      </c>
      <c r="Z73" s="32" t="s">
        <v>537</v>
      </c>
    </row>
    <row r="74" spans="1:32" x14ac:dyDescent="0.15">
      <c r="Y74" s="32" t="s">
        <v>406</v>
      </c>
      <c r="Z74" s="32" t="s">
        <v>538</v>
      </c>
    </row>
    <row r="75" spans="1:32" x14ac:dyDescent="0.15">
      <c r="Y75" s="32" t="s">
        <v>407</v>
      </c>
      <c r="Z75" s="32" t="s">
        <v>539</v>
      </c>
    </row>
    <row r="76" spans="1:32" x14ac:dyDescent="0.15">
      <c r="Y76" s="32" t="s">
        <v>408</v>
      </c>
      <c r="Z76" s="32" t="s">
        <v>540</v>
      </c>
    </row>
    <row r="77" spans="1:32" x14ac:dyDescent="0.15">
      <c r="Y77" s="32" t="s">
        <v>409</v>
      </c>
      <c r="Z77" s="32" t="s">
        <v>541</v>
      </c>
    </row>
    <row r="78" spans="1:32" x14ac:dyDescent="0.15">
      <c r="Y78" s="32" t="s">
        <v>410</v>
      </c>
      <c r="Z78" s="32" t="s">
        <v>542</v>
      </c>
    </row>
    <row r="79" spans="1:32" x14ac:dyDescent="0.15">
      <c r="Y79" s="32" t="s">
        <v>411</v>
      </c>
      <c r="Z79" s="32" t="s">
        <v>543</v>
      </c>
    </row>
    <row r="80" spans="1:32" x14ac:dyDescent="0.15">
      <c r="Y80" s="32" t="s">
        <v>412</v>
      </c>
      <c r="Z80" s="32" t="s">
        <v>544</v>
      </c>
    </row>
    <row r="81" spans="25:26" x14ac:dyDescent="0.15">
      <c r="Y81" s="32" t="s">
        <v>413</v>
      </c>
      <c r="Z81" s="32" t="s">
        <v>545</v>
      </c>
    </row>
    <row r="82" spans="25:26" x14ac:dyDescent="0.15">
      <c r="Y82" s="32" t="s">
        <v>414</v>
      </c>
      <c r="Z82" s="32" t="s">
        <v>546</v>
      </c>
    </row>
    <row r="83" spans="25:26" x14ac:dyDescent="0.15">
      <c r="Y83" s="32" t="s">
        <v>415</v>
      </c>
      <c r="Z83" s="32" t="s">
        <v>547</v>
      </c>
    </row>
    <row r="84" spans="25:26" x14ac:dyDescent="0.15">
      <c r="Y84" s="32" t="s">
        <v>416</v>
      </c>
      <c r="Z84" s="32" t="s">
        <v>548</v>
      </c>
    </row>
    <row r="85" spans="25:26" x14ac:dyDescent="0.15">
      <c r="Y85" s="32" t="s">
        <v>417</v>
      </c>
      <c r="Z85" s="32" t="s">
        <v>549</v>
      </c>
    </row>
    <row r="86" spans="25:26" x14ac:dyDescent="0.15">
      <c r="Y86" s="32" t="s">
        <v>418</v>
      </c>
      <c r="Z86" s="32" t="s">
        <v>550</v>
      </c>
    </row>
    <row r="87" spans="25:26" x14ac:dyDescent="0.15">
      <c r="Y87" s="32" t="s">
        <v>419</v>
      </c>
      <c r="Z87" s="32" t="s">
        <v>551</v>
      </c>
    </row>
    <row r="88" spans="25:26" x14ac:dyDescent="0.15">
      <c r="Y88" s="32" t="s">
        <v>420</v>
      </c>
      <c r="Z88" s="32" t="s">
        <v>552</v>
      </c>
    </row>
    <row r="89" spans="25:26" x14ac:dyDescent="0.15">
      <c r="Y89" s="32" t="s">
        <v>421</v>
      </c>
      <c r="Z89" s="32" t="s">
        <v>553</v>
      </c>
    </row>
    <row r="90" spans="25:26" x14ac:dyDescent="0.15">
      <c r="Y90" s="32" t="s">
        <v>422</v>
      </c>
      <c r="Z90" s="32" t="s">
        <v>554</v>
      </c>
    </row>
    <row r="91" spans="25:26" x14ac:dyDescent="0.15">
      <c r="Y91" s="32" t="s">
        <v>423</v>
      </c>
      <c r="Z91" s="32" t="s">
        <v>555</v>
      </c>
    </row>
    <row r="92" spans="25:26" x14ac:dyDescent="0.15">
      <c r="Y92" s="32" t="s">
        <v>424</v>
      </c>
      <c r="Z92" s="32" t="s">
        <v>556</v>
      </c>
    </row>
    <row r="93" spans="25:26" x14ac:dyDescent="0.15">
      <c r="Y93" s="32" t="s">
        <v>425</v>
      </c>
      <c r="Z93" s="32" t="s">
        <v>557</v>
      </c>
    </row>
    <row r="94" spans="25:26" x14ac:dyDescent="0.15">
      <c r="Y94" s="32" t="s">
        <v>426</v>
      </c>
      <c r="Z94" s="32" t="s">
        <v>558</v>
      </c>
    </row>
    <row r="95" spans="25:26" x14ac:dyDescent="0.15">
      <c r="Y95" s="32" t="s">
        <v>427</v>
      </c>
      <c r="Z95" s="32" t="s">
        <v>559</v>
      </c>
    </row>
    <row r="96" spans="25:26" x14ac:dyDescent="0.15">
      <c r="Y96" s="32" t="s">
        <v>329</v>
      </c>
      <c r="Z96" s="32" t="s">
        <v>560</v>
      </c>
    </row>
    <row r="97" spans="25:26" x14ac:dyDescent="0.15">
      <c r="Y97" s="32" t="s">
        <v>428</v>
      </c>
      <c r="Z97" s="32" t="s">
        <v>561</v>
      </c>
    </row>
    <row r="98" spans="25:26" x14ac:dyDescent="0.15">
      <c r="Y98" s="32" t="s">
        <v>429</v>
      </c>
      <c r="Z98" s="32" t="s">
        <v>562</v>
      </c>
    </row>
    <row r="99" spans="25:26" x14ac:dyDescent="0.15">
      <c r="Y99" s="32" t="s">
        <v>459</v>
      </c>
      <c r="Z99" s="32" t="s">
        <v>563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2021-05-12T13:44:25Z</cp:lastPrinted>
  <dcterms:created xsi:type="dcterms:W3CDTF">2012-03-13T00:50:25Z</dcterms:created>
  <dcterms:modified xsi:type="dcterms:W3CDTF">2021-09-02T10:59:19Z</dcterms:modified>
</cp:coreProperties>
</file>