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13350" windowHeight="27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5" i="3" s="1"/>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04" i="3"/>
  <c r="AY810" i="3"/>
  <c r="AY812" i="3"/>
  <c r="AY837" i="3"/>
  <c r="AY831" i="3"/>
  <c r="AY834" i="3"/>
  <c r="AY827" i="3"/>
  <c r="AY832" i="3"/>
  <c r="AY838" i="3"/>
  <c r="AY830" i="3"/>
  <c r="AY323" i="3"/>
  <c r="AY322" i="3"/>
  <c r="AY199" i="3"/>
  <c r="AY46" i="3"/>
  <c r="AY290" i="3"/>
  <c r="AY341" i="3"/>
  <c r="AY344" i="3"/>
  <c r="AY378"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811" i="3" l="1"/>
  <c r="AY911" i="3"/>
</calcChain>
</file>

<file path=xl/sharedStrings.xml><?xml version="1.0" encoding="utf-8"?>
<sst xmlns="http://schemas.openxmlformats.org/spreadsheetml/2006/main" count="3096" uniqueCount="813">
  <si>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</si>
  <si>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</si>
  <si>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</si>
  <si>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</si>
  <si>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</si>
  <si>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</si>
  <si>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</si>
  <si>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</si>
  <si>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</si>
  <si>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</si>
  <si>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</si>
  <si>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</si>
  <si>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</si>
  <si>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</si>
  <si>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</si>
  <si>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</si>
  <si>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</si>
  <si>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</si>
  <si>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</si>
  <si>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</si>
  <si>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</si>
  <si>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</si>
  <si>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</si>
  <si>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</si>
  <si>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</si>
  <si>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</si>
  <si>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</si>
  <si>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</si>
  <si>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</si>
  <si>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</si>
  <si>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</si>
  <si>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</si>
  <si>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</si>
  <si>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</si>
  <si>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</si>
  <si>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</si>
  <si>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</si>
  <si>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</si>
  <si>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</si>
  <si>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</si>
  <si>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</si>
  <si>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</si>
  <si>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</si>
  <si>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</si>
  <si>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</si>
  <si>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</si>
  <si>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</si>
  <si>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</si>
  <si>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</si>
  <si>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</si>
  <si>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</si>
  <si>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</si>
  <si>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</si>
  <si>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</si>
  <si>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</si>
  <si>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</si>
  <si>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</si>
  <si>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</si>
  <si>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</si>
  <si>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</si>
  <si>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</si>
  <si>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</si>
  <si>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</si>
  <si>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</si>
  <si>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</si>
  <si>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</si>
  <si>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</si>
  <si>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</si>
  <si>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</si>
  <si>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</si>
  <si>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</si>
  <si>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</si>
  <si>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</si>
  <si>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</si>
  <si>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</si>
  <si>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</si>
  <si>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</si>
  <si>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</si>
  <si>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</si>
  <si>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</si>
  <si>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</si>
  <si>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</si>
  <si>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</si>
  <si>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</si>
  <si>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</si>
  <si>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</si>
  <si>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</si>
  <si>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</si>
  <si>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</si>
  <si>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</si>
  <si>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</si>
  <si>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</si>
  <si>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</si>
  <si>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</si>
  <si>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</si>
  <si>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</si>
  <si>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</si>
  <si>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</si>
  <si>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</si>
  <si>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</si>
  <si>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</si>
  <si>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</si>
  <si>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</si>
  <si>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</si>
  <si>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</si>
  <si>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</si>
  <si>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</si>
  <si>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</si>
  <si>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</si>
  <si>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</si>
  <si>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</si>
  <si>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</si>
  <si>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</si>
  <si>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</si>
  <si>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</si>
  <si>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</si>
  <si>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</si>
  <si>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</si>
  <si>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</si>
  <si>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</si>
  <si>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</si>
  <si>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</si>
  <si>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</si>
  <si>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</si>
  <si>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</si>
  <si>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</si>
  <si>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</si>
  <si>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</si>
  <si>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</si>
  <si>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</si>
  <si>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</si>
  <si>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</si>
  <si>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</si>
  <si>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</si>
  <si>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</si>
  <si>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</si>
  <si>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</si>
  <si>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</si>
  <si>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</si>
  <si>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</si>
  <si>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</si>
  <si>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</si>
  <si>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</si>
  <si>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</si>
  <si>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</si>
  <si>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</si>
  <si>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</si>
  <si>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</si>
  <si>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</si>
  <si>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</si>
  <si>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</si>
  <si>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</si>
  <si>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</si>
  <si>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</si>
  <si>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</si>
  <si>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</si>
  <si>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</si>
  <si>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</si>
  <si>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</si>
  <si>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</si>
  <si>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</si>
  <si>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</si>
  <si>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</si>
  <si>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</si>
  <si>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</si>
  <si>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</si>
  <si>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</si>
  <si>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</si>
  <si>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</si>
  <si>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</si>
  <si>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</si>
  <si>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</si>
  <si>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</si>
  <si>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</si>
  <si>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</si>
  <si>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</si>
  <si>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</si>
  <si>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</si>
  <si>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</si>
  <si>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</si>
  <si>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</si>
  <si>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</si>
  <si>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</si>
  <si>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</si>
  <si>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</si>
  <si>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</si>
  <si>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</si>
  <si>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</si>
  <si>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</si>
  <si>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</si>
  <si>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</si>
  <si>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</si>
  <si>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</si>
  <si>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</si>
  <si>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</si>
  <si>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</si>
  <si>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</si>
  <si>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</si>
  <si>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</si>
  <si>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</si>
  <si>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</si>
  <si>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</si>
  <si>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</si>
  <si>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</si>
  <si>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</si>
  <si>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</si>
  <si>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</si>
  <si>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</si>
  <si>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</si>
  <si>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</si>
  <si>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</si>
  <si>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</si>
  <si>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</si>
  <si>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</si>
  <si>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</si>
  <si>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</si>
  <si>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</si>
  <si>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</si>
  <si>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</si>
  <si>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</si>
  <si>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</si>
  <si>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</si>
  <si>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</si>
  <si>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</si>
  <si>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</si>
  <si>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</si>
  <si>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</si>
  <si>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</si>
  <si>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</si>
  <si>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</si>
  <si>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</si>
  <si>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</si>
  <si>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</si>
  <si>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</si>
  <si>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</si>
  <si>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</si>
  <si>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</si>
  <si>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</si>
  <si>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</si>
  <si>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</si>
  <si>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</si>
  <si>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</si>
  <si>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</si>
  <si>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</si>
  <si>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</si>
  <si>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</si>
  <si>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</si>
  <si>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</si>
  <si>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</si>
  <si>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</si>
  <si>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</si>
  <si>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</si>
  <si>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</si>
  <si>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</si>
  <si>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</si>
  <si>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</si>
  <si>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</si>
  <si>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</si>
  <si>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</si>
  <si>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</si>
  <si>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</si>
  <si>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</si>
  <si>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</si>
  <si>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</si>
  <si>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</si>
  <si>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</si>
  <si>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</si>
  <si>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</si>
  <si>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</si>
  <si>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</si>
  <si>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</si>
  <si>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</si>
  <si>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</si>
  <si>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</si>
  <si>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</si>
  <si>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</si>
  <si>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</si>
  <si>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</si>
  <si>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</si>
  <si>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</si>
  <si>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</si>
  <si>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</si>
  <si>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</si>
  <si>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</si>
  <si>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</si>
  <si>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</si>
  <si>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</si>
  <si>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</si>
  <si>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</si>
  <si>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</si>
  <si>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</si>
  <si>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</si>
  <si>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</si>
  <si>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</si>
  <si>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</si>
  <si>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</si>
  <si>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</si>
  <si>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</si>
  <si>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</si>
  <si>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</si>
  <si>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</si>
  <si>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</si>
  <si>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</si>
  <si>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</si>
  <si>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</si>
  <si>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</si>
  <si>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</si>
  <si>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</si>
  <si>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</si>
  <si>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</si>
  <si>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</si>
  <si>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</si>
  <si>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</si>
  <si>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</si>
  <si>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</si>
  <si>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</si>
  <si>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</si>
  <si>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</si>
  <si>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</si>
  <si>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</si>
  <si>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</si>
  <si>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</si>
  <si>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</si>
  <si>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</si>
  <si>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</si>
  <si>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</si>
  <si>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</si>
  <si>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</si>
  <si>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</si>
  <si>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</si>
  <si>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</si>
  <si>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</si>
  <si>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</si>
  <si>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</si>
  <si>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</si>
  <si>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</si>
  <si>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</si>
  <si>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</si>
  <si>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</si>
  <si>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</si>
  <si>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</si>
  <si>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</si>
  <si>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</si>
  <si>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</si>
  <si>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</si>
  <si>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</si>
  <si>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</si>
  <si>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</si>
  <si>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</si>
  <si>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</si>
  <si>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</si>
  <si>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</si>
  <si>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</si>
  <si>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</si>
  <si>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</si>
  <si>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</si>
  <si>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</si>
  <si>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</si>
  <si>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</si>
  <si>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</si>
  <si>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</si>
  <si>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</si>
  <si>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</si>
  <si>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</si>
  <si>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</si>
  <si>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</si>
  <si>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</si>
  <si>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</si>
  <si>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</si>
  <si>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</si>
  <si>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</si>
  <si>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</si>
  <si>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</si>
  <si>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</si>
  <si>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</si>
  <si>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</si>
  <si>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</si>
  <si>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</si>
  <si>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</si>
  <si>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</si>
  <si>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</si>
  <si>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</si>
  <si>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</si>
  <si>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</si>
  <si>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</si>
  <si>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</si>
  <si>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</si>
  <si>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</si>
  <si>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</si>
  <si>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</si>
  <si>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</si>
  <si>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</si>
  <si>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</si>
  <si>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</si>
  <si>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</si>
  <si>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</si>
  <si>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</si>
  <si>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</si>
  <si>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</si>
  <si>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</si>
  <si>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</si>
  <si>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</si>
  <si>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</si>
  <si>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</si>
  <si>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</si>
  <si>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</si>
  <si>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</si>
  <si>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</si>
  <si>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</si>
  <si>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</si>
  <si>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</si>
  <si>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</si>
  <si>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</si>
  <si>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</si>
  <si>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</si>
  <si>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</si>
  <si>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</si>
  <si>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</si>
  <si>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</si>
  <si>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</si>
  <si>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</si>
  <si>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</si>
  <si>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</si>
  <si>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</si>
  <si>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</si>
  <si>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</si>
  <si>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</si>
  <si>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</si>
  <si>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</si>
  <si>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</si>
  <si>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</si>
  <si>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</si>
  <si>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</si>
  <si>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</si>
  <si>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</si>
  <si>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</si>
  <si>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</si>
  <si>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</si>
  <si>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</si>
  <si>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</si>
  <si>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</si>
  <si>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</si>
  <si>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</si>
  <si>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</si>
  <si>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</si>
  <si>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</si>
  <si>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</si>
  <si>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</si>
  <si>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</si>
  <si>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</si>
  <si>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</si>
  <si>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</si>
  <si>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</si>
  <si>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</si>
  <si>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</si>
  <si>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</si>
  <si>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</si>
  <si>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</si>
  <si>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</si>
  <si>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</si>
  <si>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</si>
  <si>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</si>
  <si>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</si>
  <si>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</si>
  <si>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</si>
  <si>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</si>
  <si>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</si>
  <si>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</si>
  <si>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</si>
  <si>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</si>
  <si>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</si>
  <si>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</si>
  <si>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</si>
  <si>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</si>
  <si>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</si>
  <si>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</si>
  <si>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</si>
  <si>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</si>
  <si>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</si>
  <si>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</si>
  <si>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</si>
  <si>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</si>
  <si>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</si>
  <si>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</si>
  <si>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</si>
  <si>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</si>
  <si>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</si>
  <si>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</si>
  <si>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</si>
  <si>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</si>
  <si>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</si>
  <si>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</si>
  <si>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</si>
  <si>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</si>
  <si>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</si>
  <si>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</si>
  <si>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</si>
  <si>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</si>
  <si>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</si>
  <si>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</si>
  <si>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</si>
  <si>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</si>
  <si>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</si>
  <si>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</si>
  <si>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</si>
  <si>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</si>
  <si>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</si>
  <si>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</si>
  <si>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</si>
  <si>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</si>
  <si>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</si>
  <si>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</si>
  <si>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</si>
  <si>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</si>
  <si>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</si>
  <si>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</si>
  <si>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</si>
  <si>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</si>
  <si>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</si>
  <si>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</si>
  <si>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</si>
  <si>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</si>
  <si>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</si>
  <si>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</si>
  <si>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</si>
  <si>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</si>
  <si>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</si>
  <si>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</si>
  <si>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</si>
  <si>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</si>
  <si>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</si>
  <si>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</si>
  <si>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</si>
  <si>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</si>
  <si>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</si>
  <si>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</si>
  <si>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</si>
  <si>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</si>
  <si>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</si>
  <si>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</si>
  <si>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</si>
  <si>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</si>
  <si>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</si>
  <si>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</si>
  <si>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</si>
  <si>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</si>
  <si>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</si>
  <si>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</si>
  <si>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</si>
  <si>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</si>
  <si>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</si>
  <si>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</si>
  <si>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</si>
  <si>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</si>
  <si>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</si>
  <si>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</si>
  <si>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</si>
  <si>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</si>
  <si>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</si>
  <si>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</si>
  <si>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</si>
  <si>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</si>
  <si>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</si>
  <si>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</si>
  <si>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</si>
  <si>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</si>
  <si>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</si>
  <si>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</si>
  <si>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</si>
  <si>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</si>
  <si>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</si>
  <si>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</si>
  <si>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</si>
  <si>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</si>
  <si>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</si>
  <si>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</si>
  <si>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</si>
  <si>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</si>
  <si>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</si>
  <si>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</si>
  <si>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</si>
  <si>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</si>
  <si>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</si>
  <si>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</si>
  <si>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</si>
  <si>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</si>
  <si>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</si>
  <si>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</si>
  <si>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</si>
  <si>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</si>
  <si>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</si>
  <si>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</si>
  <si>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</si>
  <si>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</si>
  <si>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</si>
  <si>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</si>
  <si>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</si>
  <si>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</si>
  <si>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</si>
  <si>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</si>
  <si>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</si>
  <si>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</si>
  <si>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</si>
  <si>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</si>
  <si>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</si>
  <si>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</si>
  <si>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</si>
  <si>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</si>
  <si>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</si>
  <si>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</si>
  <si>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</si>
  <si>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</si>
  <si>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</si>
  <si>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</si>
  <si>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</si>
  <si>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</si>
  <si>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</si>
  <si>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</si>
  <si>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</si>
  <si>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</si>
  <si>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</si>
  <si>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</si>
  <si>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</si>
  <si>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</si>
  <si>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</si>
  <si>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</si>
  <si>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</si>
  <si>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</si>
  <si>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</si>
  <si>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</si>
  <si>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</si>
  <si>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</si>
  <si>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</si>
  <si>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</si>
  <si>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</si>
  <si>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</si>
  <si>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</si>
  <si>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</si>
  <si>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</si>
  <si>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</si>
  <si>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</si>
  <si>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</si>
  <si>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</si>
  <si>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</si>
  <si>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</si>
  <si>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</si>
  <si>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</si>
  <si>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</si>
  <si>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</si>
  <si>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</si>
  <si>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</si>
  <si>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</si>
  <si>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</si>
  <si>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</si>
  <si>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</si>
  <si>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</si>
  <si>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</si>
  <si>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</si>
  <si>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</si>
  <si>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</si>
  <si>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</si>
  <si>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</si>
  <si>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</si>
  <si>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</si>
  <si>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</si>
  <si>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</si>
  <si>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</si>
  <si>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</si>
  <si>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</si>
  <si>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</si>
  <si>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</si>
  <si>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</si>
  <si>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</si>
  <si>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</si>
  <si>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</si>
  <si>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</si>
  <si>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</si>
  <si>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</si>
  <si>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</si>
  <si>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</si>
  <si>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</si>
  <si>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</si>
  <si>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</si>
  <si>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</si>
  <si>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</si>
  <si>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</si>
  <si>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</si>
  <si>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</si>
  <si>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</si>
  <si>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</si>
  <si>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</si>
  <si>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</si>
  <si>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</si>
  <si>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</si>
  <si>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</si>
  <si>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</si>
  <si>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</si>
  <si>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</si>
  <si>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</si>
  <si>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</si>
  <si>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</si>
  <si>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</si>
  <si>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</si>
  <si>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</si>
  <si>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</si>
  <si>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</si>
  <si>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</si>
  <si>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ポートステートコントロールの実施に必要な経費</t>
  </si>
  <si>
    <t>海事局</t>
  </si>
  <si>
    <t>平成21年度</t>
  </si>
  <si>
    <t>終了予定なし</t>
  </si>
  <si>
    <t>検査測度課
船員政策課
海技課</t>
  </si>
  <si>
    <t>船舶安全法第12条、船員法第120条の3、海洋汚染等及び海上災害の防止に関する法律第19条の48、第19条の51、船舶職員及び小型船舶操縦者法第29条の3、他各法律関係法令</t>
  </si>
  <si>
    <t>-</t>
  </si>
  <si>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</si>
  <si>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</si>
  <si>
    <t>公共交通等安全対策調査費</t>
  </si>
  <si>
    <t>職員旅費</t>
  </si>
  <si>
    <t>電子計算機借料</t>
  </si>
  <si>
    <t>諸謝金</t>
  </si>
  <si>
    <t>我が国周辺で発生する商船（旅客船、貨物船及びタンカー）の海難隻数。ただし、本邦に寄港しない外国船舶によるものを除く。</t>
  </si>
  <si>
    <t>隻</t>
  </si>
  <si>
    <t>海上保安庁提供：我が国周辺で発生する船舶事故隻数（本邦に寄港しない外国船舶によるものを除く。）
平成28年度以降の達成率の算出方法：（初期値（386隻）－評価年度実績）／（初期値（386隻）－評価年度における目標値）×100</t>
  </si>
  <si>
    <t>PSCを実施した延べ隻数</t>
  </si>
  <si>
    <t>1隻あたりのPSCの実施経費
PSCの実施に必要な経費（X）／PSC実施隻数（Y）</t>
    <phoneticPr fontId="5"/>
  </si>
  <si>
    <t>円</t>
  </si>
  <si>
    <t>　　X/Y</t>
    <phoneticPr fontId="5"/>
  </si>
  <si>
    <t>94百万/5,132隻</t>
  </si>
  <si>
    <t>84百万/4,688隻</t>
  </si>
  <si>
    <t>５　安全で安心できる交通の確保、治安・生活安全の確保</t>
  </si>
  <si>
    <t>１４　公共交通の安全確保・鉄道の安全性向上、ハイジャック・航空機テロ防止を推進する</t>
  </si>
  <si>
    <t>商船の海難船舶隻数</t>
  </si>
  <si>
    <t>341</t>
  </si>
  <si>
    <t>316</t>
  </si>
  <si>
    <t>327</t>
  </si>
  <si>
    <t>160</t>
  </si>
  <si>
    <t>153</t>
  </si>
  <si>
    <t>172</t>
  </si>
  <si>
    <t>165</t>
  </si>
  <si>
    <t>163</t>
  </si>
  <si>
    <t>○</t>
  </si>
  <si>
    <t>国交</t>
  </si>
  <si>
    <t>95百万/4,866隻</t>
    <rPh sb="2" eb="4">
      <t>ヒャクマン</t>
    </rPh>
    <rPh sb="10" eb="11">
      <t>セキ</t>
    </rPh>
    <phoneticPr fontId="4"/>
  </si>
  <si>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rPh sb="8" eb="9">
      <t>フネ</t>
    </rPh>
    <rPh sb="10" eb="12">
      <t>ハイジョ</t>
    </rPh>
    <rPh sb="18" eb="20">
      <t>キコウ</t>
    </rPh>
    <rPh sb="20" eb="21">
      <t>クニ</t>
    </rPh>
    <rPh sb="22" eb="24">
      <t>ケンリ</t>
    </rPh>
    <rPh sb="27" eb="28">
      <t>ワ</t>
    </rPh>
    <rPh sb="29" eb="30">
      <t>クニ</t>
    </rPh>
    <rPh sb="31" eb="33">
      <t>ニュウコウ</t>
    </rPh>
    <rPh sb="35" eb="37">
      <t>ガイコク</t>
    </rPh>
    <rPh sb="37" eb="39">
      <t>センパク</t>
    </rPh>
    <rPh sb="40" eb="41">
      <t>タイ</t>
    </rPh>
    <rPh sb="43" eb="45">
      <t>センパク</t>
    </rPh>
    <rPh sb="46" eb="48">
      <t>アンゼン</t>
    </rPh>
    <rPh sb="48" eb="50">
      <t>カクホ</t>
    </rPh>
    <rPh sb="51" eb="53">
      <t>カイヨウ</t>
    </rPh>
    <rPh sb="53" eb="55">
      <t>オセン</t>
    </rPh>
    <rPh sb="55" eb="56">
      <t>トウ</t>
    </rPh>
    <rPh sb="57" eb="59">
      <t>ボウシ</t>
    </rPh>
    <rPh sb="62" eb="64">
      <t>タイサク</t>
    </rPh>
    <rPh sb="64" eb="65">
      <t>トウ</t>
    </rPh>
    <rPh sb="66" eb="68">
      <t>コクサイ</t>
    </rPh>
    <rPh sb="68" eb="70">
      <t>ジョウヤク</t>
    </rPh>
    <rPh sb="71" eb="72">
      <t>サダ</t>
    </rPh>
    <rPh sb="80" eb="82">
      <t>テキセツ</t>
    </rPh>
    <rPh sb="83" eb="85">
      <t>ジッシ</t>
    </rPh>
    <rPh sb="93" eb="94">
      <t>ワ</t>
    </rPh>
    <rPh sb="95" eb="96">
      <t>クニ</t>
    </rPh>
    <rPh sb="96" eb="98">
      <t>キンカイ</t>
    </rPh>
    <rPh sb="99" eb="101">
      <t>カイジョウ</t>
    </rPh>
    <rPh sb="101" eb="103">
      <t>アンゼン</t>
    </rPh>
    <rPh sb="104" eb="106">
      <t>カクホ</t>
    </rPh>
    <rPh sb="107" eb="109">
      <t>カイヨウ</t>
    </rPh>
    <rPh sb="109" eb="111">
      <t>オセン</t>
    </rPh>
    <rPh sb="112" eb="114">
      <t>ボウシ</t>
    </rPh>
    <rPh sb="115" eb="116">
      <t>ハカ</t>
    </rPh>
    <phoneticPr fontId="4"/>
  </si>
  <si>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4"/>
  </si>
  <si>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クニ</t>
    </rPh>
    <rPh sb="29" eb="31">
      <t>セイフ</t>
    </rPh>
    <rPh sb="32" eb="33">
      <t>タイ</t>
    </rPh>
    <rPh sb="35" eb="37">
      <t>ケンゲン</t>
    </rPh>
    <rPh sb="38" eb="39">
      <t>ミト</t>
    </rPh>
    <rPh sb="51" eb="53">
      <t>ガイブ</t>
    </rPh>
    <rPh sb="53" eb="55">
      <t>キカン</t>
    </rPh>
    <rPh sb="55" eb="56">
      <t>トウ</t>
    </rPh>
    <rPh sb="58" eb="60">
      <t>イタク</t>
    </rPh>
    <phoneticPr fontId="4"/>
  </si>
  <si>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4"/>
  </si>
  <si>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</si>
  <si>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</si>
  <si>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</si>
  <si>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</si>
  <si>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</si>
  <si>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ポートステートコントロールを実施するための器具など、十分に活用されている。</t>
    <rPh sb="14" eb="16">
      <t>ジッシ</t>
    </rPh>
    <rPh sb="21" eb="23">
      <t>キグ</t>
    </rPh>
    <rPh sb="26" eb="28">
      <t>ジュウブン</t>
    </rPh>
    <rPh sb="29" eb="31">
      <t>カツヨウ</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</si>
  <si>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</si>
  <si>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</si>
  <si>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（公財）東京エムオウユウ事務局</t>
    <rPh sb="1" eb="3">
      <t>コウザイ</t>
    </rPh>
    <rPh sb="4" eb="6">
      <t>トウキョウ</t>
    </rPh>
    <rPh sb="12" eb="15">
      <t>ジムキョク</t>
    </rPh>
    <phoneticPr fontId="4"/>
  </si>
  <si>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4"/>
  </si>
  <si>
    <t>（一財）海上災害防止センター</t>
    <rPh sb="2" eb="3">
      <t>ザイ</t>
    </rPh>
    <rPh sb="4" eb="6">
      <t>カイジョウ</t>
    </rPh>
    <rPh sb="6" eb="8">
      <t>サイガイ</t>
    </rPh>
    <rPh sb="8" eb="10">
      <t>ボウシ</t>
    </rPh>
    <phoneticPr fontId="4"/>
  </si>
  <si>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4"/>
  </si>
  <si>
    <t>日本油化工業（株）</t>
    <rPh sb="0" eb="2">
      <t>ニホン</t>
    </rPh>
    <rPh sb="2" eb="4">
      <t>ユカ</t>
    </rPh>
    <rPh sb="4" eb="6">
      <t>コウギョウ</t>
    </rPh>
    <rPh sb="7" eb="8">
      <t>カブ</t>
    </rPh>
    <phoneticPr fontId="4"/>
  </si>
  <si>
    <t>産経ヒューマンラーニング（株）</t>
    <rPh sb="0" eb="2">
      <t>サンケイ</t>
    </rPh>
    <rPh sb="12" eb="15">
      <t>カブ</t>
    </rPh>
    <rPh sb="13" eb="14">
      <t>カブ</t>
    </rPh>
    <phoneticPr fontId="4"/>
  </si>
  <si>
    <t>外国船舶監督官に対する英語による実践的コミュニケーション能力等向上に資する研修</t>
    <rPh sb="0" eb="2">
      <t>ガイコク</t>
    </rPh>
    <rPh sb="2" eb="4">
      <t>センパク</t>
    </rPh>
    <rPh sb="4" eb="6">
      <t>カントク</t>
    </rPh>
    <rPh sb="6" eb="7">
      <t>カン</t>
    </rPh>
    <rPh sb="8" eb="9">
      <t>タイ</t>
    </rPh>
    <rPh sb="11" eb="13">
      <t>エイゴ</t>
    </rPh>
    <rPh sb="16" eb="19">
      <t>ジッセンテキ</t>
    </rPh>
    <rPh sb="28" eb="30">
      <t>ノウリョク</t>
    </rPh>
    <rPh sb="30" eb="31">
      <t>トウ</t>
    </rPh>
    <rPh sb="31" eb="33">
      <t>コウジョウ</t>
    </rPh>
    <rPh sb="34" eb="35">
      <t>シ</t>
    </rPh>
    <rPh sb="37" eb="39">
      <t>ケンシュウ</t>
    </rPh>
    <phoneticPr fontId="4"/>
  </si>
  <si>
    <t>（株）東洋信号通信社</t>
    <rPh sb="1" eb="2">
      <t>カブ</t>
    </rPh>
    <rPh sb="3" eb="5">
      <t>トウヨウ</t>
    </rPh>
    <rPh sb="5" eb="7">
      <t>シンゴウ</t>
    </rPh>
    <rPh sb="7" eb="10">
      <t>ツウシンシャ</t>
    </rPh>
    <phoneticPr fontId="4"/>
  </si>
  <si>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4"/>
  </si>
  <si>
    <t>リコージャパン（株）</t>
    <rPh sb="8" eb="9">
      <t>カブ</t>
    </rPh>
    <phoneticPr fontId="4"/>
  </si>
  <si>
    <t>PSC情報ネットワークシステム接続機器保守</t>
    <rPh sb="3" eb="5">
      <t>ジョウホウ</t>
    </rPh>
    <rPh sb="15" eb="17">
      <t>セツゾク</t>
    </rPh>
    <rPh sb="17" eb="19">
      <t>キキ</t>
    </rPh>
    <rPh sb="19" eb="21">
      <t>ホシュ</t>
    </rPh>
    <phoneticPr fontId="4"/>
  </si>
  <si>
    <t>燃料油の硫黄分濃度測定のためのサンプリング用容器購入</t>
    <rPh sb="0" eb="3">
      <t>ネンリョウユ</t>
    </rPh>
    <rPh sb="4" eb="7">
      <t>イオウブン</t>
    </rPh>
    <rPh sb="7" eb="9">
      <t>ノウド</t>
    </rPh>
    <rPh sb="9" eb="11">
      <t>ソクテイ</t>
    </rPh>
    <rPh sb="21" eb="22">
      <t>ヨウ</t>
    </rPh>
    <rPh sb="22" eb="24">
      <t>ヨウキ</t>
    </rPh>
    <rPh sb="24" eb="26">
      <t>コウニュウ</t>
    </rPh>
    <phoneticPr fontId="4"/>
  </si>
  <si>
    <t>（独）海技教育機構</t>
    <rPh sb="1" eb="2">
      <t>ドク</t>
    </rPh>
    <rPh sb="3" eb="5">
      <t>カイギ</t>
    </rPh>
    <rPh sb="5" eb="7">
      <t>キョウイク</t>
    </rPh>
    <rPh sb="7" eb="9">
      <t>キコウ</t>
    </rPh>
    <phoneticPr fontId="4"/>
  </si>
  <si>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4"/>
  </si>
  <si>
    <t>運航労務管理官及び外国船舶監督官に対する初級海事実務研修</t>
    <rPh sb="0" eb="2">
      <t>ウンコウ</t>
    </rPh>
    <rPh sb="2" eb="4">
      <t>ロウム</t>
    </rPh>
    <rPh sb="4" eb="6">
      <t>カンリ</t>
    </rPh>
    <rPh sb="6" eb="7">
      <t>カン</t>
    </rPh>
    <rPh sb="7" eb="8">
      <t>オヨ</t>
    </rPh>
    <rPh sb="9" eb="11">
      <t>ガイコク</t>
    </rPh>
    <rPh sb="11" eb="13">
      <t>センパク</t>
    </rPh>
    <rPh sb="13" eb="15">
      <t>カントク</t>
    </rPh>
    <rPh sb="15" eb="16">
      <t>カン</t>
    </rPh>
    <rPh sb="17" eb="18">
      <t>タイ</t>
    </rPh>
    <rPh sb="20" eb="22">
      <t>ショキュウ</t>
    </rPh>
    <rPh sb="22" eb="24">
      <t>カイジ</t>
    </rPh>
    <rPh sb="24" eb="26">
      <t>ジツム</t>
    </rPh>
    <rPh sb="26" eb="28">
      <t>ケンシュウ</t>
    </rPh>
    <phoneticPr fontId="4"/>
  </si>
  <si>
    <t>基準非適合船排除のためのPSCの実施</t>
    <rPh sb="0" eb="2">
      <t>キジュン</t>
    </rPh>
    <rPh sb="2" eb="3">
      <t>ヒ</t>
    </rPh>
    <rPh sb="3" eb="5">
      <t>テキゴウ</t>
    </rPh>
    <rPh sb="5" eb="6">
      <t>フネ</t>
    </rPh>
    <rPh sb="6" eb="8">
      <t>ハイジョ</t>
    </rPh>
    <rPh sb="16" eb="18">
      <t>ジッシ</t>
    </rPh>
    <phoneticPr fontId="4"/>
  </si>
  <si>
    <t>A. （公財）東京エムオウユウ事務局</t>
    <rPh sb="4" eb="6">
      <t>コウザイ</t>
    </rPh>
    <rPh sb="5" eb="6">
      <t>ザイ</t>
    </rPh>
    <rPh sb="7" eb="9">
      <t>トウキョウ</t>
    </rPh>
    <rPh sb="15" eb="18">
      <t>ジムキョク</t>
    </rPh>
    <phoneticPr fontId="5"/>
  </si>
  <si>
    <t>運営費</t>
    <rPh sb="0" eb="3">
      <t>ウンエイヒ</t>
    </rPh>
    <phoneticPr fontId="4"/>
  </si>
  <si>
    <t>人件費、システム維持費等</t>
    <rPh sb="0" eb="3">
      <t>ジンケンヒ</t>
    </rPh>
    <rPh sb="8" eb="10">
      <t>イジ</t>
    </rPh>
    <rPh sb="10" eb="11">
      <t>ヒ</t>
    </rPh>
    <rPh sb="11" eb="12">
      <t>トウ</t>
    </rPh>
    <phoneticPr fontId="4"/>
  </si>
  <si>
    <t>B. （一財）海上災害防止センター</t>
    <rPh sb="4" eb="6">
      <t>イチザイ</t>
    </rPh>
    <rPh sb="6" eb="7">
      <t>コウザイ</t>
    </rPh>
    <rPh sb="7" eb="9">
      <t>カイジョウ</t>
    </rPh>
    <rPh sb="9" eb="11">
      <t>サイガイ</t>
    </rPh>
    <rPh sb="11" eb="13">
      <t>ボウシ</t>
    </rPh>
    <phoneticPr fontId="5"/>
  </si>
  <si>
    <t>研修費</t>
    <rPh sb="0" eb="2">
      <t>ケンシュウ</t>
    </rPh>
    <rPh sb="2" eb="3">
      <t>ヒ</t>
    </rPh>
    <phoneticPr fontId="4"/>
  </si>
  <si>
    <t>海上防災に関する研修等のテキスト代等</t>
    <rPh sb="0" eb="2">
      <t>カイジョウ</t>
    </rPh>
    <rPh sb="2" eb="4">
      <t>ボウサイ</t>
    </rPh>
    <rPh sb="5" eb="6">
      <t>カン</t>
    </rPh>
    <rPh sb="8" eb="10">
      <t>ケンシュウ</t>
    </rPh>
    <rPh sb="10" eb="11">
      <t>トウ</t>
    </rPh>
    <rPh sb="16" eb="17">
      <t>ダイ</t>
    </rPh>
    <rPh sb="17" eb="18">
      <t>トウ</t>
    </rPh>
    <phoneticPr fontId="4"/>
  </si>
  <si>
    <t>D. （独）海技教育機構</t>
    <rPh sb="6" eb="8">
      <t>カイギ</t>
    </rPh>
    <rPh sb="8" eb="10">
      <t>キョウイク</t>
    </rPh>
    <rPh sb="10" eb="12">
      <t>キコウ</t>
    </rPh>
    <phoneticPr fontId="5"/>
  </si>
  <si>
    <t>GMDSS研修のテキスト代等</t>
    <rPh sb="5" eb="7">
      <t>ケンシュウ</t>
    </rPh>
    <rPh sb="12" eb="13">
      <t>ダイ</t>
    </rPh>
    <rPh sb="13" eb="14">
      <t>トウ</t>
    </rPh>
    <phoneticPr fontId="4"/>
  </si>
  <si>
    <t>その他</t>
    <rPh sb="2" eb="3">
      <t>タ</t>
    </rPh>
    <phoneticPr fontId="4"/>
  </si>
  <si>
    <t>旅費</t>
    <rPh sb="0" eb="2">
      <t>リョヒ</t>
    </rPh>
    <phoneticPr fontId="4"/>
  </si>
  <si>
    <t>備品、消耗品購入等事務経費</t>
    <rPh sb="0" eb="2">
      <t>ビヒン</t>
    </rPh>
    <rPh sb="3" eb="5">
      <t>ショウモウ</t>
    </rPh>
    <rPh sb="5" eb="6">
      <t>ヒン</t>
    </rPh>
    <rPh sb="6" eb="8">
      <t>コウニュウ</t>
    </rPh>
    <rPh sb="8" eb="9">
      <t>トウ</t>
    </rPh>
    <rPh sb="9" eb="11">
      <t>ジム</t>
    </rPh>
    <rPh sb="11" eb="13">
      <t>ケイヒ</t>
    </rPh>
    <phoneticPr fontId="4"/>
  </si>
  <si>
    <t>外国船舶監督のための旅費</t>
    <rPh sb="0" eb="2">
      <t>ガイコク</t>
    </rPh>
    <rPh sb="2" eb="4">
      <t>センパク</t>
    </rPh>
    <rPh sb="4" eb="6">
      <t>カントク</t>
    </rPh>
    <rPh sb="10" eb="12">
      <t>リョヒ</t>
    </rPh>
    <phoneticPr fontId="4"/>
  </si>
  <si>
    <t>有</t>
  </si>
  <si>
    <t>無</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</si>
  <si>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</si>
  <si>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（株）マルミヤ</t>
    <rPh sb="1" eb="2">
      <t>カブ</t>
    </rPh>
    <phoneticPr fontId="4"/>
  </si>
  <si>
    <t>PSC情報ネットワークシステム接続機器賃貸借</t>
    <rPh sb="3" eb="5">
      <t>ジョウホウ</t>
    </rPh>
    <rPh sb="15" eb="17">
      <t>セツゾク</t>
    </rPh>
    <rPh sb="17" eb="19">
      <t>キキ</t>
    </rPh>
    <rPh sb="19" eb="22">
      <t>チンタイシャク</t>
    </rPh>
    <phoneticPr fontId="4"/>
  </si>
  <si>
    <t>国庫債務負担行為等</t>
  </si>
  <si>
    <t>PSC情報ネットワークシステム接続機器賃借料</t>
    <rPh sb="3" eb="5">
      <t>ジョウホウ</t>
    </rPh>
    <rPh sb="15" eb="17">
      <t>セツゾク</t>
    </rPh>
    <rPh sb="17" eb="19">
      <t>キキ</t>
    </rPh>
    <rPh sb="19" eb="22">
      <t>チンシャクリョウ</t>
    </rPh>
    <phoneticPr fontId="4"/>
  </si>
  <si>
    <t>借料</t>
    <rPh sb="0" eb="2">
      <t>シャクリョウ</t>
    </rPh>
    <phoneticPr fontId="4"/>
  </si>
  <si>
    <t>平成23年～平成27年までの商船（旅客船、貨物船及びタンカー）に係る年平均海難隻数（386隻）を、令和7年までに34%減（253隻未満）、令和11年までに47%減（204隻未満）することを目指す。</t>
    <phoneticPr fontId="5"/>
  </si>
  <si>
    <t>新型コロナウイルス感染拡大の影響により、PSCの対象船舶が制限されたため、当初見込みを下回る活動実績となった。</t>
    <rPh sb="0" eb="2">
      <t>シンガタ</t>
    </rPh>
    <rPh sb="9" eb="11">
      <t>カンセン</t>
    </rPh>
    <rPh sb="11" eb="13">
      <t>カクダイ</t>
    </rPh>
    <rPh sb="14" eb="16">
      <t>エイキョウ</t>
    </rPh>
    <rPh sb="24" eb="26">
      <t>タイショウ</t>
    </rPh>
    <rPh sb="26" eb="28">
      <t>センパク</t>
    </rPh>
    <rPh sb="29" eb="31">
      <t>セイゲン</t>
    </rPh>
    <rPh sb="37" eb="39">
      <t>トウショ</t>
    </rPh>
    <rPh sb="39" eb="41">
      <t>ミコ</t>
    </rPh>
    <rPh sb="43" eb="45">
      <t>シタマワ</t>
    </rPh>
    <rPh sb="46" eb="48">
      <t>カツドウ</t>
    </rPh>
    <rPh sb="48" eb="50">
      <t>ジッセキ</t>
    </rPh>
    <phoneticPr fontId="4"/>
  </si>
  <si>
    <t>C. リコージャパン（株）</t>
    <rPh sb="11" eb="12">
      <t>カブ</t>
    </rPh>
    <phoneticPr fontId="5"/>
  </si>
  <si>
    <t>雑役務費</t>
    <rPh sb="0" eb="1">
      <t>ザツ</t>
    </rPh>
    <rPh sb="1" eb="4">
      <t>エキムヒ</t>
    </rPh>
    <rPh sb="3" eb="4">
      <t>ヒ</t>
    </rPh>
    <phoneticPr fontId="4"/>
  </si>
  <si>
    <t>関東運輸局</t>
    <rPh sb="0" eb="2">
      <t>カントウ</t>
    </rPh>
    <rPh sb="2" eb="4">
      <t>ウンユ</t>
    </rPh>
    <rPh sb="4" eb="5">
      <t>キョク</t>
    </rPh>
    <phoneticPr fontId="5"/>
  </si>
  <si>
    <t>北海道運輸局</t>
    <rPh sb="0" eb="3">
      <t>ホッカイドウ</t>
    </rPh>
    <rPh sb="3" eb="5">
      <t>ウンユ</t>
    </rPh>
    <rPh sb="5" eb="6">
      <t>キョク</t>
    </rPh>
    <phoneticPr fontId="5"/>
  </si>
  <si>
    <t>九州運輸局</t>
    <rPh sb="0" eb="2">
      <t>キュウシュウ</t>
    </rPh>
    <rPh sb="2" eb="4">
      <t>ウンユ</t>
    </rPh>
    <rPh sb="4" eb="5">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</si>
  <si>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</si>
  <si>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</si>
  <si>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</si>
  <si>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</si>
  <si>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</si>
  <si>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</si>
  <si>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神戸運輸監理部</t>
    <rPh sb="0" eb="2">
      <t>コウベ</t>
    </rPh>
    <rPh sb="2" eb="4">
      <t>ウンユ</t>
    </rPh>
    <rPh sb="4" eb="6">
      <t>カンリ</t>
    </rPh>
    <rPh sb="6" eb="7">
      <t>ブ</t>
    </rPh>
    <phoneticPr fontId="5"/>
  </si>
  <si>
    <t>E. 関東運輸局</t>
    <rPh sb="3" eb="5">
      <t>カントウ</t>
    </rPh>
    <rPh sb="5" eb="7">
      <t>ウンユ</t>
    </rPh>
    <rPh sb="7" eb="8">
      <t>キョク</t>
    </rPh>
    <phoneticPr fontId="5"/>
  </si>
  <si>
    <t>53百万/2,171隻</t>
    <rPh sb="2" eb="4">
      <t>ヒャクマン</t>
    </rPh>
    <rPh sb="10" eb="11">
      <t>セキ</t>
    </rPh>
    <phoneticPr fontId="5"/>
  </si>
  <si>
    <t>新型コロナウイルス感染拡大の影響を受け、PSCに係る研修、旅費等の執行額が減少したことにより、不用率が大きくなった。</t>
    <rPh sb="0" eb="2">
      <t>シンガタ</t>
    </rPh>
    <rPh sb="9" eb="11">
      <t>カンセン</t>
    </rPh>
    <rPh sb="11" eb="13">
      <t>カクダイ</t>
    </rPh>
    <rPh sb="14" eb="16">
      <t>エイキョウ</t>
    </rPh>
    <rPh sb="17" eb="18">
      <t>ウ</t>
    </rPh>
    <rPh sb="24" eb="25">
      <t>カカ</t>
    </rPh>
    <rPh sb="26" eb="28">
      <t>ケンシュウ</t>
    </rPh>
    <rPh sb="29" eb="31">
      <t>リョヒ</t>
    </rPh>
    <rPh sb="31" eb="32">
      <t>トウ</t>
    </rPh>
    <rPh sb="33" eb="35">
      <t>シッコウ</t>
    </rPh>
    <rPh sb="35" eb="36">
      <t>ガク</t>
    </rPh>
    <rPh sb="37" eb="39">
      <t>ゲンショウ</t>
    </rPh>
    <rPh sb="47" eb="49">
      <t>フヨウ</t>
    </rPh>
    <rPh sb="49" eb="50">
      <t>リツ</t>
    </rPh>
    <rPh sb="51" eb="52">
      <t>オオ</t>
    </rPh>
    <phoneticPr fontId="4"/>
  </si>
  <si>
    <t>課長　小磯　康
課長　谷口　礼史
課長　春名　史久</t>
    <phoneticPr fontId="5"/>
  </si>
  <si>
    <t>執行率が低下しており、その要因を分析するとともに、PSCの現場の状況・ニーズを踏まえつつ、一者応札となった原因分析等を通じ、執行方法の改善を行うなど、より効率的・効果的な事業の実施を図るべきである。</t>
    <phoneticPr fontId="5"/>
  </si>
  <si>
    <t>執行等改善</t>
  </si>
  <si>
    <t>新型コロナウイルス感染拡大による緊急事態宣言の発出等により臨検や研修を中止せざるを得ず、結果、昨年度は執行率が低下したものであるが、新型コロナウイルス感染拡大が落ち着いた暁には、PSCの実施に関する国際的な約束の履行に向け、適切かつ効果的に事業を実施していく。その際、契約案件に関しては、十分な公示期間の確保等に努めることで競争性を確保し、もってより効果的・効率的な事業の実施を図ることとする。</t>
    <rPh sb="0" eb="2">
      <t>シンガタ</t>
    </rPh>
    <rPh sb="9" eb="11">
      <t>カンセン</t>
    </rPh>
    <rPh sb="11" eb="13">
      <t>カクダイ</t>
    </rPh>
    <rPh sb="16" eb="18">
      <t>キンキュウ</t>
    </rPh>
    <rPh sb="18" eb="20">
      <t>ジタイ</t>
    </rPh>
    <rPh sb="20" eb="22">
      <t>センゲン</t>
    </rPh>
    <rPh sb="23" eb="25">
      <t>ハッシュツ</t>
    </rPh>
    <rPh sb="25" eb="26">
      <t>トウ</t>
    </rPh>
    <rPh sb="29" eb="31">
      <t>リンケン</t>
    </rPh>
    <rPh sb="32" eb="34">
      <t>ケンシュウ</t>
    </rPh>
    <rPh sb="35" eb="37">
      <t>チュウシ</t>
    </rPh>
    <rPh sb="41" eb="42">
      <t>エ</t>
    </rPh>
    <rPh sb="44" eb="46">
      <t>ケッカ</t>
    </rPh>
    <rPh sb="47" eb="50">
      <t>サクネンド</t>
    </rPh>
    <rPh sb="51" eb="53">
      <t>シッコウ</t>
    </rPh>
    <rPh sb="53" eb="54">
      <t>リツ</t>
    </rPh>
    <rPh sb="55" eb="57">
      <t>テイカ</t>
    </rPh>
    <rPh sb="66" eb="68">
      <t>シンガタ</t>
    </rPh>
    <rPh sb="75" eb="77">
      <t>カンセン</t>
    </rPh>
    <rPh sb="77" eb="79">
      <t>カクダイ</t>
    </rPh>
    <rPh sb="80" eb="81">
      <t>オ</t>
    </rPh>
    <rPh sb="82" eb="83">
      <t>ツ</t>
    </rPh>
    <rPh sb="85" eb="86">
      <t>アカツキ</t>
    </rPh>
    <rPh sb="93" eb="95">
      <t>ジッシ</t>
    </rPh>
    <rPh sb="96" eb="97">
      <t>カン</t>
    </rPh>
    <rPh sb="99" eb="102">
      <t>コクサイテキ</t>
    </rPh>
    <rPh sb="103" eb="105">
      <t>ヤクソク</t>
    </rPh>
    <rPh sb="106" eb="108">
      <t>リコウ</t>
    </rPh>
    <rPh sb="109" eb="110">
      <t>ム</t>
    </rPh>
    <rPh sb="112" eb="114">
      <t>テキセツ</t>
    </rPh>
    <rPh sb="116" eb="119">
      <t>コウカテキ</t>
    </rPh>
    <rPh sb="120" eb="122">
      <t>ジギョウ</t>
    </rPh>
    <rPh sb="123" eb="125">
      <t>ジッシ</t>
    </rPh>
    <rPh sb="132" eb="133">
      <t>サイ</t>
    </rPh>
    <rPh sb="134" eb="136">
      <t>ケイヤク</t>
    </rPh>
    <rPh sb="136" eb="138">
      <t>アンケン</t>
    </rPh>
    <rPh sb="139" eb="140">
      <t>カン</t>
    </rPh>
    <rPh sb="144" eb="146">
      <t>ジュウブン</t>
    </rPh>
    <rPh sb="147" eb="149">
      <t>コウジ</t>
    </rPh>
    <rPh sb="149" eb="151">
      <t>キカン</t>
    </rPh>
    <rPh sb="152" eb="154">
      <t>カクホ</t>
    </rPh>
    <rPh sb="154" eb="155">
      <t>トウ</t>
    </rPh>
    <rPh sb="156" eb="157">
      <t>ツト</t>
    </rPh>
    <rPh sb="162" eb="165">
      <t>キョウソウセイ</t>
    </rPh>
    <rPh sb="166" eb="168">
      <t>カクホ</t>
    </rPh>
    <rPh sb="175" eb="178">
      <t>コウカテキ</t>
    </rPh>
    <rPh sb="179" eb="182">
      <t>コウリツテキ</t>
    </rPh>
    <rPh sb="183" eb="185">
      <t>ジギョウ</t>
    </rPh>
    <rPh sb="186" eb="188">
      <t>ジッシ</t>
    </rPh>
    <rPh sb="189" eb="190">
      <t>ハカ</t>
    </rPh>
    <phoneticPr fontId="5"/>
  </si>
  <si>
    <t>情報システムにかかる経費は令和４年度から予算の計上府省がデジタル庁に変更される。</t>
    <rPh sb="0" eb="2">
      <t>ジョウホウ</t>
    </rPh>
    <rPh sb="10" eb="12">
      <t>ケイヒ</t>
    </rPh>
    <rPh sb="13" eb="15">
      <t>レイワ</t>
    </rPh>
    <rPh sb="16" eb="18">
      <t>ネンド</t>
    </rPh>
    <rPh sb="20" eb="22">
      <t>ヨサン</t>
    </rPh>
    <rPh sb="23" eb="25">
      <t>ケイジョウ</t>
    </rPh>
    <rPh sb="25" eb="26">
      <t>フ</t>
    </rPh>
    <rPh sb="26" eb="27">
      <t>ショウ</t>
    </rPh>
    <rPh sb="32" eb="33">
      <t>チョウ</t>
    </rPh>
    <rPh sb="34" eb="36">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</si>
</sst>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353784</xdr:rowOff>
    </xdr:from>
    <xdr:to>
      <xdr:col>44</xdr:col>
      <xdr:colOff>119380</xdr:colOff>
      <xdr:row>775</xdr:row>
      <xdr:rowOff>19223</xdr:rowOff>
    </xdr:to>
    <xdr:grpSp>
      <xdr:nvGrpSpPr>
        <xdr:cNvPr id="2" name="グループ化 1"/>
        <xdr:cNvGrpSpPr/>
      </xdr:nvGrpSpPr>
      <xdr:grpSpPr>
        <a:xfrm>
          <a:off x="2218765" y="40919078"/>
          <a:ext cx="6775674" cy="9537821"/>
          <a:chOff x="638175" y="107317"/>
          <a:chExt cx="6948249" cy="7605405"/>
        </a:xfrm>
      </xdr:grpSpPr>
      <xdr:sp macro="" textlink="">
        <xdr:nvSpPr>
          <xdr:cNvPr id="3" name="Text Box 5"/>
          <xdr:cNvSpPr txBox="1">
            <a:spLocks noChangeArrowheads="1"/>
          </xdr:cNvSpPr>
        </xdr:nvSpPr>
        <xdr:spPr>
          <a:xfrm>
            <a:off x="4948906" y="5204430"/>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（独）海技教育機構</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0.9</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a:xfrm>
            <a:off x="4846286" y="5761865"/>
            <a:ext cx="2686109"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a:xfrm>
            <a:off x="4887099" y="4932084"/>
            <a:ext cx="2634095"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317"/>
            <a:ext cx="6948249" cy="7605405"/>
            <a:chOff x="685800" y="97792"/>
            <a:chExt cx="6948249" cy="7605405"/>
          </a:xfrm>
        </xdr:grpSpPr>
        <xdr:grpSp>
          <xdr:nvGrpSpPr>
            <xdr:cNvPr id="7" name="グループ化 32"/>
            <xdr:cNvGrpSpPr/>
          </xdr:nvGrpSpPr>
          <xdr:grpSpPr>
            <a:xfrm>
              <a:off x="685800" y="97792"/>
              <a:ext cx="6948249" cy="7605405"/>
              <a:chOff x="3215341" y="29879925"/>
              <a:chExt cx="5302761" cy="5740265"/>
            </a:xfrm>
          </xdr:grpSpPr>
          <xdr:sp macro="" textlink="">
            <xdr:nvSpPr>
              <xdr:cNvPr id="9"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53</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xdr:nvGrpSpPr>
            <xdr:grpSpPr>
              <a:xfrm>
                <a:off x="6470950" y="31128723"/>
                <a:ext cx="2045073" cy="993590"/>
                <a:chOff x="2541735" y="2415740"/>
                <a:chExt cx="1417813" cy="904573"/>
              </a:xfrm>
            </xdr:grpSpPr>
            <xdr:sp macro="" textlink="">
              <xdr:nvSpPr>
                <xdr:cNvPr id="28" name="Text Box 5"/>
                <xdr:cNvSpPr txBox="1">
                  <a:spLocks noChangeArrowheads="1"/>
                </xdr:cNvSpPr>
              </xdr:nvSpPr>
              <xdr:spPr>
                <a:xfrm>
                  <a:off x="2567143" y="2630795"/>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（一財）海上災害防止センター</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16"/>
                <xdr:cNvSpPr txBox="1">
                  <a:spLocks noChangeArrowheads="1"/>
                </xdr:cNvSpPr>
              </xdr:nvSpPr>
              <xdr:spPr>
                <a:xfrm>
                  <a:off x="2587494" y="2415740"/>
                  <a:ext cx="136938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chemeClr val="tx1"/>
                      </a:solidFill>
                      <a:latin typeface="+mj-ea"/>
                      <a:ea typeface="+mj-ea"/>
                    </a:rPr>
                    <a:t>一般競争入札（最低価格） </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41735" y="2997861"/>
                  <a:ext cx="1417813"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xdr:nvGrpSpPr>
            <xdr:grpSpPr>
              <a:xfrm>
                <a:off x="6515344" y="29899600"/>
                <a:ext cx="1967608" cy="1049118"/>
                <a:chOff x="5658971" y="14946781"/>
                <a:chExt cx="1991104" cy="1037651"/>
              </a:xfrm>
            </xdr:grpSpPr>
            <xdr:sp macro="" textlink="">
              <xdr:nvSpPr>
                <xdr:cNvPr id="25" name="AutoShape 15"/>
                <xdr:cNvSpPr>
                  <a:spLocks noChangeArrowheads="1"/>
                </xdr:cNvSpPr>
              </xdr:nvSpPr>
              <xdr:spPr>
                <a:xfrm>
                  <a:off x="5684595" y="15609725"/>
                  <a:ext cx="1889197" cy="374707"/>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26"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7" name="テキスト ボックス 16"/>
                <xdr:cNvSpPr txBox="1">
                  <a:spLocks noChangeArrowheads="1"/>
                </xdr:cNvSpPr>
              </xdr:nvSpPr>
              <xdr:spPr>
                <a:xfrm>
                  <a:off x="5980370" y="14946781"/>
                  <a:ext cx="1254239" cy="16354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a:xfrm>
                <a:off x="5783408" y="30184731"/>
                <a:ext cx="9761" cy="4589240"/>
              </a:xfrm>
              <a:prstGeom prst="line">
                <a:avLst/>
              </a:prstGeom>
              <a:noFill/>
              <a:ln w="19050">
                <a:solidFill>
                  <a:srgbClr val="000000"/>
                </a:solidFill>
                <a:round/>
                <a:headEnd/>
                <a:tailEnd type="arrow" w="med" len="med"/>
              </a:ln>
            </xdr:spPr>
          </xdr:sp>
          <xdr:sp macro="" textlink="">
            <xdr:nvSpPr>
              <xdr:cNvPr id="15" name="Line 6"/>
              <xdr:cNvSpPr>
                <a:spLocks noChangeShapeType="1"/>
              </xdr:cNvSpPr>
            </xdr:nvSpPr>
            <xdr:spPr>
              <a:xfrm flipV="1">
                <a:off x="5785944" y="31574908"/>
                <a:ext cx="683202" cy="0"/>
              </a:xfrm>
              <a:prstGeom prst="line">
                <a:avLst/>
              </a:prstGeom>
              <a:noFill/>
              <a:ln w="19050">
                <a:solidFill>
                  <a:srgbClr val="000000"/>
                </a:solidFill>
                <a:round/>
                <a:headEnd/>
                <a:tailEnd type="arrow" w="med" len="med"/>
              </a:ln>
            </xdr:spPr>
          </xdr:sp>
          <xdr:sp macro="" textlink="">
            <xdr:nvSpPr>
              <xdr:cNvPr id="16"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17" name="グループ化 41"/>
              <xdr:cNvGrpSpPr/>
            </xdr:nvGrpSpPr>
            <xdr:grpSpPr>
              <a:xfrm>
                <a:off x="4719710" y="34806656"/>
                <a:ext cx="2196393" cy="813534"/>
                <a:chOff x="1099819" y="4340739"/>
                <a:chExt cx="1524642" cy="745743"/>
              </a:xfrm>
            </xdr:grpSpPr>
            <xdr:sp macro="" textlink="">
              <xdr:nvSpPr>
                <xdr:cNvPr id="23" name="Text Box 5"/>
                <xdr:cNvSpPr txBox="1">
                  <a:spLocks noChangeArrowheads="1"/>
                </xdr:cNvSpPr>
              </xdr:nvSpPr>
              <xdr:spPr>
                <a:xfrm>
                  <a:off x="1206814" y="4340739"/>
                  <a:ext cx="1279792" cy="48918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40.1</a:t>
                  </a:r>
                  <a:r>
                    <a:rPr lang="ja-JP" altLang="en-US" sz="800" b="0" i="0" u="none" strike="noStrike" baseline="0">
                      <a:solidFill>
                        <a:sysClr val="windowText" lastClr="000000"/>
                      </a:solidFill>
                      <a:latin typeface="+mj-ea"/>
                      <a:ea typeface="+mj-ea"/>
                    </a:rPr>
                    <a:t>百万円</a:t>
                  </a:r>
                </a:p>
              </xdr:txBody>
            </xdr:sp>
            <xdr:sp macro="" textlink="">
              <xdr:nvSpPr>
                <xdr:cNvPr id="24" name="AutoShape 18"/>
                <xdr:cNvSpPr>
                  <a:spLocks noChangeArrowheads="1"/>
                </xdr:cNvSpPr>
              </xdr:nvSpPr>
              <xdr:spPr>
                <a:xfrm>
                  <a:off x="1099819" y="4874548"/>
                  <a:ext cx="1524642" cy="21193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31"/>
              <xdr:cNvGrpSpPr/>
            </xdr:nvGrpSpPr>
            <xdr:grpSpPr>
              <a:xfrm>
                <a:off x="6468119" y="32355090"/>
                <a:ext cx="2049983" cy="944570"/>
                <a:chOff x="2528070" y="1817609"/>
                <a:chExt cx="1422955" cy="851655"/>
              </a:xfrm>
            </xdr:grpSpPr>
            <xdr:sp macro="" textlink="">
              <xdr:nvSpPr>
                <xdr:cNvPr id="20" name="Text Box 5"/>
                <xdr:cNvSpPr txBox="1">
                  <a:spLocks noChangeArrowheads="1"/>
                </xdr:cNvSpPr>
              </xdr:nvSpPr>
              <xdr:spPr>
                <a:xfrm>
                  <a:off x="2551541" y="199399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7.7</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20"/>
                <xdr:cNvSpPr txBox="1">
                  <a:spLocks noChangeArrowheads="1"/>
                </xdr:cNvSpPr>
              </xdr:nvSpPr>
              <xdr:spPr>
                <a:xfrm>
                  <a:off x="2592586" y="1817609"/>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一般競争入札（最低価格）等</a:t>
                  </a:r>
                  <a:r>
                    <a:rPr lang="en-US" altLang="ja-JP" sz="800" b="0" i="0" u="none" strike="noStrike" baseline="0">
                      <a:solidFill>
                        <a:sysClr val="windowText" lastClr="000000"/>
                      </a:solidFill>
                      <a:latin typeface="+mj-ea"/>
                      <a:ea typeface="+mj-ea"/>
                    </a:rPr>
                    <a:t>】</a:t>
                  </a:r>
                </a:p>
              </xdr:txBody>
            </xdr:sp>
            <xdr:sp macro="" textlink="">
              <xdr:nvSpPr>
                <xdr:cNvPr id="22" name="AutoShape 15"/>
                <xdr:cNvSpPr>
                  <a:spLocks noChangeArrowheads="1"/>
                </xdr:cNvSpPr>
              </xdr:nvSpPr>
              <xdr:spPr>
                <a:xfrm>
                  <a:off x="2528070" y="2383658"/>
                  <a:ext cx="1422955" cy="2856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実施のための物品購入、システム維持、パソコンの賃貸借及び保守等</a:t>
                  </a:r>
                  <a:endParaRPr lang="en-US" altLang="ja-JP" sz="800">
                    <a:solidFill>
                      <a:sysClr val="windowText" lastClr="000000"/>
                    </a:solidFill>
                    <a:latin typeface="+mj-ea"/>
                    <a:ea typeface="+mj-ea"/>
                  </a:endParaRPr>
                </a:p>
              </xdr:txBody>
            </xdr:sp>
          </xdr:grpSp>
          <xdr:sp macro="" textlink="">
            <xdr:nvSpPr>
              <xdr:cNvPr id="19" name="Line 6"/>
              <xdr:cNvSpPr>
                <a:spLocks noChangeShapeType="1"/>
              </xdr:cNvSpPr>
            </xdr:nvSpPr>
            <xdr:spPr>
              <a:xfrm flipV="1">
                <a:off x="5796857" y="33931858"/>
                <a:ext cx="683202" cy="0"/>
              </a:xfrm>
              <a:prstGeom prst="line">
                <a:avLst/>
              </a:prstGeom>
              <a:noFill/>
              <a:ln w="19050">
                <a:solidFill>
                  <a:srgbClr val="000000"/>
                </a:solidFill>
                <a:round/>
                <a:headEnd/>
                <a:tailEnd type="arrow" w="med" len="med"/>
              </a:ln>
            </xdr:spPr>
          </xdr:sp>
        </xdr:grpSp>
        <xdr:sp macro="" textlink="">
          <xdr:nvSpPr>
            <xdr:cNvPr id="8" name="AutoShape 18"/>
            <xdr:cNvSpPr>
              <a:spLocks noChangeArrowheads="1"/>
            </xdr:cNvSpPr>
          </xdr:nvSpPr>
          <xdr:spPr>
            <a:xfrm>
              <a:off x="687613" y="2293209"/>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職員旅費、通信運搬費等　</a:t>
              </a:r>
              <a:r>
                <a:rPr lang="en-US" altLang="ja-JP" sz="800" b="0" i="0" u="none" strike="noStrike" baseline="0">
                  <a:solidFill>
                    <a:srgbClr val="000000"/>
                  </a:solidFill>
                  <a:latin typeface="+mj-ea"/>
                  <a:ea typeface="+mj-ea"/>
                </a:rPr>
                <a:t> 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20</xdr:col>
      <xdr:colOff>88900</xdr:colOff>
      <xdr:row>775</xdr:row>
      <xdr:rowOff>118836</xdr:rowOff>
    </xdr:from>
    <xdr:to>
      <xdr:col>34</xdr:col>
      <xdr:colOff>78740</xdr:colOff>
      <xdr:row>777</xdr:row>
      <xdr:rowOff>177257</xdr:rowOff>
    </xdr:to>
    <xdr:sp macro="" textlink="">
      <xdr:nvSpPr>
        <xdr:cNvPr id="31" name="AutoShape 18"/>
        <xdr:cNvSpPr>
          <a:spLocks noChangeArrowheads="1"/>
        </xdr:cNvSpPr>
      </xdr:nvSpPr>
      <xdr:spPr>
        <a:xfrm>
          <a:off x="4171043" y="51063979"/>
          <a:ext cx="2847340" cy="68434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地方運輸局等に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40.1</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12.2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22.2</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5.8</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twoCellAnchor>
    <xdr:from>
      <xdr:col>27</xdr:col>
      <xdr:colOff>55880</xdr:colOff>
      <xdr:row>763</xdr:row>
      <xdr:rowOff>48895</xdr:rowOff>
    </xdr:from>
    <xdr:to>
      <xdr:col>31</xdr:col>
      <xdr:colOff>121285</xdr:colOff>
      <xdr:row>763</xdr:row>
      <xdr:rowOff>48895</xdr:rowOff>
    </xdr:to>
    <xdr:sp macro="" textlink="">
      <xdr:nvSpPr>
        <xdr:cNvPr id="32" name="Line 6"/>
        <xdr:cNvSpPr>
          <a:spLocks noChangeShapeType="1"/>
        </xdr:cNvSpPr>
      </xdr:nvSpPr>
      <xdr:spPr>
        <a:xfrm flipV="1">
          <a:off x="5566773" y="45959395"/>
          <a:ext cx="881833"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N1" sqref="N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402</v>
      </c>
      <c r="AJ2" s="943" t="s">
        <v>741</v>
      </c>
      <c r="AK2" s="943"/>
      <c r="AL2" s="943"/>
      <c r="AM2" s="943"/>
      <c r="AN2" s="98" t="s">
        <v>402</v>
      </c>
      <c r="AO2" s="943">
        <v>20</v>
      </c>
      <c r="AP2" s="943"/>
      <c r="AQ2" s="943"/>
      <c r="AR2" s="99" t="s">
        <v>705</v>
      </c>
      <c r="AS2" s="949">
        <v>162</v>
      </c>
      <c r="AT2" s="949"/>
      <c r="AU2" s="949"/>
      <c r="AV2" s="98" t="str">
        <f>IF(AW2="","","-")</f>
        <v/>
      </c>
      <c r="AW2" s="909"/>
      <c r="AX2" s="909"/>
    </row>
    <row r="3" spans="1:50" ht="21" customHeight="1" thickBot="1" x14ac:dyDescent="0.2">
      <c r="A3" s="865" t="s">
        <v>698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706</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707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708</v>
      </c>
      <c r="AF4" s="689"/>
      <c r="AG4" s="689"/>
      <c r="AH4" s="689"/>
      <c r="AI4" s="689"/>
      <c r="AJ4" s="689"/>
      <c r="AK4" s="689"/>
      <c r="AL4" s="689"/>
      <c r="AM4" s="689"/>
      <c r="AN4" s="689"/>
      <c r="AO4" s="689"/>
      <c r="AP4" s="690"/>
      <c r="AQ4" s="691" t="s">
        <v>2</v>
      </c>
      <c r="AR4" s="686"/>
      <c r="AS4" s="686"/>
      <c r="AT4" s="686"/>
      <c r="AU4" s="686"/>
      <c r="AV4" s="686"/>
      <c r="AW4" s="686"/>
      <c r="AX4" s="692"/>
    </row>
    <row r="5" spans="1:50" ht="51" customHeight="1" x14ac:dyDescent="0.15">
      <c r="A5" s="693" t="s">
        <v>67</v>
      </c>
      <c r="B5" s="694"/>
      <c r="C5" s="694"/>
      <c r="D5" s="694"/>
      <c r="E5" s="694"/>
      <c r="F5" s="695"/>
      <c r="G5" s="837" t="s">
        <v>709</v>
      </c>
      <c r="H5" s="838"/>
      <c r="I5" s="838"/>
      <c r="J5" s="838"/>
      <c r="K5" s="838"/>
      <c r="L5" s="838"/>
      <c r="M5" s="839" t="s">
        <v>66</v>
      </c>
      <c r="N5" s="840"/>
      <c r="O5" s="840"/>
      <c r="P5" s="840"/>
      <c r="Q5" s="840"/>
      <c r="R5" s="841"/>
      <c r="S5" s="842" t="s">
        <v>710</v>
      </c>
      <c r="T5" s="838"/>
      <c r="U5" s="838"/>
      <c r="V5" s="838"/>
      <c r="W5" s="838"/>
      <c r="X5" s="843"/>
      <c r="Y5" s="699" t="s">
        <v>3</v>
      </c>
      <c r="Z5" s="545"/>
      <c r="AA5" s="545"/>
      <c r="AB5" s="545"/>
      <c r="AC5" s="545"/>
      <c r="AD5" s="546"/>
      <c r="AE5" s="700" t="s">
        <v>711</v>
      </c>
      <c r="AF5" s="700"/>
      <c r="AG5" s="700"/>
      <c r="AH5" s="700"/>
      <c r="AI5" s="700"/>
      <c r="AJ5" s="700"/>
      <c r="AK5" s="700"/>
      <c r="AL5" s="700"/>
      <c r="AM5" s="700"/>
      <c r="AN5" s="700"/>
      <c r="AO5" s="700"/>
      <c r="AP5" s="701"/>
      <c r="AQ5" s="702" t="s">
        <v>808</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7.75" customHeight="1" x14ac:dyDescent="0.15">
      <c r="A7" s="497" t="s">
        <v>22</v>
      </c>
      <c r="B7" s="498"/>
      <c r="C7" s="498"/>
      <c r="D7" s="498"/>
      <c r="E7" s="498"/>
      <c r="F7" s="499"/>
      <c r="G7" s="500" t="s">
        <v>712</v>
      </c>
      <c r="H7" s="501"/>
      <c r="I7" s="501"/>
      <c r="J7" s="501"/>
      <c r="K7" s="501"/>
      <c r="L7" s="501"/>
      <c r="M7" s="501"/>
      <c r="N7" s="501"/>
      <c r="O7" s="501"/>
      <c r="P7" s="501"/>
      <c r="Q7" s="501"/>
      <c r="R7" s="501"/>
      <c r="S7" s="501"/>
      <c r="T7" s="501"/>
      <c r="U7" s="501"/>
      <c r="V7" s="501"/>
      <c r="W7" s="501"/>
      <c r="X7" s="502"/>
      <c r="Y7" s="921" t="s">
        <v>385</v>
      </c>
      <c r="Z7" s="442"/>
      <c r="AA7" s="442"/>
      <c r="AB7" s="442"/>
      <c r="AC7" s="442"/>
      <c r="AD7" s="922"/>
      <c r="AE7" s="910" t="s">
        <v>713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海洋政策</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386</v>
      </c>
      <c r="Q12" s="444"/>
      <c r="R12" s="444"/>
      <c r="S12" s="444"/>
      <c r="T12" s="444"/>
      <c r="U12" s="444"/>
      <c r="V12" s="445"/>
      <c r="W12" s="449" t="s">
        <v>408</v>
      </c>
      <c r="X12" s="444"/>
      <c r="Y12" s="444"/>
      <c r="Z12" s="444"/>
      <c r="AA12" s="444"/>
      <c r="AB12" s="444"/>
      <c r="AC12" s="445"/>
      <c r="AD12" s="449" t="s">
        <v>695</v>
      </c>
      <c r="AE12" s="444"/>
      <c r="AF12" s="444"/>
      <c r="AG12" s="444"/>
      <c r="AH12" s="444"/>
      <c r="AI12" s="444"/>
      <c r="AJ12" s="445"/>
      <c r="AK12" s="449" t="s">
        <v>699</v>
      </c>
      <c r="AL12" s="444"/>
      <c r="AM12" s="444"/>
      <c r="AN12" s="444"/>
      <c r="AO12" s="444"/>
      <c r="AP12" s="444"/>
      <c r="AQ12" s="445"/>
      <c r="AR12" s="449" t="s">
        <v>700</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102</v>
      </c>
      <c r="Q13" s="659"/>
      <c r="R13" s="659"/>
      <c r="S13" s="659"/>
      <c r="T13" s="659"/>
      <c r="U13" s="659"/>
      <c r="V13" s="660"/>
      <c r="W13" s="658">
        <v>101</v>
      </c>
      <c r="X13" s="659"/>
      <c r="Y13" s="659"/>
      <c r="Z13" s="659"/>
      <c r="AA13" s="659"/>
      <c r="AB13" s="659"/>
      <c r="AC13" s="660"/>
      <c r="AD13" s="658">
        <v>97</v>
      </c>
      <c r="AE13" s="659"/>
      <c r="AF13" s="659"/>
      <c r="AG13" s="659"/>
      <c r="AH13" s="659"/>
      <c r="AI13" s="659"/>
      <c r="AJ13" s="660"/>
      <c r="AK13" s="658">
        <v>95</v>
      </c>
      <c r="AL13" s="659"/>
      <c r="AM13" s="659"/>
      <c r="AN13" s="659"/>
      <c r="AO13" s="659"/>
      <c r="AP13" s="659"/>
      <c r="AQ13" s="660"/>
      <c r="AR13" s="918">
        <v>83</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713</v>
      </c>
      <c r="Q14" s="659"/>
      <c r="R14" s="659"/>
      <c r="S14" s="659"/>
      <c r="T14" s="659"/>
      <c r="U14" s="659"/>
      <c r="V14" s="660"/>
      <c r="W14" s="658" t="s">
        <v>713</v>
      </c>
      <c r="X14" s="659"/>
      <c r="Y14" s="659"/>
      <c r="Z14" s="659"/>
      <c r="AA14" s="659"/>
      <c r="AB14" s="659"/>
      <c r="AC14" s="660"/>
      <c r="AD14" s="658" t="s">
        <v>713</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713</v>
      </c>
      <c r="Q15" s="659"/>
      <c r="R15" s="659"/>
      <c r="S15" s="659"/>
      <c r="T15" s="659"/>
      <c r="U15" s="659"/>
      <c r="V15" s="660"/>
      <c r="W15" s="658" t="s">
        <v>713</v>
      </c>
      <c r="X15" s="659"/>
      <c r="Y15" s="659"/>
      <c r="Z15" s="659"/>
      <c r="AA15" s="659"/>
      <c r="AB15" s="659"/>
      <c r="AC15" s="660"/>
      <c r="AD15" s="658" t="s">
        <v>713</v>
      </c>
      <c r="AE15" s="659"/>
      <c r="AF15" s="659"/>
      <c r="AG15" s="659"/>
      <c r="AH15" s="659"/>
      <c r="AI15" s="659"/>
      <c r="AJ15" s="660"/>
      <c r="AK15" s="658" t="s">
        <v>713</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713</v>
      </c>
      <c r="Q16" s="659"/>
      <c r="R16" s="659"/>
      <c r="S16" s="659"/>
      <c r="T16" s="659"/>
      <c r="U16" s="659"/>
      <c r="V16" s="660"/>
      <c r="W16" s="658" t="s">
        <v>713</v>
      </c>
      <c r="X16" s="659"/>
      <c r="Y16" s="659"/>
      <c r="Z16" s="659"/>
      <c r="AA16" s="659"/>
      <c r="AB16" s="659"/>
      <c r="AC16" s="660"/>
      <c r="AD16" s="658" t="s">
        <v>713</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713</v>
      </c>
      <c r="Q17" s="659"/>
      <c r="R17" s="659"/>
      <c r="S17" s="659"/>
      <c r="T17" s="659"/>
      <c r="U17" s="659"/>
      <c r="V17" s="660"/>
      <c r="W17" s="658" t="s">
        <v>713</v>
      </c>
      <c r="X17" s="659"/>
      <c r="Y17" s="659"/>
      <c r="Z17" s="659"/>
      <c r="AA17" s="659"/>
      <c r="AB17" s="659"/>
      <c r="AC17" s="660"/>
      <c r="AD17" s="658" t="s">
        <v>713</v>
      </c>
      <c r="AE17" s="659"/>
      <c r="AF17" s="659"/>
      <c r="AG17" s="659"/>
      <c r="AH17" s="659"/>
      <c r="AI17" s="659"/>
      <c r="AJ17" s="660"/>
      <c r="AK17" s="658"/>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102</v>
      </c>
      <c r="Q18" s="877"/>
      <c r="R18" s="877"/>
      <c r="S18" s="877"/>
      <c r="T18" s="877"/>
      <c r="U18" s="877"/>
      <c r="V18" s="878"/>
      <c r="W18" s="876">
        <f>SUM(W13:AC17)</f>
        <v>101</v>
      </c>
      <c r="X18" s="877"/>
      <c r="Y18" s="877"/>
      <c r="Z18" s="877"/>
      <c r="AA18" s="877"/>
      <c r="AB18" s="877"/>
      <c r="AC18" s="878"/>
      <c r="AD18" s="876">
        <f>SUM(AD13:AJ17)</f>
        <v>97</v>
      </c>
      <c r="AE18" s="877"/>
      <c r="AF18" s="877"/>
      <c r="AG18" s="877"/>
      <c r="AH18" s="877"/>
      <c r="AI18" s="877"/>
      <c r="AJ18" s="878"/>
      <c r="AK18" s="876">
        <f>SUM(AK13:AQ17)</f>
        <v>95</v>
      </c>
      <c r="AL18" s="877"/>
      <c r="AM18" s="877"/>
      <c r="AN18" s="877"/>
      <c r="AO18" s="877"/>
      <c r="AP18" s="877"/>
      <c r="AQ18" s="878"/>
      <c r="AR18" s="876">
        <f>SUM(AR13:AX17)</f>
        <v>83</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94</v>
      </c>
      <c r="Q19" s="659"/>
      <c r="R19" s="659"/>
      <c r="S19" s="659"/>
      <c r="T19" s="659"/>
      <c r="U19" s="659"/>
      <c r="V19" s="660"/>
      <c r="W19" s="658">
        <v>84</v>
      </c>
      <c r="X19" s="659"/>
      <c r="Y19" s="659"/>
      <c r="Z19" s="659"/>
      <c r="AA19" s="659"/>
      <c r="AB19" s="659"/>
      <c r="AC19" s="660"/>
      <c r="AD19" s="658">
        <v>53</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0.92156862745098034</v>
      </c>
      <c r="Q20" s="319"/>
      <c r="R20" s="319"/>
      <c r="S20" s="319"/>
      <c r="T20" s="319"/>
      <c r="U20" s="319"/>
      <c r="V20" s="319"/>
      <c r="W20" s="319">
        <f t="shared" ref="W20" si="0">IF(W18=0, "-", SUM(W19)/W18)</f>
        <v>0.83168316831683164</v>
      </c>
      <c r="X20" s="319"/>
      <c r="Y20" s="319"/>
      <c r="Z20" s="319"/>
      <c r="AA20" s="319"/>
      <c r="AB20" s="319"/>
      <c r="AC20" s="319"/>
      <c r="AD20" s="319">
        <f t="shared" ref="AD20" si="1">IF(AD18=0, "-", SUM(AD19)/AD18)</f>
        <v>0.54639175257731953</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350</v>
      </c>
      <c r="H21" s="318"/>
      <c r="I21" s="318"/>
      <c r="J21" s="318"/>
      <c r="K21" s="318"/>
      <c r="L21" s="318"/>
      <c r="M21" s="318"/>
      <c r="N21" s="318"/>
      <c r="O21" s="318"/>
      <c r="P21" s="319">
        <f>IF(P19=0, "-", SUM(P19)/SUM(P13,P14))</f>
        <v>0.92156862745098034</v>
      </c>
      <c r="Q21" s="319"/>
      <c r="R21" s="319"/>
      <c r="S21" s="319"/>
      <c r="T21" s="319"/>
      <c r="U21" s="319"/>
      <c r="V21" s="319"/>
      <c r="W21" s="319">
        <f t="shared" ref="W21" si="2">IF(W19=0, "-", SUM(W19)/SUM(W13,W14))</f>
        <v>0.83168316831683164</v>
      </c>
      <c r="X21" s="319"/>
      <c r="Y21" s="319"/>
      <c r="Z21" s="319"/>
      <c r="AA21" s="319"/>
      <c r="AB21" s="319"/>
      <c r="AC21" s="319"/>
      <c r="AD21" s="319">
        <f t="shared" ref="AD21" si="3">IF(AD19=0, "-", SUM(AD19)/SUM(AD13,AD14))</f>
        <v>0.54639175257731953</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703</v>
      </c>
      <c r="B22" s="972"/>
      <c r="C22" s="972"/>
      <c r="D22" s="972"/>
      <c r="E22" s="972"/>
      <c r="F22" s="973"/>
      <c r="G22" s="967" t="s">
        <v>329</v>
      </c>
      <c r="H22" s="225"/>
      <c r="I22" s="225"/>
      <c r="J22" s="225"/>
      <c r="K22" s="225"/>
      <c r="L22" s="225"/>
      <c r="M22" s="225"/>
      <c r="N22" s="225"/>
      <c r="O22" s="226"/>
      <c r="P22" s="932" t="s">
        <v>701</v>
      </c>
      <c r="Q22" s="225"/>
      <c r="R22" s="225"/>
      <c r="S22" s="225"/>
      <c r="T22" s="225"/>
      <c r="U22" s="225"/>
      <c r="V22" s="226"/>
      <c r="W22" s="932" t="s">
        <v>702</v>
      </c>
      <c r="X22" s="225"/>
      <c r="Y22" s="225"/>
      <c r="Z22" s="225"/>
      <c r="AA22" s="225"/>
      <c r="AB22" s="225"/>
      <c r="AC22" s="226"/>
      <c r="AD22" s="932" t="s">
        <v>328</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716</v>
      </c>
      <c r="H23" s="969"/>
      <c r="I23" s="969"/>
      <c r="J23" s="969"/>
      <c r="K23" s="969"/>
      <c r="L23" s="969"/>
      <c r="M23" s="969"/>
      <c r="N23" s="969"/>
      <c r="O23" s="970"/>
      <c r="P23" s="918">
        <v>48</v>
      </c>
      <c r="Q23" s="919"/>
      <c r="R23" s="919"/>
      <c r="S23" s="919"/>
      <c r="T23" s="919"/>
      <c r="U23" s="919"/>
      <c r="V23" s="933"/>
      <c r="W23" s="918">
        <v>41</v>
      </c>
      <c r="X23" s="919"/>
      <c r="Y23" s="919"/>
      <c r="Z23" s="919"/>
      <c r="AA23" s="919"/>
      <c r="AB23" s="919"/>
      <c r="AC23" s="933"/>
      <c r="AD23" s="981" t="s">
        <v>812</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717</v>
      </c>
      <c r="H24" s="935"/>
      <c r="I24" s="935"/>
      <c r="J24" s="935"/>
      <c r="K24" s="935"/>
      <c r="L24" s="935"/>
      <c r="M24" s="935"/>
      <c r="N24" s="935"/>
      <c r="O24" s="936"/>
      <c r="P24" s="658">
        <v>40</v>
      </c>
      <c r="Q24" s="659"/>
      <c r="R24" s="659"/>
      <c r="S24" s="659"/>
      <c r="T24" s="659"/>
      <c r="U24" s="659"/>
      <c r="V24" s="660"/>
      <c r="W24" s="658">
        <v>42</v>
      </c>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718</v>
      </c>
      <c r="H25" s="935"/>
      <c r="I25" s="935"/>
      <c r="J25" s="935"/>
      <c r="K25" s="935"/>
      <c r="L25" s="935"/>
      <c r="M25" s="935"/>
      <c r="N25" s="935"/>
      <c r="O25" s="936"/>
      <c r="P25" s="658">
        <v>7</v>
      </c>
      <c r="Q25" s="659"/>
      <c r="R25" s="659"/>
      <c r="S25" s="659"/>
      <c r="T25" s="659"/>
      <c r="U25" s="659"/>
      <c r="V25" s="660"/>
      <c r="W25" s="658">
        <v>0</v>
      </c>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719</v>
      </c>
      <c r="H26" s="935"/>
      <c r="I26" s="935"/>
      <c r="J26" s="935"/>
      <c r="K26" s="935"/>
      <c r="L26" s="935"/>
      <c r="M26" s="935"/>
      <c r="N26" s="935"/>
      <c r="O26" s="936"/>
      <c r="P26" s="658">
        <v>0.1</v>
      </c>
      <c r="Q26" s="659"/>
      <c r="R26" s="659"/>
      <c r="S26" s="659"/>
      <c r="T26" s="659"/>
      <c r="U26" s="659"/>
      <c r="V26" s="660"/>
      <c r="W26" s="658">
        <v>0.1</v>
      </c>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333</v>
      </c>
      <c r="H28" s="938"/>
      <c r="I28" s="938"/>
      <c r="J28" s="938"/>
      <c r="K28" s="938"/>
      <c r="L28" s="938"/>
      <c r="M28" s="938"/>
      <c r="N28" s="938"/>
      <c r="O28" s="939"/>
      <c r="P28" s="876">
        <f>P29-SUM(P23:P27)</f>
        <v>-9.9999999999994316E-2</v>
      </c>
      <c r="Q28" s="877"/>
      <c r="R28" s="877"/>
      <c r="S28" s="877"/>
      <c r="T28" s="877"/>
      <c r="U28" s="877"/>
      <c r="V28" s="878"/>
      <c r="W28" s="876">
        <f>W29-SUM(W23:W27)</f>
        <v>-9.9999999999994316E-2</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330</v>
      </c>
      <c r="H29" s="941"/>
      <c r="I29" s="941"/>
      <c r="J29" s="941"/>
      <c r="K29" s="941"/>
      <c r="L29" s="941"/>
      <c r="M29" s="941"/>
      <c r="N29" s="941"/>
      <c r="O29" s="942"/>
      <c r="P29" s="658">
        <f>AK13</f>
        <v>95</v>
      </c>
      <c r="Q29" s="659"/>
      <c r="R29" s="659"/>
      <c r="S29" s="659"/>
      <c r="T29" s="659"/>
      <c r="U29" s="659"/>
      <c r="V29" s="660"/>
      <c r="W29" s="950">
        <f>AR13</f>
        <v>83</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345</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386</v>
      </c>
      <c r="AF30" s="857"/>
      <c r="AG30" s="857"/>
      <c r="AH30" s="858"/>
      <c r="AI30" s="913" t="s">
        <v>408</v>
      </c>
      <c r="AJ30" s="913"/>
      <c r="AK30" s="913"/>
      <c r="AL30" s="856"/>
      <c r="AM30" s="913" t="s">
        <v>505</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v>7</v>
      </c>
      <c r="AR31" s="204"/>
      <c r="AS31" s="139" t="s">
        <v>233</v>
      </c>
      <c r="AT31" s="140"/>
      <c r="AU31" s="203">
        <v>11</v>
      </c>
      <c r="AV31" s="203"/>
      <c r="AW31" s="395" t="s">
        <v>179</v>
      </c>
      <c r="AX31" s="396"/>
    </row>
    <row r="32" spans="1:50" ht="37.5" customHeight="1" x14ac:dyDescent="0.15">
      <c r="A32" s="400"/>
      <c r="B32" s="398"/>
      <c r="C32" s="398"/>
      <c r="D32" s="398"/>
      <c r="E32" s="398"/>
      <c r="F32" s="399"/>
      <c r="G32" s="566" t="s">
        <v>791</v>
      </c>
      <c r="H32" s="567"/>
      <c r="I32" s="567"/>
      <c r="J32" s="567"/>
      <c r="K32" s="567"/>
      <c r="L32" s="567"/>
      <c r="M32" s="567"/>
      <c r="N32" s="567"/>
      <c r="O32" s="568"/>
      <c r="P32" s="111" t="s">
        <v>720</v>
      </c>
      <c r="Q32" s="111"/>
      <c r="R32" s="111"/>
      <c r="S32" s="111"/>
      <c r="T32" s="111"/>
      <c r="U32" s="111"/>
      <c r="V32" s="111"/>
      <c r="W32" s="111"/>
      <c r="X32" s="112"/>
      <c r="Y32" s="473" t="s">
        <v>12</v>
      </c>
      <c r="Z32" s="533"/>
      <c r="AA32" s="534"/>
      <c r="AB32" s="463" t="s">
        <v>721</v>
      </c>
      <c r="AC32" s="463"/>
      <c r="AD32" s="463"/>
      <c r="AE32" s="221">
        <v>388</v>
      </c>
      <c r="AF32" s="222"/>
      <c r="AG32" s="222"/>
      <c r="AH32" s="222"/>
      <c r="AI32" s="221">
        <v>366</v>
      </c>
      <c r="AJ32" s="222"/>
      <c r="AK32" s="222"/>
      <c r="AL32" s="222"/>
      <c r="AM32" s="221">
        <v>290</v>
      </c>
      <c r="AN32" s="222"/>
      <c r="AO32" s="222"/>
      <c r="AP32" s="222"/>
      <c r="AQ32" s="339"/>
      <c r="AR32" s="211"/>
      <c r="AS32" s="211"/>
      <c r="AT32" s="340"/>
      <c r="AU32" s="222"/>
      <c r="AV32" s="222"/>
      <c r="AW32" s="222"/>
      <c r="AX32" s="224"/>
    </row>
    <row r="33" spans="1:51" ht="37.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721</v>
      </c>
      <c r="AC33" s="525"/>
      <c r="AD33" s="525"/>
      <c r="AE33" s="221">
        <v>339</v>
      </c>
      <c r="AF33" s="222"/>
      <c r="AG33" s="222"/>
      <c r="AH33" s="222"/>
      <c r="AI33" s="221">
        <v>339</v>
      </c>
      <c r="AJ33" s="222"/>
      <c r="AK33" s="222"/>
      <c r="AL33" s="222"/>
      <c r="AM33" s="221">
        <v>339</v>
      </c>
      <c r="AN33" s="222"/>
      <c r="AO33" s="222"/>
      <c r="AP33" s="222"/>
      <c r="AQ33" s="339">
        <v>253</v>
      </c>
      <c r="AR33" s="211"/>
      <c r="AS33" s="211"/>
      <c r="AT33" s="340"/>
      <c r="AU33" s="222">
        <v>204</v>
      </c>
      <c r="AV33" s="222"/>
      <c r="AW33" s="222"/>
      <c r="AX33" s="224"/>
    </row>
    <row r="34" spans="1:51" ht="37.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-4</v>
      </c>
      <c r="AF34" s="222"/>
      <c r="AG34" s="222"/>
      <c r="AH34" s="222"/>
      <c r="AI34" s="221">
        <v>43</v>
      </c>
      <c r="AJ34" s="222"/>
      <c r="AK34" s="222"/>
      <c r="AL34" s="222"/>
      <c r="AM34" s="221">
        <v>204</v>
      </c>
      <c r="AN34" s="222"/>
      <c r="AO34" s="222"/>
      <c r="AP34" s="222"/>
      <c r="AQ34" s="339"/>
      <c r="AR34" s="211"/>
      <c r="AS34" s="211"/>
      <c r="AT34" s="340"/>
      <c r="AU34" s="222"/>
      <c r="AV34" s="222"/>
      <c r="AW34" s="222"/>
      <c r="AX34" s="224"/>
    </row>
    <row r="35" spans="1:51" ht="23.25" customHeight="1" x14ac:dyDescent="0.15">
      <c r="A35" s="231" t="s">
        <v>376</v>
      </c>
      <c r="B35" s="232"/>
      <c r="C35" s="232"/>
      <c r="D35" s="232"/>
      <c r="E35" s="232"/>
      <c r="F35" s="233"/>
      <c r="G35" s="237" t="s">
        <v>722</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345</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386</v>
      </c>
      <c r="AF37" s="250"/>
      <c r="AG37" s="250"/>
      <c r="AH37" s="250"/>
      <c r="AI37" s="250" t="s">
        <v>408</v>
      </c>
      <c r="AJ37" s="250"/>
      <c r="AK37" s="250"/>
      <c r="AL37" s="250"/>
      <c r="AM37" s="250" t="s">
        <v>505</v>
      </c>
      <c r="AN37" s="250"/>
      <c r="AO37" s="250"/>
      <c r="AP37" s="250"/>
      <c r="AQ37" s="157" t="s">
        <v>232</v>
      </c>
      <c r="AR37" s="158"/>
      <c r="AS37" s="158"/>
      <c r="AT37" s="159"/>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376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345</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386</v>
      </c>
      <c r="AF44" s="250"/>
      <c r="AG44" s="250"/>
      <c r="AH44" s="250"/>
      <c r="AI44" s="250" t="s">
        <v>408</v>
      </c>
      <c r="AJ44" s="250"/>
      <c r="AK44" s="250"/>
      <c r="AL44" s="250"/>
      <c r="AM44" s="250" t="s">
        <v>505</v>
      </c>
      <c r="AN44" s="250"/>
      <c r="AO44" s="250"/>
      <c r="AP44" s="250"/>
      <c r="AQ44" s="157" t="s">
        <v>232</v>
      </c>
      <c r="AR44" s="158"/>
      <c r="AS44" s="158"/>
      <c r="AT44" s="159"/>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376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345</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386</v>
      </c>
      <c r="AF51" s="250"/>
      <c r="AG51" s="250"/>
      <c r="AH51" s="250"/>
      <c r="AI51" s="250" t="s">
        <v>408</v>
      </c>
      <c r="AJ51" s="250"/>
      <c r="AK51" s="250"/>
      <c r="AL51" s="250"/>
      <c r="AM51" s="250" t="s">
        <v>505</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376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345</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386</v>
      </c>
      <c r="AF58" s="250"/>
      <c r="AG58" s="250"/>
      <c r="AH58" s="250"/>
      <c r="AI58" s="250" t="s">
        <v>408</v>
      </c>
      <c r="AJ58" s="250"/>
      <c r="AK58" s="250"/>
      <c r="AL58" s="250"/>
      <c r="AM58" s="250" t="s">
        <v>505</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376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346</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341</v>
      </c>
      <c r="X65" s="490"/>
      <c r="Y65" s="493"/>
      <c r="Z65" s="493"/>
      <c r="AA65" s="494"/>
      <c r="AB65" s="244" t="s">
        <v>11</v>
      </c>
      <c r="AC65" s="245"/>
      <c r="AD65" s="246"/>
      <c r="AE65" s="250" t="s">
        <v>386</v>
      </c>
      <c r="AF65" s="250"/>
      <c r="AG65" s="250"/>
      <c r="AH65" s="250"/>
      <c r="AI65" s="250" t="s">
        <v>408</v>
      </c>
      <c r="AJ65" s="250"/>
      <c r="AK65" s="250"/>
      <c r="AL65" s="250"/>
      <c r="AM65" s="250" t="s">
        <v>505</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344</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366</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366</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367</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351</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365</v>
      </c>
      <c r="X70" s="312"/>
      <c r="Y70" s="270" t="s">
        <v>12</v>
      </c>
      <c r="Z70" s="270"/>
      <c r="AA70" s="271"/>
      <c r="AB70" s="272" t="s">
        <v>366</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366</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367</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346</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386</v>
      </c>
      <c r="AF73" s="250"/>
      <c r="AG73" s="250"/>
      <c r="AH73" s="250"/>
      <c r="AI73" s="250" t="s">
        <v>408</v>
      </c>
      <c r="AJ73" s="250"/>
      <c r="AK73" s="250"/>
      <c r="AL73" s="250"/>
      <c r="AM73" s="250" t="s">
        <v>505</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379</v>
      </c>
      <c r="B78" s="333"/>
      <c r="C78" s="333"/>
      <c r="D78" s="333"/>
      <c r="E78" s="330" t="s">
        <v>324</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340</v>
      </c>
      <c r="AP79" s="277"/>
      <c r="AQ79" s="277"/>
      <c r="AR79" s="76" t="s">
        <v>338</v>
      </c>
      <c r="AS79" s="276"/>
      <c r="AT79" s="277"/>
      <c r="AU79" s="277"/>
      <c r="AV79" s="277"/>
      <c r="AW79" s="277"/>
      <c r="AX79" s="966"/>
      <c r="AY79">
        <f>COUNTIF($AR$79,"☑")</f>
        <v>0</v>
      </c>
    </row>
    <row r="80" spans="1:51" ht="18.75" hidden="1" customHeight="1" x14ac:dyDescent="0.15">
      <c r="A80" s="862" t="s">
        <v>147</v>
      </c>
      <c r="B80" s="526" t="s">
        <v>337</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386</v>
      </c>
      <c r="AF85" s="250"/>
      <c r="AG85" s="250"/>
      <c r="AH85" s="250"/>
      <c r="AI85" s="250" t="s">
        <v>408</v>
      </c>
      <c r="AJ85" s="250"/>
      <c r="AK85" s="250"/>
      <c r="AL85" s="250"/>
      <c r="AM85" s="250" t="s">
        <v>505</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386</v>
      </c>
      <c r="AF90" s="250"/>
      <c r="AG90" s="250"/>
      <c r="AH90" s="250"/>
      <c r="AI90" s="250" t="s">
        <v>408</v>
      </c>
      <c r="AJ90" s="250"/>
      <c r="AK90" s="250"/>
      <c r="AL90" s="250"/>
      <c r="AM90" s="250" t="s">
        <v>505</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386</v>
      </c>
      <c r="AF95" s="250"/>
      <c r="AG95" s="250"/>
      <c r="AH95" s="250"/>
      <c r="AI95" s="250" t="s">
        <v>408</v>
      </c>
      <c r="AJ95" s="250"/>
      <c r="AK95" s="250"/>
      <c r="AL95" s="250"/>
      <c r="AM95" s="250" t="s">
        <v>505</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386</v>
      </c>
      <c r="AF100" s="542"/>
      <c r="AG100" s="542"/>
      <c r="AH100" s="543"/>
      <c r="AI100" s="541" t="s">
        <v>408</v>
      </c>
      <c r="AJ100" s="542"/>
      <c r="AK100" s="542"/>
      <c r="AL100" s="543"/>
      <c r="AM100" s="541" t="s">
        <v>505</v>
      </c>
      <c r="AN100" s="542"/>
      <c r="AO100" s="542"/>
      <c r="AP100" s="543"/>
      <c r="AQ100" s="320" t="s">
        <v>413</v>
      </c>
      <c r="AR100" s="321"/>
      <c r="AS100" s="321"/>
      <c r="AT100" s="322"/>
      <c r="AU100" s="320" t="s">
        <v>537</v>
      </c>
      <c r="AV100" s="321"/>
      <c r="AW100" s="321"/>
      <c r="AX100" s="323"/>
    </row>
    <row r="101" spans="1:60" ht="23.25" customHeight="1" x14ac:dyDescent="0.15">
      <c r="A101" s="421"/>
      <c r="B101" s="422"/>
      <c r="C101" s="422"/>
      <c r="D101" s="422"/>
      <c r="E101" s="422"/>
      <c r="F101" s="423"/>
      <c r="G101" s="111" t="s">
        <v>723</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721</v>
      </c>
      <c r="AC101" s="463"/>
      <c r="AD101" s="463"/>
      <c r="AE101" s="285">
        <v>5132</v>
      </c>
      <c r="AF101" s="285"/>
      <c r="AG101" s="285"/>
      <c r="AH101" s="285"/>
      <c r="AI101" s="285">
        <v>4688</v>
      </c>
      <c r="AJ101" s="285"/>
      <c r="AK101" s="285"/>
      <c r="AL101" s="285"/>
      <c r="AM101" s="285">
        <v>2171</v>
      </c>
      <c r="AN101" s="285"/>
      <c r="AO101" s="285"/>
      <c r="AP101" s="285"/>
      <c r="AQ101" s="285"/>
      <c r="AR101" s="285"/>
      <c r="AS101" s="285"/>
      <c r="AT101" s="285"/>
      <c r="AU101" s="221"/>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721</v>
      </c>
      <c r="AC102" s="463"/>
      <c r="AD102" s="463"/>
      <c r="AE102" s="285">
        <v>5090</v>
      </c>
      <c r="AF102" s="285"/>
      <c r="AG102" s="285"/>
      <c r="AH102" s="285"/>
      <c r="AI102" s="285">
        <v>5130</v>
      </c>
      <c r="AJ102" s="285"/>
      <c r="AK102" s="285"/>
      <c r="AL102" s="285"/>
      <c r="AM102" s="285">
        <v>5028</v>
      </c>
      <c r="AN102" s="285"/>
      <c r="AO102" s="285"/>
      <c r="AP102" s="285"/>
      <c r="AQ102" s="285">
        <v>4866</v>
      </c>
      <c r="AR102" s="285"/>
      <c r="AS102" s="285"/>
      <c r="AT102" s="285"/>
      <c r="AU102" s="228"/>
      <c r="AV102" s="229"/>
      <c r="AW102" s="229"/>
      <c r="AX102" s="324"/>
    </row>
    <row r="103" spans="1:60" ht="31.5" hidden="1" customHeight="1" x14ac:dyDescent="0.15">
      <c r="A103" s="418" t="s">
        <v>347</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386</v>
      </c>
      <c r="AF103" s="250"/>
      <c r="AG103" s="250"/>
      <c r="AH103" s="250"/>
      <c r="AI103" s="250" t="s">
        <v>408</v>
      </c>
      <c r="AJ103" s="250"/>
      <c r="AK103" s="250"/>
      <c r="AL103" s="250"/>
      <c r="AM103" s="250" t="s">
        <v>505</v>
      </c>
      <c r="AN103" s="250"/>
      <c r="AO103" s="250"/>
      <c r="AP103" s="250"/>
      <c r="AQ103" s="282" t="s">
        <v>413</v>
      </c>
      <c r="AR103" s="283"/>
      <c r="AS103" s="283"/>
      <c r="AT103" s="283"/>
      <c r="AU103" s="282" t="s">
        <v>537</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347</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386</v>
      </c>
      <c r="AF106" s="250"/>
      <c r="AG106" s="250"/>
      <c r="AH106" s="250"/>
      <c r="AI106" s="250" t="s">
        <v>408</v>
      </c>
      <c r="AJ106" s="250"/>
      <c r="AK106" s="250"/>
      <c r="AL106" s="250"/>
      <c r="AM106" s="250" t="s">
        <v>505</v>
      </c>
      <c r="AN106" s="250"/>
      <c r="AO106" s="250"/>
      <c r="AP106" s="250"/>
      <c r="AQ106" s="282" t="s">
        <v>413</v>
      </c>
      <c r="AR106" s="283"/>
      <c r="AS106" s="283"/>
      <c r="AT106" s="283"/>
      <c r="AU106" s="282" t="s">
        <v>537</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347</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386</v>
      </c>
      <c r="AF109" s="250"/>
      <c r="AG109" s="250"/>
      <c r="AH109" s="250"/>
      <c r="AI109" s="250" t="s">
        <v>408</v>
      </c>
      <c r="AJ109" s="250"/>
      <c r="AK109" s="250"/>
      <c r="AL109" s="250"/>
      <c r="AM109" s="250" t="s">
        <v>505</v>
      </c>
      <c r="AN109" s="250"/>
      <c r="AO109" s="250"/>
      <c r="AP109" s="250"/>
      <c r="AQ109" s="282" t="s">
        <v>413</v>
      </c>
      <c r="AR109" s="283"/>
      <c r="AS109" s="283"/>
      <c r="AT109" s="283"/>
      <c r="AU109" s="282" t="s">
        <v>537</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347</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386</v>
      </c>
      <c r="AF112" s="250"/>
      <c r="AG112" s="250"/>
      <c r="AH112" s="250"/>
      <c r="AI112" s="250" t="s">
        <v>408</v>
      </c>
      <c r="AJ112" s="250"/>
      <c r="AK112" s="250"/>
      <c r="AL112" s="250"/>
      <c r="AM112" s="250" t="s">
        <v>505</v>
      </c>
      <c r="AN112" s="250"/>
      <c r="AO112" s="250"/>
      <c r="AP112" s="250"/>
      <c r="AQ112" s="282" t="s">
        <v>413</v>
      </c>
      <c r="AR112" s="283"/>
      <c r="AS112" s="283"/>
      <c r="AT112" s="283"/>
      <c r="AU112" s="282" t="s">
        <v>537</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386</v>
      </c>
      <c r="AF115" s="250"/>
      <c r="AG115" s="250"/>
      <c r="AH115" s="250"/>
      <c r="AI115" s="250" t="s">
        <v>408</v>
      </c>
      <c r="AJ115" s="250"/>
      <c r="AK115" s="250"/>
      <c r="AL115" s="250"/>
      <c r="AM115" s="250" t="s">
        <v>505</v>
      </c>
      <c r="AN115" s="250"/>
      <c r="AO115" s="250"/>
      <c r="AP115" s="250"/>
      <c r="AQ115" s="592" t="s">
        <v>538</v>
      </c>
      <c r="AR115" s="593"/>
      <c r="AS115" s="593"/>
      <c r="AT115" s="593"/>
      <c r="AU115" s="593"/>
      <c r="AV115" s="593"/>
      <c r="AW115" s="593"/>
      <c r="AX115" s="594"/>
    </row>
    <row r="116" spans="1:51" ht="23.25" customHeight="1" x14ac:dyDescent="0.15">
      <c r="A116" s="438"/>
      <c r="B116" s="439"/>
      <c r="C116" s="439"/>
      <c r="D116" s="439"/>
      <c r="E116" s="439"/>
      <c r="F116" s="440"/>
      <c r="G116" s="390" t="s">
        <v>724</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725</v>
      </c>
      <c r="AC116" s="465"/>
      <c r="AD116" s="466"/>
      <c r="AE116" s="285">
        <v>18316</v>
      </c>
      <c r="AF116" s="285"/>
      <c r="AG116" s="285"/>
      <c r="AH116" s="285"/>
      <c r="AI116" s="285">
        <v>17918</v>
      </c>
      <c r="AJ116" s="285"/>
      <c r="AK116" s="285"/>
      <c r="AL116" s="285"/>
      <c r="AM116" s="285">
        <v>24501</v>
      </c>
      <c r="AN116" s="285"/>
      <c r="AO116" s="285"/>
      <c r="AP116" s="285"/>
      <c r="AQ116" s="221">
        <v>19467</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726</v>
      </c>
      <c r="AC117" s="475"/>
      <c r="AD117" s="476"/>
      <c r="AE117" s="553" t="s">
        <v>727</v>
      </c>
      <c r="AF117" s="553"/>
      <c r="AG117" s="553"/>
      <c r="AH117" s="553"/>
      <c r="AI117" s="553" t="s">
        <v>728</v>
      </c>
      <c r="AJ117" s="553"/>
      <c r="AK117" s="553"/>
      <c r="AL117" s="553"/>
      <c r="AM117" s="553" t="s">
        <v>806</v>
      </c>
      <c r="AN117" s="553"/>
      <c r="AO117" s="553"/>
      <c r="AP117" s="553"/>
      <c r="AQ117" s="553" t="s">
        <v>742</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386</v>
      </c>
      <c r="AF118" s="250"/>
      <c r="AG118" s="250"/>
      <c r="AH118" s="250"/>
      <c r="AI118" s="250" t="s">
        <v>408</v>
      </c>
      <c r="AJ118" s="250"/>
      <c r="AK118" s="250"/>
      <c r="AL118" s="250"/>
      <c r="AM118" s="250" t="s">
        <v>505</v>
      </c>
      <c r="AN118" s="250"/>
      <c r="AO118" s="250"/>
      <c r="AP118" s="250"/>
      <c r="AQ118" s="592" t="s">
        <v>538</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355</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354</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386</v>
      </c>
      <c r="AF121" s="250"/>
      <c r="AG121" s="250"/>
      <c r="AH121" s="250"/>
      <c r="AI121" s="250" t="s">
        <v>408</v>
      </c>
      <c r="AJ121" s="250"/>
      <c r="AK121" s="250"/>
      <c r="AL121" s="250"/>
      <c r="AM121" s="250" t="s">
        <v>505</v>
      </c>
      <c r="AN121" s="250"/>
      <c r="AO121" s="250"/>
      <c r="AP121" s="250"/>
      <c r="AQ121" s="592" t="s">
        <v>538</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356</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386</v>
      </c>
      <c r="AF124" s="250"/>
      <c r="AG124" s="250"/>
      <c r="AH124" s="250"/>
      <c r="AI124" s="250" t="s">
        <v>408</v>
      </c>
      <c r="AJ124" s="250"/>
      <c r="AK124" s="250"/>
      <c r="AL124" s="250"/>
      <c r="AM124" s="250" t="s">
        <v>505</v>
      </c>
      <c r="AN124" s="250"/>
      <c r="AO124" s="250"/>
      <c r="AP124" s="250"/>
      <c r="AQ124" s="592" t="s">
        <v>538</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356</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354</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386</v>
      </c>
      <c r="AF127" s="250"/>
      <c r="AG127" s="250"/>
      <c r="AH127" s="250"/>
      <c r="AI127" s="250" t="s">
        <v>408</v>
      </c>
      <c r="AJ127" s="250"/>
      <c r="AK127" s="250"/>
      <c r="AL127" s="250"/>
      <c r="AM127" s="250" t="s">
        <v>505</v>
      </c>
      <c r="AN127" s="250"/>
      <c r="AO127" s="250"/>
      <c r="AP127" s="250"/>
      <c r="AQ127" s="592" t="s">
        <v>538</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356</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354</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401</v>
      </c>
      <c r="B130" s="189"/>
      <c r="C130" s="188" t="s">
        <v>236</v>
      </c>
      <c r="D130" s="189"/>
      <c r="E130" s="173" t="s">
        <v>265</v>
      </c>
      <c r="F130" s="174"/>
      <c r="G130" s="175" t="s">
        <v>729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386</v>
      </c>
      <c r="AF132" s="136"/>
      <c r="AG132" s="136"/>
      <c r="AH132" s="137"/>
      <c r="AI132" s="161" t="s">
        <v>408</v>
      </c>
      <c r="AJ132" s="136"/>
      <c r="AK132" s="136"/>
      <c r="AL132" s="137"/>
      <c r="AM132" s="161" t="s">
        <v>695</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v>7</v>
      </c>
      <c r="AR133" s="203"/>
      <c r="AS133" s="139" t="s">
        <v>233</v>
      </c>
      <c r="AT133" s="140"/>
      <c r="AU133" s="204">
        <v>11</v>
      </c>
      <c r="AV133" s="204"/>
      <c r="AW133" s="139" t="s">
        <v>179</v>
      </c>
      <c r="AX133" s="199"/>
      <c r="AY133">
        <f>$AY$132</f>
        <v>1</v>
      </c>
    </row>
    <row r="134" spans="1:51" ht="39.75" customHeight="1" x14ac:dyDescent="0.15">
      <c r="A134" s="193"/>
      <c r="B134" s="190"/>
      <c r="C134" s="184"/>
      <c r="D134" s="190"/>
      <c r="E134" s="184"/>
      <c r="F134" s="185"/>
      <c r="G134" s="110" t="s">
        <v>731</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721</v>
      </c>
      <c r="AC134" s="209"/>
      <c r="AD134" s="209"/>
      <c r="AE134" s="210">
        <v>388</v>
      </c>
      <c r="AF134" s="211"/>
      <c r="AG134" s="211"/>
      <c r="AH134" s="211"/>
      <c r="AI134" s="210">
        <v>366</v>
      </c>
      <c r="AJ134" s="211"/>
      <c r="AK134" s="211"/>
      <c r="AL134" s="211"/>
      <c r="AM134" s="210">
        <v>290</v>
      </c>
      <c r="AN134" s="211"/>
      <c r="AO134" s="211"/>
      <c r="AP134" s="211"/>
      <c r="AQ134" s="210"/>
      <c r="AR134" s="211"/>
      <c r="AS134" s="211"/>
      <c r="AT134" s="211"/>
      <c r="AU134" s="210"/>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721</v>
      </c>
      <c r="AC135" s="217"/>
      <c r="AD135" s="217"/>
      <c r="AE135" s="210">
        <v>339</v>
      </c>
      <c r="AF135" s="211"/>
      <c r="AG135" s="211"/>
      <c r="AH135" s="211"/>
      <c r="AI135" s="210">
        <v>339</v>
      </c>
      <c r="AJ135" s="211"/>
      <c r="AK135" s="211"/>
      <c r="AL135" s="211"/>
      <c r="AM135" s="210">
        <v>339</v>
      </c>
      <c r="AN135" s="211"/>
      <c r="AO135" s="211"/>
      <c r="AP135" s="211"/>
      <c r="AQ135" s="210">
        <v>253</v>
      </c>
      <c r="AR135" s="211"/>
      <c r="AS135" s="211"/>
      <c r="AT135" s="211"/>
      <c r="AU135" s="210">
        <v>204</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386</v>
      </c>
      <c r="AF136" s="136"/>
      <c r="AG136" s="136"/>
      <c r="AH136" s="137"/>
      <c r="AI136" s="161" t="s">
        <v>408</v>
      </c>
      <c r="AJ136" s="136"/>
      <c r="AK136" s="136"/>
      <c r="AL136" s="137"/>
      <c r="AM136" s="161" t="s">
        <v>695</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386</v>
      </c>
      <c r="AF140" s="136"/>
      <c r="AG140" s="136"/>
      <c r="AH140" s="137"/>
      <c r="AI140" s="161" t="s">
        <v>408</v>
      </c>
      <c r="AJ140" s="136"/>
      <c r="AK140" s="136"/>
      <c r="AL140" s="137"/>
      <c r="AM140" s="161" t="s">
        <v>695</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386</v>
      </c>
      <c r="AF144" s="136"/>
      <c r="AG144" s="136"/>
      <c r="AH144" s="137"/>
      <c r="AI144" s="161" t="s">
        <v>408</v>
      </c>
      <c r="AJ144" s="136"/>
      <c r="AK144" s="136"/>
      <c r="AL144" s="137"/>
      <c r="AM144" s="161" t="s">
        <v>695</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386</v>
      </c>
      <c r="AF148" s="136"/>
      <c r="AG148" s="136"/>
      <c r="AH148" s="137"/>
      <c r="AI148" s="161" t="s">
        <v>408</v>
      </c>
      <c r="AJ148" s="136"/>
      <c r="AK148" s="136"/>
      <c r="AL148" s="137"/>
      <c r="AM148" s="161" t="s">
        <v>695</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331</v>
      </c>
      <c r="R152" s="136"/>
      <c r="S152" s="136"/>
      <c r="T152" s="136"/>
      <c r="U152" s="136"/>
      <c r="V152" s="136"/>
      <c r="W152" s="136"/>
      <c r="X152" s="136"/>
      <c r="Y152" s="136"/>
      <c r="Z152" s="136"/>
      <c r="AA152" s="136"/>
      <c r="AB152" s="135" t="s">
        <v>332</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331</v>
      </c>
      <c r="R159" s="136"/>
      <c r="S159" s="136"/>
      <c r="T159" s="136"/>
      <c r="U159" s="136"/>
      <c r="V159" s="136"/>
      <c r="W159" s="136"/>
      <c r="X159" s="136"/>
      <c r="Y159" s="136"/>
      <c r="Z159" s="136"/>
      <c r="AA159" s="136"/>
      <c r="AB159" s="135" t="s">
        <v>332</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331</v>
      </c>
      <c r="R166" s="136"/>
      <c r="S166" s="136"/>
      <c r="T166" s="136"/>
      <c r="U166" s="136"/>
      <c r="V166" s="136"/>
      <c r="W166" s="136"/>
      <c r="X166" s="136"/>
      <c r="Y166" s="136"/>
      <c r="Z166" s="136"/>
      <c r="AA166" s="136"/>
      <c r="AB166" s="135" t="s">
        <v>332</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331</v>
      </c>
      <c r="R173" s="136"/>
      <c r="S173" s="136"/>
      <c r="T173" s="136"/>
      <c r="U173" s="136"/>
      <c r="V173" s="136"/>
      <c r="W173" s="136"/>
      <c r="X173" s="136"/>
      <c r="Y173" s="136"/>
      <c r="Z173" s="136"/>
      <c r="AA173" s="136"/>
      <c r="AB173" s="135" t="s">
        <v>332</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331</v>
      </c>
      <c r="R180" s="136"/>
      <c r="S180" s="136"/>
      <c r="T180" s="136"/>
      <c r="U180" s="136"/>
      <c r="V180" s="136"/>
      <c r="W180" s="136"/>
      <c r="X180" s="136"/>
      <c r="Y180" s="136"/>
      <c r="Z180" s="136"/>
      <c r="AA180" s="136"/>
      <c r="AB180" s="135" t="s">
        <v>332</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386</v>
      </c>
      <c r="AF192" s="136"/>
      <c r="AG192" s="136"/>
      <c r="AH192" s="137"/>
      <c r="AI192" s="161" t="s">
        <v>408</v>
      </c>
      <c r="AJ192" s="136"/>
      <c r="AK192" s="136"/>
      <c r="AL192" s="137"/>
      <c r="AM192" s="161" t="s">
        <v>695</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386</v>
      </c>
      <c r="AF196" s="136"/>
      <c r="AG196" s="136"/>
      <c r="AH196" s="137"/>
      <c r="AI196" s="161" t="s">
        <v>408</v>
      </c>
      <c r="AJ196" s="136"/>
      <c r="AK196" s="136"/>
      <c r="AL196" s="137"/>
      <c r="AM196" s="161" t="s">
        <v>695</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386</v>
      </c>
      <c r="AF200" s="136"/>
      <c r="AG200" s="136"/>
      <c r="AH200" s="137"/>
      <c r="AI200" s="161" t="s">
        <v>408</v>
      </c>
      <c r="AJ200" s="136"/>
      <c r="AK200" s="136"/>
      <c r="AL200" s="137"/>
      <c r="AM200" s="161" t="s">
        <v>695</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386</v>
      </c>
      <c r="AF204" s="136"/>
      <c r="AG204" s="136"/>
      <c r="AH204" s="137"/>
      <c r="AI204" s="161" t="s">
        <v>408</v>
      </c>
      <c r="AJ204" s="136"/>
      <c r="AK204" s="136"/>
      <c r="AL204" s="137"/>
      <c r="AM204" s="161" t="s">
        <v>695</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386</v>
      </c>
      <c r="AF208" s="136"/>
      <c r="AG208" s="136"/>
      <c r="AH208" s="137"/>
      <c r="AI208" s="161" t="s">
        <v>408</v>
      </c>
      <c r="AJ208" s="136"/>
      <c r="AK208" s="136"/>
      <c r="AL208" s="137"/>
      <c r="AM208" s="161" t="s">
        <v>695</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331</v>
      </c>
      <c r="R212" s="136"/>
      <c r="S212" s="136"/>
      <c r="T212" s="136"/>
      <c r="U212" s="136"/>
      <c r="V212" s="136"/>
      <c r="W212" s="136"/>
      <c r="X212" s="136"/>
      <c r="Y212" s="136"/>
      <c r="Z212" s="136"/>
      <c r="AA212" s="136"/>
      <c r="AB212" s="135" t="s">
        <v>332</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331</v>
      </c>
      <c r="R219" s="136"/>
      <c r="S219" s="136"/>
      <c r="T219" s="136"/>
      <c r="U219" s="136"/>
      <c r="V219" s="136"/>
      <c r="W219" s="136"/>
      <c r="X219" s="136"/>
      <c r="Y219" s="136"/>
      <c r="Z219" s="136"/>
      <c r="AA219" s="136"/>
      <c r="AB219" s="135" t="s">
        <v>332</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331</v>
      </c>
      <c r="R226" s="136"/>
      <c r="S226" s="136"/>
      <c r="T226" s="136"/>
      <c r="U226" s="136"/>
      <c r="V226" s="136"/>
      <c r="W226" s="136"/>
      <c r="X226" s="136"/>
      <c r="Y226" s="136"/>
      <c r="Z226" s="136"/>
      <c r="AA226" s="136"/>
      <c r="AB226" s="135" t="s">
        <v>332</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331</v>
      </c>
      <c r="R233" s="136"/>
      <c r="S233" s="136"/>
      <c r="T233" s="136"/>
      <c r="U233" s="136"/>
      <c r="V233" s="136"/>
      <c r="W233" s="136"/>
      <c r="X233" s="136"/>
      <c r="Y233" s="136"/>
      <c r="Z233" s="136"/>
      <c r="AA233" s="136"/>
      <c r="AB233" s="135" t="s">
        <v>332</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331</v>
      </c>
      <c r="R240" s="136"/>
      <c r="S240" s="136"/>
      <c r="T240" s="136"/>
      <c r="U240" s="136"/>
      <c r="V240" s="136"/>
      <c r="W240" s="136"/>
      <c r="X240" s="136"/>
      <c r="Y240" s="136"/>
      <c r="Z240" s="136"/>
      <c r="AA240" s="136"/>
      <c r="AB240" s="135" t="s">
        <v>332</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386</v>
      </c>
      <c r="AF252" s="136"/>
      <c r="AG252" s="136"/>
      <c r="AH252" s="137"/>
      <c r="AI252" s="161" t="s">
        <v>408</v>
      </c>
      <c r="AJ252" s="136"/>
      <c r="AK252" s="136"/>
      <c r="AL252" s="137"/>
      <c r="AM252" s="161" t="s">
        <v>695</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386</v>
      </c>
      <c r="AF256" s="136"/>
      <c r="AG256" s="136"/>
      <c r="AH256" s="137"/>
      <c r="AI256" s="161" t="s">
        <v>408</v>
      </c>
      <c r="AJ256" s="136"/>
      <c r="AK256" s="136"/>
      <c r="AL256" s="137"/>
      <c r="AM256" s="161" t="s">
        <v>695</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386</v>
      </c>
      <c r="AF260" s="136"/>
      <c r="AG260" s="136"/>
      <c r="AH260" s="137"/>
      <c r="AI260" s="161" t="s">
        <v>408</v>
      </c>
      <c r="AJ260" s="136"/>
      <c r="AK260" s="136"/>
      <c r="AL260" s="137"/>
      <c r="AM260" s="161" t="s">
        <v>695</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386</v>
      </c>
      <c r="AF264" s="136"/>
      <c r="AG264" s="136"/>
      <c r="AH264" s="137"/>
      <c r="AI264" s="161" t="s">
        <v>408</v>
      </c>
      <c r="AJ264" s="136"/>
      <c r="AK264" s="136"/>
      <c r="AL264" s="137"/>
      <c r="AM264" s="161" t="s">
        <v>695</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386</v>
      </c>
      <c r="AF268" s="136"/>
      <c r="AG268" s="136"/>
      <c r="AH268" s="137"/>
      <c r="AI268" s="161" t="s">
        <v>408</v>
      </c>
      <c r="AJ268" s="136"/>
      <c r="AK268" s="136"/>
      <c r="AL268" s="137"/>
      <c r="AM268" s="161" t="s">
        <v>695</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331</v>
      </c>
      <c r="R272" s="136"/>
      <c r="S272" s="136"/>
      <c r="T272" s="136"/>
      <c r="U272" s="136"/>
      <c r="V272" s="136"/>
      <c r="W272" s="136"/>
      <c r="X272" s="136"/>
      <c r="Y272" s="136"/>
      <c r="Z272" s="136"/>
      <c r="AA272" s="136"/>
      <c r="AB272" s="135" t="s">
        <v>332</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331</v>
      </c>
      <c r="R279" s="136"/>
      <c r="S279" s="136"/>
      <c r="T279" s="136"/>
      <c r="U279" s="136"/>
      <c r="V279" s="136"/>
      <c r="W279" s="136"/>
      <c r="X279" s="136"/>
      <c r="Y279" s="136"/>
      <c r="Z279" s="136"/>
      <c r="AA279" s="136"/>
      <c r="AB279" s="135" t="s">
        <v>332</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331</v>
      </c>
      <c r="R286" s="136"/>
      <c r="S286" s="136"/>
      <c r="T286" s="136"/>
      <c r="U286" s="136"/>
      <c r="V286" s="136"/>
      <c r="W286" s="136"/>
      <c r="X286" s="136"/>
      <c r="Y286" s="136"/>
      <c r="Z286" s="136"/>
      <c r="AA286" s="136"/>
      <c r="AB286" s="135" t="s">
        <v>332</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331</v>
      </c>
      <c r="R293" s="136"/>
      <c r="S293" s="136"/>
      <c r="T293" s="136"/>
      <c r="U293" s="136"/>
      <c r="V293" s="136"/>
      <c r="W293" s="136"/>
      <c r="X293" s="136"/>
      <c r="Y293" s="136"/>
      <c r="Z293" s="136"/>
      <c r="AA293" s="136"/>
      <c r="AB293" s="135" t="s">
        <v>332</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331</v>
      </c>
      <c r="R300" s="136"/>
      <c r="S300" s="136"/>
      <c r="T300" s="136"/>
      <c r="U300" s="136"/>
      <c r="V300" s="136"/>
      <c r="W300" s="136"/>
      <c r="X300" s="136"/>
      <c r="Y300" s="136"/>
      <c r="Z300" s="136"/>
      <c r="AA300" s="136"/>
      <c r="AB300" s="135" t="s">
        <v>332</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386</v>
      </c>
      <c r="AF312" s="136"/>
      <c r="AG312" s="136"/>
      <c r="AH312" s="137"/>
      <c r="AI312" s="161" t="s">
        <v>408</v>
      </c>
      <c r="AJ312" s="136"/>
      <c r="AK312" s="136"/>
      <c r="AL312" s="137"/>
      <c r="AM312" s="161" t="s">
        <v>695</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386</v>
      </c>
      <c r="AF316" s="136"/>
      <c r="AG316" s="136"/>
      <c r="AH316" s="137"/>
      <c r="AI316" s="161" t="s">
        <v>408</v>
      </c>
      <c r="AJ316" s="136"/>
      <c r="AK316" s="136"/>
      <c r="AL316" s="137"/>
      <c r="AM316" s="161" t="s">
        <v>695</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386</v>
      </c>
      <c r="AF320" s="136"/>
      <c r="AG320" s="136"/>
      <c r="AH320" s="137"/>
      <c r="AI320" s="161" t="s">
        <v>408</v>
      </c>
      <c r="AJ320" s="136"/>
      <c r="AK320" s="136"/>
      <c r="AL320" s="137"/>
      <c r="AM320" s="161" t="s">
        <v>695</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386</v>
      </c>
      <c r="AF324" s="136"/>
      <c r="AG324" s="136"/>
      <c r="AH324" s="137"/>
      <c r="AI324" s="161" t="s">
        <v>408</v>
      </c>
      <c r="AJ324" s="136"/>
      <c r="AK324" s="136"/>
      <c r="AL324" s="137"/>
      <c r="AM324" s="161" t="s">
        <v>695</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386</v>
      </c>
      <c r="AF328" s="136"/>
      <c r="AG328" s="136"/>
      <c r="AH328" s="137"/>
      <c r="AI328" s="161" t="s">
        <v>408</v>
      </c>
      <c r="AJ328" s="136"/>
      <c r="AK328" s="136"/>
      <c r="AL328" s="137"/>
      <c r="AM328" s="161" t="s">
        <v>695</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331</v>
      </c>
      <c r="R332" s="136"/>
      <c r="S332" s="136"/>
      <c r="T332" s="136"/>
      <c r="U332" s="136"/>
      <c r="V332" s="136"/>
      <c r="W332" s="136"/>
      <c r="X332" s="136"/>
      <c r="Y332" s="136"/>
      <c r="Z332" s="136"/>
      <c r="AA332" s="136"/>
      <c r="AB332" s="135" t="s">
        <v>332</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331</v>
      </c>
      <c r="R339" s="136"/>
      <c r="S339" s="136"/>
      <c r="T339" s="136"/>
      <c r="U339" s="136"/>
      <c r="V339" s="136"/>
      <c r="W339" s="136"/>
      <c r="X339" s="136"/>
      <c r="Y339" s="136"/>
      <c r="Z339" s="136"/>
      <c r="AA339" s="136"/>
      <c r="AB339" s="135" t="s">
        <v>332</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331</v>
      </c>
      <c r="R346" s="136"/>
      <c r="S346" s="136"/>
      <c r="T346" s="136"/>
      <c r="U346" s="136"/>
      <c r="V346" s="136"/>
      <c r="W346" s="136"/>
      <c r="X346" s="136"/>
      <c r="Y346" s="136"/>
      <c r="Z346" s="136"/>
      <c r="AA346" s="136"/>
      <c r="AB346" s="135" t="s">
        <v>332</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331</v>
      </c>
      <c r="R353" s="136"/>
      <c r="S353" s="136"/>
      <c r="T353" s="136"/>
      <c r="U353" s="136"/>
      <c r="V353" s="136"/>
      <c r="W353" s="136"/>
      <c r="X353" s="136"/>
      <c r="Y353" s="136"/>
      <c r="Z353" s="136"/>
      <c r="AA353" s="136"/>
      <c r="AB353" s="135" t="s">
        <v>332</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331</v>
      </c>
      <c r="R360" s="136"/>
      <c r="S360" s="136"/>
      <c r="T360" s="136"/>
      <c r="U360" s="136"/>
      <c r="V360" s="136"/>
      <c r="W360" s="136"/>
      <c r="X360" s="136"/>
      <c r="Y360" s="136"/>
      <c r="Z360" s="136"/>
      <c r="AA360" s="136"/>
      <c r="AB360" s="135" t="s">
        <v>332</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386</v>
      </c>
      <c r="AF372" s="136"/>
      <c r="AG372" s="136"/>
      <c r="AH372" s="137"/>
      <c r="AI372" s="161" t="s">
        <v>408</v>
      </c>
      <c r="AJ372" s="136"/>
      <c r="AK372" s="136"/>
      <c r="AL372" s="137"/>
      <c r="AM372" s="161" t="s">
        <v>695</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386</v>
      </c>
      <c r="AF376" s="136"/>
      <c r="AG376" s="136"/>
      <c r="AH376" s="137"/>
      <c r="AI376" s="161" t="s">
        <v>408</v>
      </c>
      <c r="AJ376" s="136"/>
      <c r="AK376" s="136"/>
      <c r="AL376" s="137"/>
      <c r="AM376" s="161" t="s">
        <v>695</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386</v>
      </c>
      <c r="AF380" s="136"/>
      <c r="AG380" s="136"/>
      <c r="AH380" s="137"/>
      <c r="AI380" s="161" t="s">
        <v>408</v>
      </c>
      <c r="AJ380" s="136"/>
      <c r="AK380" s="136"/>
      <c r="AL380" s="137"/>
      <c r="AM380" s="161" t="s">
        <v>695</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386</v>
      </c>
      <c r="AF384" s="136"/>
      <c r="AG384" s="136"/>
      <c r="AH384" s="137"/>
      <c r="AI384" s="161" t="s">
        <v>408</v>
      </c>
      <c r="AJ384" s="136"/>
      <c r="AK384" s="136"/>
      <c r="AL384" s="137"/>
      <c r="AM384" s="161" t="s">
        <v>695</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386</v>
      </c>
      <c r="AF388" s="136"/>
      <c r="AG388" s="136"/>
      <c r="AH388" s="137"/>
      <c r="AI388" s="161" t="s">
        <v>408</v>
      </c>
      <c r="AJ388" s="136"/>
      <c r="AK388" s="136"/>
      <c r="AL388" s="137"/>
      <c r="AM388" s="161" t="s">
        <v>695</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331</v>
      </c>
      <c r="R392" s="136"/>
      <c r="S392" s="136"/>
      <c r="T392" s="136"/>
      <c r="U392" s="136"/>
      <c r="V392" s="136"/>
      <c r="W392" s="136"/>
      <c r="X392" s="136"/>
      <c r="Y392" s="136"/>
      <c r="Z392" s="136"/>
      <c r="AA392" s="136"/>
      <c r="AB392" s="135" t="s">
        <v>332</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331</v>
      </c>
      <c r="R399" s="136"/>
      <c r="S399" s="136"/>
      <c r="T399" s="136"/>
      <c r="U399" s="136"/>
      <c r="V399" s="136"/>
      <c r="W399" s="136"/>
      <c r="X399" s="136"/>
      <c r="Y399" s="136"/>
      <c r="Z399" s="136"/>
      <c r="AA399" s="136"/>
      <c r="AB399" s="135" t="s">
        <v>332</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331</v>
      </c>
      <c r="R406" s="136"/>
      <c r="S406" s="136"/>
      <c r="T406" s="136"/>
      <c r="U406" s="136"/>
      <c r="V406" s="136"/>
      <c r="W406" s="136"/>
      <c r="X406" s="136"/>
      <c r="Y406" s="136"/>
      <c r="Z406" s="136"/>
      <c r="AA406" s="136"/>
      <c r="AB406" s="135" t="s">
        <v>332</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331</v>
      </c>
      <c r="R413" s="136"/>
      <c r="S413" s="136"/>
      <c r="T413" s="136"/>
      <c r="U413" s="136"/>
      <c r="V413" s="136"/>
      <c r="W413" s="136"/>
      <c r="X413" s="136"/>
      <c r="Y413" s="136"/>
      <c r="Z413" s="136"/>
      <c r="AA413" s="136"/>
      <c r="AB413" s="135" t="s">
        <v>332</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331</v>
      </c>
      <c r="R420" s="136"/>
      <c r="S420" s="136"/>
      <c r="T420" s="136"/>
      <c r="U420" s="136"/>
      <c r="V420" s="136"/>
      <c r="W420" s="136"/>
      <c r="X420" s="136"/>
      <c r="Y420" s="136"/>
      <c r="Z420" s="136"/>
      <c r="AA420" s="136"/>
      <c r="AB420" s="135" t="s">
        <v>332</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667</v>
      </c>
      <c r="D430" s="930"/>
      <c r="E430" s="178" t="s">
        <v>395</v>
      </c>
      <c r="F430" s="896"/>
      <c r="G430" s="897" t="s">
        <v>252</v>
      </c>
      <c r="H430" s="129"/>
      <c r="I430" s="129"/>
      <c r="J430" s="898" t="s">
        <v>713</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539</v>
      </c>
      <c r="AJ431" s="337"/>
      <c r="AK431" s="337"/>
      <c r="AL431" s="161"/>
      <c r="AM431" s="337" t="s">
        <v>540</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8"/>
      <c r="AJ432" s="338"/>
      <c r="AK432" s="338"/>
      <c r="AL432" s="160"/>
      <c r="AM432" s="338"/>
      <c r="AN432" s="338"/>
      <c r="AO432" s="338"/>
      <c r="AP432" s="160"/>
      <c r="AQ432" s="253"/>
      <c r="AR432" s="204"/>
      <c r="AS432" s="139" t="s">
        <v>233</v>
      </c>
      <c r="AT432" s="140"/>
      <c r="AU432" s="204"/>
      <c r="AV432" s="204"/>
      <c r="AW432" s="139" t="s">
        <v>179</v>
      </c>
      <c r="AX432" s="199"/>
      <c r="AY432">
        <f>$AY$431</f>
        <v>1</v>
      </c>
    </row>
    <row r="433" spans="1:51" ht="23.25" customHeight="1" x14ac:dyDescent="0.15">
      <c r="A433" s="193"/>
      <c r="B433" s="190"/>
      <c r="C433" s="184"/>
      <c r="D433" s="190"/>
      <c r="E433" s="341"/>
      <c r="F433" s="342"/>
      <c r="G433" s="110" t="s">
        <v>713</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9"/>
      <c r="AF433" s="211"/>
      <c r="AG433" s="211"/>
      <c r="AH433" s="211"/>
      <c r="AI433" s="339"/>
      <c r="AJ433" s="211"/>
      <c r="AK433" s="211"/>
      <c r="AL433" s="211"/>
      <c r="AM433" s="339"/>
      <c r="AN433" s="211"/>
      <c r="AO433" s="211"/>
      <c r="AP433" s="340"/>
      <c r="AQ433" s="339"/>
      <c r="AR433" s="211"/>
      <c r="AS433" s="211"/>
      <c r="AT433" s="340"/>
      <c r="AU433" s="211"/>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9"/>
      <c r="AF434" s="211"/>
      <c r="AG434" s="211"/>
      <c r="AH434" s="340"/>
      <c r="AI434" s="339"/>
      <c r="AJ434" s="211"/>
      <c r="AK434" s="211"/>
      <c r="AL434" s="211"/>
      <c r="AM434" s="339"/>
      <c r="AN434" s="211"/>
      <c r="AO434" s="211"/>
      <c r="AP434" s="340"/>
      <c r="AQ434" s="339"/>
      <c r="AR434" s="211"/>
      <c r="AS434" s="211"/>
      <c r="AT434" s="340"/>
      <c r="AU434" s="211"/>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c r="AF435" s="211"/>
      <c r="AG435" s="211"/>
      <c r="AH435" s="340"/>
      <c r="AI435" s="339"/>
      <c r="AJ435" s="211"/>
      <c r="AK435" s="211"/>
      <c r="AL435" s="211"/>
      <c r="AM435" s="339"/>
      <c r="AN435" s="211"/>
      <c r="AO435" s="211"/>
      <c r="AP435" s="340"/>
      <c r="AQ435" s="339"/>
      <c r="AR435" s="211"/>
      <c r="AS435" s="211"/>
      <c r="AT435" s="340"/>
      <c r="AU435" s="211"/>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539</v>
      </c>
      <c r="AJ436" s="337"/>
      <c r="AK436" s="337"/>
      <c r="AL436" s="161"/>
      <c r="AM436" s="337" t="s">
        <v>540</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539</v>
      </c>
      <c r="AJ441" s="337"/>
      <c r="AK441" s="337"/>
      <c r="AL441" s="161"/>
      <c r="AM441" s="337" t="s">
        <v>540</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539</v>
      </c>
      <c r="AJ446" s="337"/>
      <c r="AK446" s="337"/>
      <c r="AL446" s="161"/>
      <c r="AM446" s="337" t="s">
        <v>540</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539</v>
      </c>
      <c r="AJ451" s="337"/>
      <c r="AK451" s="337"/>
      <c r="AL451" s="161"/>
      <c r="AM451" s="337" t="s">
        <v>540</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539</v>
      </c>
      <c r="AJ456" s="337"/>
      <c r="AK456" s="337"/>
      <c r="AL456" s="161"/>
      <c r="AM456" s="337" t="s">
        <v>540</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8"/>
      <c r="AJ457" s="338"/>
      <c r="AK457" s="338"/>
      <c r="AL457" s="160"/>
      <c r="AM457" s="338"/>
      <c r="AN457" s="338"/>
      <c r="AO457" s="338"/>
      <c r="AP457" s="160"/>
      <c r="AQ457" s="253"/>
      <c r="AR457" s="204"/>
      <c r="AS457" s="139" t="s">
        <v>233</v>
      </c>
      <c r="AT457" s="140"/>
      <c r="AU457" s="204"/>
      <c r="AV457" s="204"/>
      <c r="AW457" s="139" t="s">
        <v>179</v>
      </c>
      <c r="AX457" s="199"/>
      <c r="AY457">
        <f>$AY$456</f>
        <v>1</v>
      </c>
    </row>
    <row r="458" spans="1:51" ht="23.25" customHeight="1" x14ac:dyDescent="0.15">
      <c r="A458" s="193"/>
      <c r="B458" s="190"/>
      <c r="C458" s="184"/>
      <c r="D458" s="190"/>
      <c r="E458" s="341"/>
      <c r="F458" s="342"/>
      <c r="G458" s="110" t="s">
        <v>713</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9"/>
      <c r="AF458" s="211"/>
      <c r="AG458" s="211"/>
      <c r="AH458" s="211"/>
      <c r="AI458" s="339"/>
      <c r="AJ458" s="211"/>
      <c r="AK458" s="211"/>
      <c r="AL458" s="211"/>
      <c r="AM458" s="339"/>
      <c r="AN458" s="211"/>
      <c r="AO458" s="211"/>
      <c r="AP458" s="340"/>
      <c r="AQ458" s="339"/>
      <c r="AR458" s="211"/>
      <c r="AS458" s="211"/>
      <c r="AT458" s="340"/>
      <c r="AU458" s="211"/>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9"/>
      <c r="AF459" s="211"/>
      <c r="AG459" s="211"/>
      <c r="AH459" s="340"/>
      <c r="AI459" s="339"/>
      <c r="AJ459" s="211"/>
      <c r="AK459" s="211"/>
      <c r="AL459" s="211"/>
      <c r="AM459" s="339"/>
      <c r="AN459" s="211"/>
      <c r="AO459" s="211"/>
      <c r="AP459" s="340"/>
      <c r="AQ459" s="339"/>
      <c r="AR459" s="211"/>
      <c r="AS459" s="211"/>
      <c r="AT459" s="340"/>
      <c r="AU459" s="211"/>
      <c r="AV459" s="211"/>
      <c r="AW459" s="211"/>
      <c r="AX459" s="212"/>
      <c r="AY459">
        <f t="shared" si="68"/>
        <v>1</v>
      </c>
    </row>
    <row r="460" spans="1:51" ht="23.25" customHeight="1" thickBot="1" x14ac:dyDescent="0.2">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c r="AF460" s="211"/>
      <c r="AG460" s="211"/>
      <c r="AH460" s="340"/>
      <c r="AI460" s="339"/>
      <c r="AJ460" s="211"/>
      <c r="AK460" s="211"/>
      <c r="AL460" s="211"/>
      <c r="AM460" s="339"/>
      <c r="AN460" s="211"/>
      <c r="AO460" s="211"/>
      <c r="AP460" s="340"/>
      <c r="AQ460" s="339"/>
      <c r="AR460" s="211"/>
      <c r="AS460" s="211"/>
      <c r="AT460" s="340"/>
      <c r="AU460" s="211"/>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539</v>
      </c>
      <c r="AJ461" s="337"/>
      <c r="AK461" s="337"/>
      <c r="AL461" s="161"/>
      <c r="AM461" s="337" t="s">
        <v>540</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539</v>
      </c>
      <c r="AJ466" s="337"/>
      <c r="AK466" s="337"/>
      <c r="AL466" s="161"/>
      <c r="AM466" s="337" t="s">
        <v>540</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539</v>
      </c>
      <c r="AJ471" s="337"/>
      <c r="AK471" s="337"/>
      <c r="AL471" s="161"/>
      <c r="AM471" s="337" t="s">
        <v>540</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539</v>
      </c>
      <c r="AJ476" s="337"/>
      <c r="AK476" s="337"/>
      <c r="AL476" s="161"/>
      <c r="AM476" s="337" t="s">
        <v>540</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hidden="1" customHeight="1" x14ac:dyDescent="0.15">
      <c r="A481" s="193"/>
      <c r="B481" s="190"/>
      <c r="C481" s="184"/>
      <c r="D481" s="190"/>
      <c r="E481" s="128" t="s">
        <v>403</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398</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539</v>
      </c>
      <c r="AJ485" s="337"/>
      <c r="AK485" s="337"/>
      <c r="AL485" s="161"/>
      <c r="AM485" s="337" t="s">
        <v>540</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539</v>
      </c>
      <c r="AJ490" s="337"/>
      <c r="AK490" s="337"/>
      <c r="AL490" s="161"/>
      <c r="AM490" s="337" t="s">
        <v>540</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539</v>
      </c>
      <c r="AJ495" s="337"/>
      <c r="AK495" s="337"/>
      <c r="AL495" s="161"/>
      <c r="AM495" s="337" t="s">
        <v>540</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539</v>
      </c>
      <c r="AJ500" s="337"/>
      <c r="AK500" s="337"/>
      <c r="AL500" s="161"/>
      <c r="AM500" s="337" t="s">
        <v>540</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539</v>
      </c>
      <c r="AJ505" s="337"/>
      <c r="AK505" s="337"/>
      <c r="AL505" s="161"/>
      <c r="AM505" s="337" t="s">
        <v>540</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539</v>
      </c>
      <c r="AJ510" s="337"/>
      <c r="AK510" s="337"/>
      <c r="AL510" s="161"/>
      <c r="AM510" s="337" t="s">
        <v>540</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539</v>
      </c>
      <c r="AJ515" s="337"/>
      <c r="AK515" s="337"/>
      <c r="AL515" s="161"/>
      <c r="AM515" s="337" t="s">
        <v>540</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539</v>
      </c>
      <c r="AJ520" s="337"/>
      <c r="AK520" s="337"/>
      <c r="AL520" s="161"/>
      <c r="AM520" s="337" t="s">
        <v>540</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539</v>
      </c>
      <c r="AJ525" s="337"/>
      <c r="AK525" s="337"/>
      <c r="AL525" s="161"/>
      <c r="AM525" s="337" t="s">
        <v>540</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539</v>
      </c>
      <c r="AJ530" s="337"/>
      <c r="AK530" s="337"/>
      <c r="AL530" s="161"/>
      <c r="AM530" s="337" t="s">
        <v>540</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399</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539</v>
      </c>
      <c r="AJ539" s="337"/>
      <c r="AK539" s="337"/>
      <c r="AL539" s="161"/>
      <c r="AM539" s="337" t="s">
        <v>540</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539</v>
      </c>
      <c r="AJ544" s="337"/>
      <c r="AK544" s="337"/>
      <c r="AL544" s="161"/>
      <c r="AM544" s="337" t="s">
        <v>540</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539</v>
      </c>
      <c r="AJ549" s="337"/>
      <c r="AK549" s="337"/>
      <c r="AL549" s="161"/>
      <c r="AM549" s="337" t="s">
        <v>540</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539</v>
      </c>
      <c r="AJ554" s="337"/>
      <c r="AK554" s="337"/>
      <c r="AL554" s="161"/>
      <c r="AM554" s="337" t="s">
        <v>540</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539</v>
      </c>
      <c r="AJ559" s="337"/>
      <c r="AK559" s="337"/>
      <c r="AL559" s="161"/>
      <c r="AM559" s="337" t="s">
        <v>540</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539</v>
      </c>
      <c r="AJ564" s="337"/>
      <c r="AK564" s="337"/>
      <c r="AL564" s="161"/>
      <c r="AM564" s="337" t="s">
        <v>540</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539</v>
      </c>
      <c r="AJ569" s="337"/>
      <c r="AK569" s="337"/>
      <c r="AL569" s="161"/>
      <c r="AM569" s="337" t="s">
        <v>540</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539</v>
      </c>
      <c r="AJ574" s="337"/>
      <c r="AK574" s="337"/>
      <c r="AL574" s="161"/>
      <c r="AM574" s="337" t="s">
        <v>540</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539</v>
      </c>
      <c r="AJ579" s="337"/>
      <c r="AK579" s="337"/>
      <c r="AL579" s="161"/>
      <c r="AM579" s="337" t="s">
        <v>540</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539</v>
      </c>
      <c r="AJ584" s="337"/>
      <c r="AK584" s="337"/>
      <c r="AL584" s="161"/>
      <c r="AM584" s="337" t="s">
        <v>540</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398</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539</v>
      </c>
      <c r="AJ593" s="337"/>
      <c r="AK593" s="337"/>
      <c r="AL593" s="161"/>
      <c r="AM593" s="337" t="s">
        <v>540</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539</v>
      </c>
      <c r="AJ598" s="337"/>
      <c r="AK598" s="337"/>
      <c r="AL598" s="161"/>
      <c r="AM598" s="337" t="s">
        <v>540</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539</v>
      </c>
      <c r="AJ603" s="337"/>
      <c r="AK603" s="337"/>
      <c r="AL603" s="161"/>
      <c r="AM603" s="337" t="s">
        <v>540</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539</v>
      </c>
      <c r="AJ608" s="337"/>
      <c r="AK608" s="337"/>
      <c r="AL608" s="161"/>
      <c r="AM608" s="337" t="s">
        <v>540</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539</v>
      </c>
      <c r="AJ613" s="337"/>
      <c r="AK613" s="337"/>
      <c r="AL613" s="161"/>
      <c r="AM613" s="337" t="s">
        <v>540</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539</v>
      </c>
      <c r="AJ618" s="337"/>
      <c r="AK618" s="337"/>
      <c r="AL618" s="161"/>
      <c r="AM618" s="337" t="s">
        <v>540</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539</v>
      </c>
      <c r="AJ623" s="337"/>
      <c r="AK623" s="337"/>
      <c r="AL623" s="161"/>
      <c r="AM623" s="337" t="s">
        <v>540</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539</v>
      </c>
      <c r="AJ628" s="337"/>
      <c r="AK628" s="337"/>
      <c r="AL628" s="161"/>
      <c r="AM628" s="337" t="s">
        <v>540</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539</v>
      </c>
      <c r="AJ633" s="337"/>
      <c r="AK633" s="337"/>
      <c r="AL633" s="161"/>
      <c r="AM633" s="337" t="s">
        <v>540</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539</v>
      </c>
      <c r="AJ638" s="337"/>
      <c r="AK638" s="337"/>
      <c r="AL638" s="161"/>
      <c r="AM638" s="337" t="s">
        <v>540</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399</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539</v>
      </c>
      <c r="AJ647" s="337"/>
      <c r="AK647" s="337"/>
      <c r="AL647" s="161"/>
      <c r="AM647" s="337" t="s">
        <v>540</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539</v>
      </c>
      <c r="AJ652" s="337"/>
      <c r="AK652" s="337"/>
      <c r="AL652" s="161"/>
      <c r="AM652" s="337" t="s">
        <v>540</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539</v>
      </c>
      <c r="AJ657" s="337"/>
      <c r="AK657" s="337"/>
      <c r="AL657" s="161"/>
      <c r="AM657" s="337" t="s">
        <v>540</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539</v>
      </c>
      <c r="AJ662" s="337"/>
      <c r="AK662" s="337"/>
      <c r="AL662" s="161"/>
      <c r="AM662" s="337" t="s">
        <v>540</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539</v>
      </c>
      <c r="AJ667" s="337"/>
      <c r="AK667" s="337"/>
      <c r="AL667" s="161"/>
      <c r="AM667" s="337" t="s">
        <v>540</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539</v>
      </c>
      <c r="AJ672" s="337"/>
      <c r="AK672" s="337"/>
      <c r="AL672" s="161"/>
      <c r="AM672" s="337" t="s">
        <v>540</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539</v>
      </c>
      <c r="AJ677" s="337"/>
      <c r="AK677" s="337"/>
      <c r="AL677" s="161"/>
      <c r="AM677" s="337" t="s">
        <v>540</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539</v>
      </c>
      <c r="AJ682" s="337"/>
      <c r="AK682" s="337"/>
      <c r="AL682" s="161"/>
      <c r="AM682" s="337" t="s">
        <v>540</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539</v>
      </c>
      <c r="AJ687" s="337"/>
      <c r="AK687" s="337"/>
      <c r="AL687" s="161"/>
      <c r="AM687" s="337" t="s">
        <v>540</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539</v>
      </c>
      <c r="AJ692" s="337"/>
      <c r="AK692" s="337"/>
      <c r="AL692" s="161"/>
      <c r="AM692" s="337" t="s">
        <v>540</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47.2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740</v>
      </c>
      <c r="AE702" s="345"/>
      <c r="AF702" s="345"/>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47.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740</v>
      </c>
      <c r="AE703" s="326"/>
      <c r="AF703" s="326"/>
      <c r="AG703" s="107" t="s">
        <v>745</v>
      </c>
      <c r="AH703" s="108"/>
      <c r="AI703" s="108"/>
      <c r="AJ703" s="108"/>
      <c r="AK703" s="108"/>
      <c r="AL703" s="108"/>
      <c r="AM703" s="108"/>
      <c r="AN703" s="108"/>
      <c r="AO703" s="108"/>
      <c r="AP703" s="108"/>
      <c r="AQ703" s="108"/>
      <c r="AR703" s="108"/>
      <c r="AS703" s="108"/>
      <c r="AT703" s="108"/>
      <c r="AU703" s="108"/>
      <c r="AV703" s="108"/>
      <c r="AW703" s="108"/>
      <c r="AX703" s="109"/>
    </row>
    <row r="704" spans="1:51" ht="47.2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740</v>
      </c>
      <c r="AE704" s="784"/>
      <c r="AF704" s="784"/>
      <c r="AG704" s="171" t="s">
        <v>746</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740</v>
      </c>
      <c r="AE705" s="716"/>
      <c r="AF705" s="716"/>
      <c r="AG705" s="131" t="s">
        <v>785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377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783</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784</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747</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740</v>
      </c>
      <c r="AE709" s="326"/>
      <c r="AF709" s="326"/>
      <c r="AG709" s="107" t="s">
        <v>748</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747</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740</v>
      </c>
      <c r="AE711" s="326"/>
      <c r="AF711" s="326"/>
      <c r="AG711" s="107" t="s">
        <v>749</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740</v>
      </c>
      <c r="AE712" s="784"/>
      <c r="AF712" s="784"/>
      <c r="AG712" s="808" t="s">
        <v>807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747</v>
      </c>
      <c r="AE713" s="326"/>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47.25" customHeight="1" x14ac:dyDescent="0.15">
      <c r="A714" s="646"/>
      <c r="B714" s="647"/>
      <c r="C714" s="648" t="s">
        <v>321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740</v>
      </c>
      <c r="AE714" s="806"/>
      <c r="AF714" s="807"/>
      <c r="AG714" s="737" t="s">
        <v>750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740</v>
      </c>
      <c r="AE715" s="606"/>
      <c r="AF715" s="657"/>
      <c r="AG715" s="743" t="s">
        <v>751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747</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740</v>
      </c>
      <c r="AE717" s="326"/>
      <c r="AF717" s="326"/>
      <c r="AG717" s="107" t="s">
        <v>792</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740</v>
      </c>
      <c r="AE718" s="326"/>
      <c r="AF718" s="326"/>
      <c r="AG718" s="133" t="s">
        <v>752</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747</v>
      </c>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hidden="1" customHeight="1" x14ac:dyDescent="0.15">
      <c r="A720" s="779"/>
      <c r="B720" s="780"/>
      <c r="C720" s="302" t="s">
        <v>335</v>
      </c>
      <c r="D720" s="300"/>
      <c r="E720" s="300"/>
      <c r="F720" s="303"/>
      <c r="G720" s="299" t="s">
        <v>336</v>
      </c>
      <c r="H720" s="300"/>
      <c r="I720" s="300"/>
      <c r="J720" s="300"/>
      <c r="K720" s="300"/>
      <c r="L720" s="300"/>
      <c r="M720" s="300"/>
      <c r="N720" s="299" t="s">
        <v>339</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hidden="1"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0"/>
      <c r="C726" s="813" t="s">
        <v>53</v>
      </c>
      <c r="D726" s="835"/>
      <c r="E726" s="835"/>
      <c r="F726" s="836"/>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137</v>
      </c>
      <c r="B731" s="675"/>
      <c r="C731" s="675"/>
      <c r="D731" s="675"/>
      <c r="E731" s="676"/>
      <c r="F731" s="730" t="s">
        <v>809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74.25" customHeight="1" thickBot="1" x14ac:dyDescent="0.2">
      <c r="A733" s="674" t="s">
        <v>810</v>
      </c>
      <c r="B733" s="675"/>
      <c r="C733" s="675"/>
      <c r="D733" s="675"/>
      <c r="E733" s="676"/>
      <c r="F733" s="638" t="s">
        <v>811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348</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668</v>
      </c>
      <c r="B737" s="214"/>
      <c r="C737" s="214"/>
      <c r="D737" s="215"/>
      <c r="E737" s="953" t="s">
        <v>732</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393</v>
      </c>
      <c r="B738" s="364"/>
      <c r="C738" s="364"/>
      <c r="D738" s="364"/>
      <c r="E738" s="953" t="s">
        <v>733</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392</v>
      </c>
      <c r="B739" s="364"/>
      <c r="C739" s="364"/>
      <c r="D739" s="364"/>
      <c r="E739" s="953" t="s">
        <v>734</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391</v>
      </c>
      <c r="B740" s="364"/>
      <c r="C740" s="364"/>
      <c r="D740" s="364"/>
      <c r="E740" s="953" t="s">
        <v>735</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390</v>
      </c>
      <c r="B741" s="364"/>
      <c r="C741" s="364"/>
      <c r="D741" s="364"/>
      <c r="E741" s="953" t="s">
        <v>736</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389</v>
      </c>
      <c r="B742" s="364"/>
      <c r="C742" s="364"/>
      <c r="D742" s="364"/>
      <c r="E742" s="953" t="s">
        <v>735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388</v>
      </c>
      <c r="B743" s="364"/>
      <c r="C743" s="364"/>
      <c r="D743" s="364"/>
      <c r="E743" s="953" t="s">
        <v>737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387</v>
      </c>
      <c r="B744" s="364"/>
      <c r="C744" s="364"/>
      <c r="D744" s="364"/>
      <c r="E744" s="953" t="s">
        <v>738</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386</v>
      </c>
      <c r="B745" s="364"/>
      <c r="C745" s="364"/>
      <c r="D745" s="364"/>
      <c r="E745" s="990" t="s">
        <v>739</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541</v>
      </c>
      <c r="B746" s="364"/>
      <c r="C746" s="364"/>
      <c r="D746" s="364"/>
      <c r="E746" s="959" t="s">
        <v>706</v>
      </c>
      <c r="F746" s="957"/>
      <c r="G746" s="957"/>
      <c r="H746" s="100" t="str">
        <f>IF(E746="","","-")</f>
        <v>-</v>
      </c>
      <c r="I746" s="957" t="s">
        <v>338</v>
      </c>
      <c r="J746" s="957"/>
      <c r="K746" s="100" t="str">
        <f>IF(I746="","","-")</f>
        <v>-</v>
      </c>
      <c r="L746" s="958">
        <v>157</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505</v>
      </c>
      <c r="B747" s="364"/>
      <c r="C747" s="364"/>
      <c r="D747" s="364"/>
      <c r="E747" s="959" t="s">
        <v>706</v>
      </c>
      <c r="F747" s="957"/>
      <c r="G747" s="957"/>
      <c r="H747" s="100" t="str">
        <f>IF(E747="","","-")</f>
        <v>-</v>
      </c>
      <c r="I747" s="957"/>
      <c r="J747" s="957"/>
      <c r="K747" s="100" t="str">
        <f>IF(I747="","","-")</f>
        <v/>
      </c>
      <c r="L747" s="958">
        <v>160</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380</v>
      </c>
      <c r="B748" s="616"/>
      <c r="C748" s="616"/>
      <c r="D748" s="616"/>
      <c r="E748" s="616"/>
      <c r="F748" s="617"/>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5"/>
      <c r="B750" s="616"/>
      <c r="C750" s="616"/>
      <c r="D750" s="616"/>
      <c r="E750" s="616"/>
      <c r="F750" s="617"/>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615"/>
      <c r="B765" s="616"/>
      <c r="C765" s="616"/>
      <c r="D765" s="616"/>
      <c r="E765" s="616"/>
      <c r="F765" s="617"/>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615"/>
      <c r="B766" s="616"/>
      <c r="C766" s="616"/>
      <c r="D766" s="616"/>
      <c r="E766" s="616"/>
      <c r="F766" s="617"/>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615"/>
      <c r="B767" s="616"/>
      <c r="C767" s="616"/>
      <c r="D767" s="616"/>
      <c r="E767" s="616"/>
      <c r="F767" s="617"/>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615"/>
      <c r="B768" s="616"/>
      <c r="C768" s="616"/>
      <c r="D768" s="616"/>
      <c r="E768" s="616"/>
      <c r="F768" s="617"/>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615"/>
      <c r="B769" s="616"/>
      <c r="C769" s="616"/>
      <c r="D769" s="616"/>
      <c r="E769" s="616"/>
      <c r="F769" s="617"/>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615"/>
      <c r="B770" s="616"/>
      <c r="C770" s="616"/>
      <c r="D770" s="616"/>
      <c r="E770" s="616"/>
      <c r="F770" s="617"/>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hidden="1" customHeight="1" x14ac:dyDescent="0.15">
      <c r="A771" s="615"/>
      <c r="B771" s="616"/>
      <c r="C771" s="616"/>
      <c r="D771" s="616"/>
      <c r="E771" s="616"/>
      <c r="F771" s="617"/>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615"/>
      <c r="B772" s="616"/>
      <c r="C772" s="616"/>
      <c r="D772" s="616"/>
      <c r="E772" s="616"/>
      <c r="F772" s="617"/>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615"/>
      <c r="B773" s="616"/>
      <c r="C773" s="616"/>
      <c r="D773" s="616"/>
      <c r="E773" s="616"/>
      <c r="F773" s="617"/>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615"/>
      <c r="B774" s="616"/>
      <c r="C774" s="616"/>
      <c r="D774" s="616"/>
      <c r="E774" s="616"/>
      <c r="F774" s="617"/>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615"/>
      <c r="B775" s="616"/>
      <c r="C775" s="616"/>
      <c r="D775" s="616"/>
      <c r="E775" s="616"/>
      <c r="F775" s="617"/>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615"/>
      <c r="B776" s="616"/>
      <c r="C776" s="616"/>
      <c r="D776" s="616"/>
      <c r="E776" s="616"/>
      <c r="F776" s="617"/>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615"/>
      <c r="B777" s="616"/>
      <c r="C777" s="616"/>
      <c r="D777" s="616"/>
      <c r="E777" s="616"/>
      <c r="F777" s="617"/>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x14ac:dyDescent="0.15">
      <c r="A778" s="615"/>
      <c r="B778" s="616"/>
      <c r="C778" s="616"/>
      <c r="D778" s="616"/>
      <c r="E778" s="616"/>
      <c r="F778" s="617"/>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hidden="1" customHeight="1" x14ac:dyDescent="0.15">
      <c r="A779" s="615"/>
      <c r="B779" s="616"/>
      <c r="C779" s="616"/>
      <c r="D779" s="616"/>
      <c r="E779" s="616"/>
      <c r="F779" s="617"/>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hidden="1" customHeight="1" x14ac:dyDescent="0.15">
      <c r="A780" s="615"/>
      <c r="B780" s="616"/>
      <c r="C780" s="616"/>
      <c r="D780" s="616"/>
      <c r="E780" s="616"/>
      <c r="F780" s="617"/>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hidden="1" customHeight="1" x14ac:dyDescent="0.15">
      <c r="A781" s="615"/>
      <c r="B781" s="616"/>
      <c r="C781" s="616"/>
      <c r="D781" s="616"/>
      <c r="E781" s="616"/>
      <c r="F781" s="617"/>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hidden="1" customHeight="1" x14ac:dyDescent="0.15">
      <c r="A782" s="615"/>
      <c r="B782" s="616"/>
      <c r="C782" s="616"/>
      <c r="D782" s="616"/>
      <c r="E782" s="616"/>
      <c r="F782" s="617"/>
      <c r="G782" s="104"/>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6"/>
    </row>
    <row r="783" spans="1:50" ht="24.75" hidden="1" customHeight="1" x14ac:dyDescent="0.15">
      <c r="A783" s="615"/>
      <c r="B783" s="616"/>
      <c r="C783" s="616"/>
      <c r="D783" s="616"/>
      <c r="E783" s="616"/>
      <c r="F783" s="617"/>
      <c r="G783" s="104"/>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6"/>
    </row>
    <row r="784" spans="1:50" ht="24.75" customHeight="1" thickBot="1" x14ac:dyDescent="0.2">
      <c r="A784" s="615"/>
      <c r="B784" s="616"/>
      <c r="C784" s="616"/>
      <c r="D784" s="616"/>
      <c r="E784" s="616"/>
      <c r="F784" s="617"/>
      <c r="G784" s="104"/>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382</v>
      </c>
      <c r="B787" s="630"/>
      <c r="C787" s="630"/>
      <c r="D787" s="630"/>
      <c r="E787" s="630"/>
      <c r="F787" s="631"/>
      <c r="G787" s="596" t="s">
        <v>771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774</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772</v>
      </c>
      <c r="H789" s="672"/>
      <c r="I789" s="672"/>
      <c r="J789" s="672"/>
      <c r="K789" s="673"/>
      <c r="L789" s="665" t="s">
        <v>773</v>
      </c>
      <c r="M789" s="666"/>
      <c r="N789" s="666"/>
      <c r="O789" s="666"/>
      <c r="P789" s="666"/>
      <c r="Q789" s="666"/>
      <c r="R789" s="666"/>
      <c r="S789" s="666"/>
      <c r="T789" s="666"/>
      <c r="U789" s="666"/>
      <c r="V789" s="666"/>
      <c r="W789" s="666"/>
      <c r="X789" s="667"/>
      <c r="Y789" s="385">
        <v>9</v>
      </c>
      <c r="Z789" s="386"/>
      <c r="AA789" s="386"/>
      <c r="AB789" s="803"/>
      <c r="AC789" s="671" t="s">
        <v>775</v>
      </c>
      <c r="AD789" s="672"/>
      <c r="AE789" s="672"/>
      <c r="AF789" s="672"/>
      <c r="AG789" s="673"/>
      <c r="AH789" s="665" t="s">
        <v>776</v>
      </c>
      <c r="AI789" s="666"/>
      <c r="AJ789" s="666"/>
      <c r="AK789" s="666"/>
      <c r="AL789" s="666"/>
      <c r="AM789" s="666"/>
      <c r="AN789" s="666"/>
      <c r="AO789" s="666"/>
      <c r="AP789" s="666"/>
      <c r="AQ789" s="666"/>
      <c r="AR789" s="666"/>
      <c r="AS789" s="666"/>
      <c r="AT789" s="667"/>
      <c r="AU789" s="385">
        <v>1.2</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9</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1.2</v>
      </c>
      <c r="AV799" s="830"/>
      <c r="AW799" s="830"/>
      <c r="AX799" s="832"/>
    </row>
    <row r="800" spans="1:51" ht="24.75" customHeight="1" x14ac:dyDescent="0.15">
      <c r="A800" s="632"/>
      <c r="B800" s="633"/>
      <c r="C800" s="633"/>
      <c r="D800" s="633"/>
      <c r="E800" s="633"/>
      <c r="F800" s="634"/>
      <c r="G800" s="596" t="s">
        <v>793</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777</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790</v>
      </c>
      <c r="H802" s="672"/>
      <c r="I802" s="672"/>
      <c r="J802" s="672"/>
      <c r="K802" s="673"/>
      <c r="L802" s="665" t="s">
        <v>789</v>
      </c>
      <c r="M802" s="666"/>
      <c r="N802" s="666"/>
      <c r="O802" s="666"/>
      <c r="P802" s="666"/>
      <c r="Q802" s="666"/>
      <c r="R802" s="666"/>
      <c r="S802" s="666"/>
      <c r="T802" s="666"/>
      <c r="U802" s="666"/>
      <c r="V802" s="666"/>
      <c r="W802" s="666"/>
      <c r="X802" s="667"/>
      <c r="Y802" s="385">
        <v>5.8</v>
      </c>
      <c r="Z802" s="386"/>
      <c r="AA802" s="386"/>
      <c r="AB802" s="803"/>
      <c r="AC802" s="671" t="s">
        <v>775</v>
      </c>
      <c r="AD802" s="672"/>
      <c r="AE802" s="672"/>
      <c r="AF802" s="672"/>
      <c r="AG802" s="673"/>
      <c r="AH802" s="665" t="s">
        <v>778</v>
      </c>
      <c r="AI802" s="666"/>
      <c r="AJ802" s="666"/>
      <c r="AK802" s="666"/>
      <c r="AL802" s="666"/>
      <c r="AM802" s="666"/>
      <c r="AN802" s="666"/>
      <c r="AO802" s="666"/>
      <c r="AP802" s="666"/>
      <c r="AQ802" s="666"/>
      <c r="AR802" s="666"/>
      <c r="AS802" s="666"/>
      <c r="AT802" s="667"/>
      <c r="AU802" s="385">
        <v>0.6</v>
      </c>
      <c r="AV802" s="386"/>
      <c r="AW802" s="386"/>
      <c r="AX802" s="387"/>
      <c r="AY802">
        <f t="shared" ref="AY802:AY812" si="115">$AY$800</f>
        <v>2</v>
      </c>
    </row>
    <row r="803" spans="1:51" ht="24.75" customHeight="1" x14ac:dyDescent="0.15">
      <c r="A803" s="632"/>
      <c r="B803" s="633"/>
      <c r="C803" s="633"/>
      <c r="D803" s="633"/>
      <c r="E803" s="633"/>
      <c r="F803" s="634"/>
      <c r="G803" s="607" t="s">
        <v>794</v>
      </c>
      <c r="H803" s="608"/>
      <c r="I803" s="608"/>
      <c r="J803" s="608"/>
      <c r="K803" s="609"/>
      <c r="L803" s="599" t="s">
        <v>765</v>
      </c>
      <c r="M803" s="600"/>
      <c r="N803" s="600"/>
      <c r="O803" s="600"/>
      <c r="P803" s="600"/>
      <c r="Q803" s="600"/>
      <c r="R803" s="600"/>
      <c r="S803" s="600"/>
      <c r="T803" s="600"/>
      <c r="U803" s="600"/>
      <c r="V803" s="600"/>
      <c r="W803" s="600"/>
      <c r="X803" s="601"/>
      <c r="Y803" s="602">
        <v>0.2</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6</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0.6</v>
      </c>
      <c r="AV812" s="830"/>
      <c r="AW812" s="830"/>
      <c r="AX812" s="832"/>
      <c r="AY812">
        <f t="shared" si="115"/>
        <v>2</v>
      </c>
    </row>
    <row r="813" spans="1:51" ht="24.75" customHeight="1" x14ac:dyDescent="0.15">
      <c r="A813" s="632"/>
      <c r="B813" s="633"/>
      <c r="C813" s="633"/>
      <c r="D813" s="633"/>
      <c r="E813" s="633"/>
      <c r="F813" s="634"/>
      <c r="G813" s="596" t="s">
        <v>805</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779</v>
      </c>
      <c r="H815" s="672"/>
      <c r="I815" s="672"/>
      <c r="J815" s="672"/>
      <c r="K815" s="673"/>
      <c r="L815" s="665" t="s">
        <v>781</v>
      </c>
      <c r="M815" s="666"/>
      <c r="N815" s="666"/>
      <c r="O815" s="666"/>
      <c r="P815" s="666"/>
      <c r="Q815" s="666"/>
      <c r="R815" s="666"/>
      <c r="S815" s="666"/>
      <c r="T815" s="666"/>
      <c r="U815" s="666"/>
      <c r="V815" s="666"/>
      <c r="W815" s="666"/>
      <c r="X815" s="667"/>
      <c r="Y815" s="385">
        <v>4.2</v>
      </c>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1</v>
      </c>
    </row>
    <row r="816" spans="1:51" ht="24.75" customHeight="1" x14ac:dyDescent="0.15">
      <c r="A816" s="632"/>
      <c r="B816" s="633"/>
      <c r="C816" s="633"/>
      <c r="D816" s="633"/>
      <c r="E816" s="633"/>
      <c r="F816" s="634"/>
      <c r="G816" s="607" t="s">
        <v>780</v>
      </c>
      <c r="H816" s="608"/>
      <c r="I816" s="608"/>
      <c r="J816" s="608"/>
      <c r="K816" s="609"/>
      <c r="L816" s="599" t="s">
        <v>782</v>
      </c>
      <c r="M816" s="600"/>
      <c r="N816" s="600"/>
      <c r="O816" s="600"/>
      <c r="P816" s="600"/>
      <c r="Q816" s="600"/>
      <c r="R816" s="600"/>
      <c r="S816" s="600"/>
      <c r="T816" s="600"/>
      <c r="U816" s="600"/>
      <c r="V816" s="600"/>
      <c r="W816" s="600"/>
      <c r="X816" s="601"/>
      <c r="Y816" s="602">
        <v>0.6</v>
      </c>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4.8</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340</v>
      </c>
      <c r="AM839" s="279"/>
      <c r="AN839" s="279"/>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334</v>
      </c>
      <c r="AD844" s="155"/>
      <c r="AE844" s="155"/>
      <c r="AF844" s="155"/>
      <c r="AG844" s="155"/>
      <c r="AH844" s="365" t="s">
        <v>363</v>
      </c>
      <c r="AI844" s="363"/>
      <c r="AJ844" s="363"/>
      <c r="AK844" s="363"/>
      <c r="AL844" s="363" t="s">
        <v>21</v>
      </c>
      <c r="AM844" s="363"/>
      <c r="AN844" s="363"/>
      <c r="AO844" s="367"/>
      <c r="AP844" s="368" t="s">
        <v>298</v>
      </c>
      <c r="AQ844" s="368"/>
      <c r="AR844" s="368"/>
      <c r="AS844" s="368"/>
      <c r="AT844" s="368"/>
      <c r="AU844" s="368"/>
      <c r="AV844" s="368"/>
      <c r="AW844" s="368"/>
      <c r="AX844" s="368"/>
    </row>
    <row r="845" spans="1:51" ht="57" customHeight="1" x14ac:dyDescent="0.15">
      <c r="A845" s="373">
        <v>1</v>
      </c>
      <c r="B845" s="373">
        <v>1</v>
      </c>
      <c r="C845" s="346" t="s">
        <v>755</v>
      </c>
      <c r="D845" s="346"/>
      <c r="E845" s="346"/>
      <c r="F845" s="346"/>
      <c r="G845" s="346"/>
      <c r="H845" s="346"/>
      <c r="I845" s="346"/>
      <c r="J845" s="347">
        <v>7010405010347</v>
      </c>
      <c r="K845" s="348"/>
      <c r="L845" s="348"/>
      <c r="M845" s="348"/>
      <c r="N845" s="348"/>
      <c r="O845" s="348"/>
      <c r="P845" s="349" t="s">
        <v>756</v>
      </c>
      <c r="Q845" s="349"/>
      <c r="R845" s="349"/>
      <c r="S845" s="349"/>
      <c r="T845" s="349"/>
      <c r="U845" s="349"/>
      <c r="V845" s="349"/>
      <c r="W845" s="349"/>
      <c r="X845" s="349"/>
      <c r="Y845" s="350">
        <v>9</v>
      </c>
      <c r="Z845" s="351"/>
      <c r="AA845" s="351"/>
      <c r="AB845" s="352"/>
      <c r="AC845" s="353" t="s">
        <v>80</v>
      </c>
      <c r="AD845" s="354"/>
      <c r="AE845" s="354"/>
      <c r="AF845" s="354"/>
      <c r="AG845" s="354"/>
      <c r="AH845" s="369" t="s">
        <v>713</v>
      </c>
      <c r="AI845" s="370"/>
      <c r="AJ845" s="370"/>
      <c r="AK845" s="370"/>
      <c r="AL845" s="357" t="s">
        <v>713</v>
      </c>
      <c r="AM845" s="358"/>
      <c r="AN845" s="358"/>
      <c r="AO845" s="359"/>
      <c r="AP845" s="360" t="s">
        <v>713</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334</v>
      </c>
      <c r="AD877" s="155"/>
      <c r="AE877" s="155"/>
      <c r="AF877" s="155"/>
      <c r="AG877" s="155"/>
      <c r="AH877" s="365" t="s">
        <v>363</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30" customHeight="1" x14ac:dyDescent="0.15">
      <c r="A878" s="373">
        <v>1</v>
      </c>
      <c r="B878" s="373">
        <v>1</v>
      </c>
      <c r="C878" s="346" t="s">
        <v>757</v>
      </c>
      <c r="D878" s="346"/>
      <c r="E878" s="346"/>
      <c r="F878" s="346"/>
      <c r="G878" s="346"/>
      <c r="H878" s="346"/>
      <c r="I878" s="346"/>
      <c r="J878" s="347">
        <v>9020005011172</v>
      </c>
      <c r="K878" s="348"/>
      <c r="L878" s="348"/>
      <c r="M878" s="348"/>
      <c r="N878" s="348"/>
      <c r="O878" s="348"/>
      <c r="P878" s="349" t="s">
        <v>758</v>
      </c>
      <c r="Q878" s="349"/>
      <c r="R878" s="349"/>
      <c r="S878" s="349"/>
      <c r="T878" s="349"/>
      <c r="U878" s="349"/>
      <c r="V878" s="349"/>
      <c r="W878" s="349"/>
      <c r="X878" s="349"/>
      <c r="Y878" s="350">
        <v>1.2</v>
      </c>
      <c r="Z878" s="351"/>
      <c r="AA878" s="351"/>
      <c r="AB878" s="352"/>
      <c r="AC878" s="353" t="s">
        <v>368</v>
      </c>
      <c r="AD878" s="354"/>
      <c r="AE878" s="354"/>
      <c r="AF878" s="354"/>
      <c r="AG878" s="354"/>
      <c r="AH878" s="369">
        <v>1</v>
      </c>
      <c r="AI878" s="370"/>
      <c r="AJ878" s="370"/>
      <c r="AK878" s="370"/>
      <c r="AL878" s="357">
        <v>100</v>
      </c>
      <c r="AM878" s="358"/>
      <c r="AN878" s="358"/>
      <c r="AO878" s="359"/>
      <c r="AP878" s="360" t="s">
        <v>713</v>
      </c>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334</v>
      </c>
      <c r="AD910" s="155"/>
      <c r="AE910" s="155"/>
      <c r="AF910" s="155"/>
      <c r="AG910" s="155"/>
      <c r="AH910" s="365" t="s">
        <v>363</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1</v>
      </c>
    </row>
    <row r="911" spans="1:51" ht="30" customHeight="1" x14ac:dyDescent="0.15">
      <c r="A911" s="373">
        <v>1</v>
      </c>
      <c r="B911" s="373">
        <v>1</v>
      </c>
      <c r="C911" s="361" t="s">
        <v>764</v>
      </c>
      <c r="D911" s="346"/>
      <c r="E911" s="346"/>
      <c r="F911" s="346"/>
      <c r="G911" s="346"/>
      <c r="H911" s="346"/>
      <c r="I911" s="346"/>
      <c r="J911" s="347">
        <v>1010001110829</v>
      </c>
      <c r="K911" s="348"/>
      <c r="L911" s="348"/>
      <c r="M911" s="348"/>
      <c r="N911" s="348"/>
      <c r="O911" s="348"/>
      <c r="P911" s="362" t="s">
        <v>787</v>
      </c>
      <c r="Q911" s="349"/>
      <c r="R911" s="349"/>
      <c r="S911" s="349"/>
      <c r="T911" s="349"/>
      <c r="U911" s="349"/>
      <c r="V911" s="349"/>
      <c r="W911" s="349"/>
      <c r="X911" s="349"/>
      <c r="Y911" s="350">
        <v>5.8</v>
      </c>
      <c r="Z911" s="351"/>
      <c r="AA911" s="351"/>
      <c r="AB911" s="352"/>
      <c r="AC911" s="353" t="s">
        <v>788</v>
      </c>
      <c r="AD911" s="354"/>
      <c r="AE911" s="354"/>
      <c r="AF911" s="354"/>
      <c r="AG911" s="354"/>
      <c r="AH911" s="369">
        <v>1</v>
      </c>
      <c r="AI911" s="370"/>
      <c r="AJ911" s="370"/>
      <c r="AK911" s="370"/>
      <c r="AL911" s="357">
        <v>93.2</v>
      </c>
      <c r="AM911" s="358"/>
      <c r="AN911" s="358"/>
      <c r="AO911" s="359"/>
      <c r="AP911" s="360" t="s">
        <v>713</v>
      </c>
      <c r="AQ911" s="360"/>
      <c r="AR911" s="360"/>
      <c r="AS911" s="360"/>
      <c r="AT911" s="360"/>
      <c r="AU911" s="360"/>
      <c r="AV911" s="360"/>
      <c r="AW911" s="360"/>
      <c r="AX911" s="360"/>
      <c r="AY911">
        <f t="shared" si="119"/>
        <v>1</v>
      </c>
    </row>
    <row r="912" spans="1:51" ht="30" customHeight="1" x14ac:dyDescent="0.15">
      <c r="A912" s="373">
        <v>2</v>
      </c>
      <c r="B912" s="373">
        <v>1</v>
      </c>
      <c r="C912" s="361" t="s">
        <v>786</v>
      </c>
      <c r="D912" s="346"/>
      <c r="E912" s="346"/>
      <c r="F912" s="346"/>
      <c r="G912" s="346"/>
      <c r="H912" s="346"/>
      <c r="I912" s="346"/>
      <c r="J912" s="347">
        <v>2011101020396</v>
      </c>
      <c r="K912" s="348"/>
      <c r="L912" s="348"/>
      <c r="M912" s="348"/>
      <c r="N912" s="348"/>
      <c r="O912" s="348"/>
      <c r="P912" s="349" t="s">
        <v>787</v>
      </c>
      <c r="Q912" s="349"/>
      <c r="R912" s="349"/>
      <c r="S912" s="349"/>
      <c r="T912" s="349"/>
      <c r="U912" s="349"/>
      <c r="V912" s="349"/>
      <c r="W912" s="349"/>
      <c r="X912" s="349"/>
      <c r="Y912" s="350">
        <v>1</v>
      </c>
      <c r="Z912" s="351"/>
      <c r="AA912" s="351"/>
      <c r="AB912" s="352"/>
      <c r="AC912" s="353" t="s">
        <v>788</v>
      </c>
      <c r="AD912" s="354"/>
      <c r="AE912" s="354"/>
      <c r="AF912" s="354"/>
      <c r="AG912" s="354"/>
      <c r="AH912" s="369">
        <v>1</v>
      </c>
      <c r="AI912" s="370"/>
      <c r="AJ912" s="370"/>
      <c r="AK912" s="370"/>
      <c r="AL912" s="357">
        <v>88.3</v>
      </c>
      <c r="AM912" s="358"/>
      <c r="AN912" s="358"/>
      <c r="AO912" s="359"/>
      <c r="AP912" s="360" t="s">
        <v>713</v>
      </c>
      <c r="AQ912" s="360"/>
      <c r="AR912" s="360"/>
      <c r="AS912" s="360"/>
      <c r="AT912" s="360"/>
      <c r="AU912" s="360"/>
      <c r="AV912" s="360"/>
      <c r="AW912" s="360"/>
      <c r="AX912" s="360"/>
      <c r="AY912">
        <f>COUNTA($C$912)</f>
        <v>1</v>
      </c>
    </row>
    <row r="913" spans="1:51" ht="57" customHeight="1" x14ac:dyDescent="0.15">
      <c r="A913" s="373">
        <v>3</v>
      </c>
      <c r="B913" s="373">
        <v>1</v>
      </c>
      <c r="C913" s="361" t="s">
        <v>760</v>
      </c>
      <c r="D913" s="346"/>
      <c r="E913" s="346"/>
      <c r="F913" s="346"/>
      <c r="G913" s="346"/>
      <c r="H913" s="346"/>
      <c r="I913" s="346"/>
      <c r="J913" s="347">
        <v>2011101064006</v>
      </c>
      <c r="K913" s="348"/>
      <c r="L913" s="348"/>
      <c r="M913" s="348"/>
      <c r="N913" s="348"/>
      <c r="O913" s="348"/>
      <c r="P913" s="362" t="s">
        <v>761</v>
      </c>
      <c r="Q913" s="349"/>
      <c r="R913" s="349"/>
      <c r="S913" s="349"/>
      <c r="T913" s="349"/>
      <c r="U913" s="349"/>
      <c r="V913" s="349"/>
      <c r="W913" s="349"/>
      <c r="X913" s="349"/>
      <c r="Y913" s="350">
        <v>0.4</v>
      </c>
      <c r="Z913" s="351"/>
      <c r="AA913" s="351"/>
      <c r="AB913" s="352"/>
      <c r="AC913" s="353" t="s">
        <v>374</v>
      </c>
      <c r="AD913" s="354"/>
      <c r="AE913" s="354"/>
      <c r="AF913" s="354"/>
      <c r="AG913" s="354"/>
      <c r="AH913" s="355" t="s">
        <v>713</v>
      </c>
      <c r="AI913" s="356"/>
      <c r="AJ913" s="356"/>
      <c r="AK913" s="356"/>
      <c r="AL913" s="357" t="s">
        <v>713</v>
      </c>
      <c r="AM913" s="358"/>
      <c r="AN913" s="358"/>
      <c r="AO913" s="359"/>
      <c r="AP913" s="360" t="s">
        <v>713</v>
      </c>
      <c r="AQ913" s="360"/>
      <c r="AR913" s="360"/>
      <c r="AS913" s="360"/>
      <c r="AT913" s="360"/>
      <c r="AU913" s="360"/>
      <c r="AV913" s="360"/>
      <c r="AW913" s="360"/>
      <c r="AX913" s="360"/>
      <c r="AY913">
        <f>COUNTA($C$913)</f>
        <v>1</v>
      </c>
    </row>
    <row r="914" spans="1:51" ht="30" customHeight="1" x14ac:dyDescent="0.15">
      <c r="A914" s="373">
        <v>4</v>
      </c>
      <c r="B914" s="373">
        <v>1</v>
      </c>
      <c r="C914" s="361" t="s">
        <v>762</v>
      </c>
      <c r="D914" s="346"/>
      <c r="E914" s="346"/>
      <c r="F914" s="346"/>
      <c r="G914" s="346"/>
      <c r="H914" s="346"/>
      <c r="I914" s="346"/>
      <c r="J914" s="347">
        <v>3020001027946</v>
      </c>
      <c r="K914" s="348"/>
      <c r="L914" s="348"/>
      <c r="M914" s="348"/>
      <c r="N914" s="348"/>
      <c r="O914" s="348"/>
      <c r="P914" s="362" t="s">
        <v>763</v>
      </c>
      <c r="Q914" s="349"/>
      <c r="R914" s="349"/>
      <c r="S914" s="349"/>
      <c r="T914" s="349"/>
      <c r="U914" s="349"/>
      <c r="V914" s="349"/>
      <c r="W914" s="349"/>
      <c r="X914" s="349"/>
      <c r="Y914" s="350">
        <v>0.2</v>
      </c>
      <c r="Z914" s="351"/>
      <c r="AA914" s="351"/>
      <c r="AB914" s="352"/>
      <c r="AC914" s="353" t="s">
        <v>374</v>
      </c>
      <c r="AD914" s="354"/>
      <c r="AE914" s="354"/>
      <c r="AF914" s="354"/>
      <c r="AG914" s="354"/>
      <c r="AH914" s="355" t="s">
        <v>713</v>
      </c>
      <c r="AI914" s="356"/>
      <c r="AJ914" s="356"/>
      <c r="AK914" s="356"/>
      <c r="AL914" s="357" t="s">
        <v>713</v>
      </c>
      <c r="AM914" s="358"/>
      <c r="AN914" s="358"/>
      <c r="AO914" s="359"/>
      <c r="AP914" s="360" t="s">
        <v>713</v>
      </c>
      <c r="AQ914" s="360"/>
      <c r="AR914" s="360"/>
      <c r="AS914" s="360"/>
      <c r="AT914" s="360"/>
      <c r="AU914" s="360"/>
      <c r="AV914" s="360"/>
      <c r="AW914" s="360"/>
      <c r="AX914" s="360"/>
      <c r="AY914">
        <f>COUNTA($C$914)</f>
        <v>1</v>
      </c>
    </row>
    <row r="915" spans="1:51" ht="30" customHeight="1" x14ac:dyDescent="0.15">
      <c r="A915" s="373">
        <v>5</v>
      </c>
      <c r="B915" s="373">
        <v>1</v>
      </c>
      <c r="C915" s="361" t="s">
        <v>764</v>
      </c>
      <c r="D915" s="346"/>
      <c r="E915" s="346"/>
      <c r="F915" s="346"/>
      <c r="G915" s="346"/>
      <c r="H915" s="346"/>
      <c r="I915" s="346"/>
      <c r="J915" s="347">
        <v>1010001110829</v>
      </c>
      <c r="K915" s="348"/>
      <c r="L915" s="348"/>
      <c r="M915" s="348"/>
      <c r="N915" s="348"/>
      <c r="O915" s="348"/>
      <c r="P915" s="349" t="s">
        <v>765</v>
      </c>
      <c r="Q915" s="349"/>
      <c r="R915" s="349"/>
      <c r="S915" s="349"/>
      <c r="T915" s="349"/>
      <c r="U915" s="349"/>
      <c r="V915" s="349"/>
      <c r="W915" s="349"/>
      <c r="X915" s="349"/>
      <c r="Y915" s="350">
        <v>0.2</v>
      </c>
      <c r="Z915" s="351"/>
      <c r="AA915" s="351"/>
      <c r="AB915" s="352"/>
      <c r="AC915" s="353" t="s">
        <v>368</v>
      </c>
      <c r="AD915" s="354"/>
      <c r="AE915" s="354"/>
      <c r="AF915" s="354"/>
      <c r="AG915" s="354"/>
      <c r="AH915" s="355">
        <v>1</v>
      </c>
      <c r="AI915" s="356"/>
      <c r="AJ915" s="356"/>
      <c r="AK915" s="356"/>
      <c r="AL915" s="357">
        <v>85.4</v>
      </c>
      <c r="AM915" s="358"/>
      <c r="AN915" s="358"/>
      <c r="AO915" s="359"/>
      <c r="AP915" s="360" t="s">
        <v>713</v>
      </c>
      <c r="AQ915" s="360"/>
      <c r="AR915" s="360"/>
      <c r="AS915" s="360"/>
      <c r="AT915" s="360"/>
      <c r="AU915" s="360"/>
      <c r="AV915" s="360"/>
      <c r="AW915" s="360"/>
      <c r="AX915" s="360"/>
      <c r="AY915">
        <f>COUNTA($C$915)</f>
        <v>1</v>
      </c>
    </row>
    <row r="916" spans="1:51" ht="47.25" customHeight="1" x14ac:dyDescent="0.15">
      <c r="A916" s="373">
        <v>6</v>
      </c>
      <c r="B916" s="373">
        <v>1</v>
      </c>
      <c r="C916" s="346" t="s">
        <v>759</v>
      </c>
      <c r="D916" s="346"/>
      <c r="E916" s="346"/>
      <c r="F916" s="346"/>
      <c r="G916" s="346"/>
      <c r="H916" s="346"/>
      <c r="I916" s="346"/>
      <c r="J916" s="347">
        <v>3020001028176</v>
      </c>
      <c r="K916" s="348"/>
      <c r="L916" s="348"/>
      <c r="M916" s="348"/>
      <c r="N916" s="348"/>
      <c r="O916" s="348"/>
      <c r="P916" s="349" t="s">
        <v>766</v>
      </c>
      <c r="Q916" s="349"/>
      <c r="R916" s="349"/>
      <c r="S916" s="349"/>
      <c r="T916" s="349"/>
      <c r="U916" s="349"/>
      <c r="V916" s="349"/>
      <c r="W916" s="349"/>
      <c r="X916" s="349"/>
      <c r="Y916" s="350">
        <v>0.1</v>
      </c>
      <c r="Z916" s="351"/>
      <c r="AA916" s="351"/>
      <c r="AB916" s="352"/>
      <c r="AC916" s="353" t="s">
        <v>374</v>
      </c>
      <c r="AD916" s="354"/>
      <c r="AE916" s="354"/>
      <c r="AF916" s="354"/>
      <c r="AG916" s="354"/>
      <c r="AH916" s="355" t="s">
        <v>713</v>
      </c>
      <c r="AI916" s="356"/>
      <c r="AJ916" s="356"/>
      <c r="AK916" s="356"/>
      <c r="AL916" s="357" t="s">
        <v>713</v>
      </c>
      <c r="AM916" s="358"/>
      <c r="AN916" s="358"/>
      <c r="AO916" s="359"/>
      <c r="AP916" s="360" t="s">
        <v>713</v>
      </c>
      <c r="AQ916" s="360"/>
      <c r="AR916" s="360"/>
      <c r="AS916" s="360"/>
      <c r="AT916" s="360"/>
      <c r="AU916" s="360"/>
      <c r="AV916" s="360"/>
      <c r="AW916" s="360"/>
      <c r="AX916" s="360"/>
      <c r="AY916">
        <f>COUNTA($C$916)</f>
        <v>1</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334</v>
      </c>
      <c r="AD943" s="155"/>
      <c r="AE943" s="155"/>
      <c r="AF943" s="155"/>
      <c r="AG943" s="155"/>
      <c r="AH943" s="365" t="s">
        <v>363</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1</v>
      </c>
    </row>
    <row r="944" spans="1:51" ht="30" customHeight="1" x14ac:dyDescent="0.15">
      <c r="A944" s="373">
        <v>1</v>
      </c>
      <c r="B944" s="373">
        <v>1</v>
      </c>
      <c r="C944" s="346" t="s">
        <v>767</v>
      </c>
      <c r="D944" s="346"/>
      <c r="E944" s="346"/>
      <c r="F944" s="346"/>
      <c r="G944" s="346"/>
      <c r="H944" s="346"/>
      <c r="I944" s="346"/>
      <c r="J944" s="347">
        <v>6080005003150</v>
      </c>
      <c r="K944" s="348"/>
      <c r="L944" s="348"/>
      <c r="M944" s="348"/>
      <c r="N944" s="348"/>
      <c r="O944" s="348"/>
      <c r="P944" s="349" t="s">
        <v>768</v>
      </c>
      <c r="Q944" s="349"/>
      <c r="R944" s="349"/>
      <c r="S944" s="349"/>
      <c r="T944" s="349"/>
      <c r="U944" s="349"/>
      <c r="V944" s="349"/>
      <c r="W944" s="349"/>
      <c r="X944" s="349"/>
      <c r="Y944" s="350">
        <v>0.6</v>
      </c>
      <c r="Z944" s="351"/>
      <c r="AA944" s="351"/>
      <c r="AB944" s="352"/>
      <c r="AC944" s="353" t="s">
        <v>374</v>
      </c>
      <c r="AD944" s="354"/>
      <c r="AE944" s="354"/>
      <c r="AF944" s="354"/>
      <c r="AG944" s="354"/>
      <c r="AH944" s="369" t="s">
        <v>713</v>
      </c>
      <c r="AI944" s="370"/>
      <c r="AJ944" s="370"/>
      <c r="AK944" s="370"/>
      <c r="AL944" s="357" t="s">
        <v>713</v>
      </c>
      <c r="AM944" s="358"/>
      <c r="AN944" s="358"/>
      <c r="AO944" s="359"/>
      <c r="AP944" s="360" t="s">
        <v>713</v>
      </c>
      <c r="AQ944" s="360"/>
      <c r="AR944" s="360"/>
      <c r="AS944" s="360"/>
      <c r="AT944" s="360"/>
      <c r="AU944" s="360"/>
      <c r="AV944" s="360"/>
      <c r="AW944" s="360"/>
      <c r="AX944" s="360"/>
      <c r="AY944">
        <f t="shared" si="120"/>
        <v>1</v>
      </c>
    </row>
    <row r="945" spans="1:51" ht="47.25" customHeight="1" x14ac:dyDescent="0.15">
      <c r="A945" s="373">
        <v>2</v>
      </c>
      <c r="B945" s="373">
        <v>1</v>
      </c>
      <c r="C945" s="346" t="s">
        <v>767</v>
      </c>
      <c r="D945" s="346"/>
      <c r="E945" s="346"/>
      <c r="F945" s="346"/>
      <c r="G945" s="346"/>
      <c r="H945" s="346"/>
      <c r="I945" s="346"/>
      <c r="J945" s="347">
        <v>6080005003150</v>
      </c>
      <c r="K945" s="348"/>
      <c r="L945" s="348"/>
      <c r="M945" s="348"/>
      <c r="N945" s="348"/>
      <c r="O945" s="348"/>
      <c r="P945" s="349" t="s">
        <v>769</v>
      </c>
      <c r="Q945" s="349"/>
      <c r="R945" s="349"/>
      <c r="S945" s="349"/>
      <c r="T945" s="349"/>
      <c r="U945" s="349"/>
      <c r="V945" s="349"/>
      <c r="W945" s="349"/>
      <c r="X945" s="349"/>
      <c r="Y945" s="350">
        <v>0.3</v>
      </c>
      <c r="Z945" s="351"/>
      <c r="AA945" s="351"/>
      <c r="AB945" s="352"/>
      <c r="AC945" s="353" t="s">
        <v>374</v>
      </c>
      <c r="AD945" s="354"/>
      <c r="AE945" s="354"/>
      <c r="AF945" s="354"/>
      <c r="AG945" s="354"/>
      <c r="AH945" s="369" t="s">
        <v>713</v>
      </c>
      <c r="AI945" s="370"/>
      <c r="AJ945" s="370"/>
      <c r="AK945" s="370"/>
      <c r="AL945" s="357" t="s">
        <v>713</v>
      </c>
      <c r="AM945" s="358"/>
      <c r="AN945" s="358"/>
      <c r="AO945" s="359"/>
      <c r="AP945" s="360" t="s">
        <v>713</v>
      </c>
      <c r="AQ945" s="360"/>
      <c r="AR945" s="360"/>
      <c r="AS945" s="360"/>
      <c r="AT945" s="360"/>
      <c r="AU945" s="360"/>
      <c r="AV945" s="360"/>
      <c r="AW945" s="360"/>
      <c r="AX945" s="360"/>
      <c r="AY945">
        <f>COUNTA($C$945)</f>
        <v>1</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334</v>
      </c>
      <c r="AD976" s="155"/>
      <c r="AE976" s="155"/>
      <c r="AF976" s="155"/>
      <c r="AG976" s="155"/>
      <c r="AH976" s="365" t="s">
        <v>363</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1</v>
      </c>
    </row>
    <row r="977" spans="1:51" ht="30" customHeight="1" x14ac:dyDescent="0.15">
      <c r="A977" s="373">
        <v>1</v>
      </c>
      <c r="B977" s="373">
        <v>1</v>
      </c>
      <c r="C977" s="361" t="s">
        <v>795</v>
      </c>
      <c r="D977" s="346"/>
      <c r="E977" s="346"/>
      <c r="F977" s="346"/>
      <c r="G977" s="346"/>
      <c r="H977" s="346"/>
      <c r="I977" s="346"/>
      <c r="J977" s="347">
        <v>2000012100001</v>
      </c>
      <c r="K977" s="348"/>
      <c r="L977" s="348"/>
      <c r="M977" s="348"/>
      <c r="N977" s="348"/>
      <c r="O977" s="348"/>
      <c r="P977" s="349" t="s">
        <v>770</v>
      </c>
      <c r="Q977" s="349"/>
      <c r="R977" s="349"/>
      <c r="S977" s="349"/>
      <c r="T977" s="349"/>
      <c r="U977" s="349"/>
      <c r="V977" s="349"/>
      <c r="W977" s="349"/>
      <c r="X977" s="349"/>
      <c r="Y977" s="350">
        <v>4.8</v>
      </c>
      <c r="Z977" s="351"/>
      <c r="AA977" s="351"/>
      <c r="AB977" s="352"/>
      <c r="AC977" s="353" t="s">
        <v>80</v>
      </c>
      <c r="AD977" s="354"/>
      <c r="AE977" s="354"/>
      <c r="AF977" s="354"/>
      <c r="AG977" s="354"/>
      <c r="AH977" s="369" t="s">
        <v>713</v>
      </c>
      <c r="AI977" s="370"/>
      <c r="AJ977" s="370"/>
      <c r="AK977" s="370"/>
      <c r="AL977" s="357" t="s">
        <v>713</v>
      </c>
      <c r="AM977" s="358"/>
      <c r="AN977" s="358"/>
      <c r="AO977" s="359"/>
      <c r="AP977" s="360" t="s">
        <v>713</v>
      </c>
      <c r="AQ977" s="360"/>
      <c r="AR977" s="360"/>
      <c r="AS977" s="360"/>
      <c r="AT977" s="360"/>
      <c r="AU977" s="360"/>
      <c r="AV977" s="360"/>
      <c r="AW977" s="360"/>
      <c r="AX977" s="360"/>
      <c r="AY977">
        <f t="shared" si="121"/>
        <v>1</v>
      </c>
    </row>
    <row r="978" spans="1:51" ht="30" customHeight="1" x14ac:dyDescent="0.15">
      <c r="A978" s="373">
        <v>2</v>
      </c>
      <c r="B978" s="373">
        <v>1</v>
      </c>
      <c r="C978" s="361" t="s">
        <v>796</v>
      </c>
      <c r="D978" s="346"/>
      <c r="E978" s="346"/>
      <c r="F978" s="346"/>
      <c r="G978" s="346"/>
      <c r="H978" s="346"/>
      <c r="I978" s="346"/>
      <c r="J978" s="347">
        <v>2000012100001</v>
      </c>
      <c r="K978" s="348"/>
      <c r="L978" s="348"/>
      <c r="M978" s="348"/>
      <c r="N978" s="348"/>
      <c r="O978" s="348"/>
      <c r="P978" s="349" t="s">
        <v>770</v>
      </c>
      <c r="Q978" s="349"/>
      <c r="R978" s="349"/>
      <c r="S978" s="349"/>
      <c r="T978" s="349"/>
      <c r="U978" s="349"/>
      <c r="V978" s="349"/>
      <c r="W978" s="349"/>
      <c r="X978" s="349"/>
      <c r="Y978" s="350">
        <v>4.5</v>
      </c>
      <c r="Z978" s="351"/>
      <c r="AA978" s="351"/>
      <c r="AB978" s="352"/>
      <c r="AC978" s="353" t="s">
        <v>80</v>
      </c>
      <c r="AD978" s="354"/>
      <c r="AE978" s="354"/>
      <c r="AF978" s="354"/>
      <c r="AG978" s="354"/>
      <c r="AH978" s="369" t="s">
        <v>713</v>
      </c>
      <c r="AI978" s="370"/>
      <c r="AJ978" s="370"/>
      <c r="AK978" s="370"/>
      <c r="AL978" s="357" t="s">
        <v>713</v>
      </c>
      <c r="AM978" s="358"/>
      <c r="AN978" s="358"/>
      <c r="AO978" s="359"/>
      <c r="AP978" s="360" t="s">
        <v>713</v>
      </c>
      <c r="AQ978" s="360"/>
      <c r="AR978" s="360"/>
      <c r="AS978" s="360"/>
      <c r="AT978" s="360"/>
      <c r="AU978" s="360"/>
      <c r="AV978" s="360"/>
      <c r="AW978" s="360"/>
      <c r="AX978" s="360"/>
      <c r="AY978">
        <f>COUNTA($C$978)</f>
        <v>1</v>
      </c>
    </row>
    <row r="979" spans="1:51" ht="30" customHeight="1" x14ac:dyDescent="0.15">
      <c r="A979" s="373">
        <v>3</v>
      </c>
      <c r="B979" s="373">
        <v>1</v>
      </c>
      <c r="C979" s="361" t="s">
        <v>797</v>
      </c>
      <c r="D979" s="346"/>
      <c r="E979" s="346"/>
      <c r="F979" s="346"/>
      <c r="G979" s="346"/>
      <c r="H979" s="346"/>
      <c r="I979" s="346"/>
      <c r="J979" s="347">
        <v>2000012100001</v>
      </c>
      <c r="K979" s="348"/>
      <c r="L979" s="348"/>
      <c r="M979" s="348"/>
      <c r="N979" s="348"/>
      <c r="O979" s="348"/>
      <c r="P979" s="362" t="s">
        <v>770</v>
      </c>
      <c r="Q979" s="349"/>
      <c r="R979" s="349"/>
      <c r="S979" s="349"/>
      <c r="T979" s="349"/>
      <c r="U979" s="349"/>
      <c r="V979" s="349"/>
      <c r="W979" s="349"/>
      <c r="X979" s="349"/>
      <c r="Y979" s="350">
        <v>3.8</v>
      </c>
      <c r="Z979" s="351"/>
      <c r="AA979" s="351"/>
      <c r="AB979" s="352"/>
      <c r="AC979" s="353" t="s">
        <v>80</v>
      </c>
      <c r="AD979" s="354"/>
      <c r="AE979" s="354"/>
      <c r="AF979" s="354"/>
      <c r="AG979" s="354"/>
      <c r="AH979" s="355" t="s">
        <v>713</v>
      </c>
      <c r="AI979" s="356"/>
      <c r="AJ979" s="356"/>
      <c r="AK979" s="356"/>
      <c r="AL979" s="357" t="s">
        <v>713</v>
      </c>
      <c r="AM979" s="358"/>
      <c r="AN979" s="358"/>
      <c r="AO979" s="359"/>
      <c r="AP979" s="360" t="s">
        <v>713</v>
      </c>
      <c r="AQ979" s="360"/>
      <c r="AR979" s="360"/>
      <c r="AS979" s="360"/>
      <c r="AT979" s="360"/>
      <c r="AU979" s="360"/>
      <c r="AV979" s="360"/>
      <c r="AW979" s="360"/>
      <c r="AX979" s="360"/>
      <c r="AY979">
        <f>COUNTA($C$979)</f>
        <v>1</v>
      </c>
    </row>
    <row r="980" spans="1:51" ht="30" customHeight="1" x14ac:dyDescent="0.15">
      <c r="A980" s="373">
        <v>4</v>
      </c>
      <c r="B980" s="373">
        <v>1</v>
      </c>
      <c r="C980" s="361" t="s">
        <v>798</v>
      </c>
      <c r="D980" s="346"/>
      <c r="E980" s="346"/>
      <c r="F980" s="346"/>
      <c r="G980" s="346"/>
      <c r="H980" s="346"/>
      <c r="I980" s="346"/>
      <c r="J980" s="347">
        <v>2000012100001</v>
      </c>
      <c r="K980" s="348"/>
      <c r="L980" s="348"/>
      <c r="M980" s="348"/>
      <c r="N980" s="348"/>
      <c r="O980" s="348"/>
      <c r="P980" s="362" t="s">
        <v>770</v>
      </c>
      <c r="Q980" s="349"/>
      <c r="R980" s="349"/>
      <c r="S980" s="349"/>
      <c r="T980" s="349"/>
      <c r="U980" s="349"/>
      <c r="V980" s="349"/>
      <c r="W980" s="349"/>
      <c r="X980" s="349"/>
      <c r="Y980" s="350">
        <v>3.2</v>
      </c>
      <c r="Z980" s="351"/>
      <c r="AA980" s="351"/>
      <c r="AB980" s="352"/>
      <c r="AC980" s="353" t="s">
        <v>80</v>
      </c>
      <c r="AD980" s="354"/>
      <c r="AE980" s="354"/>
      <c r="AF980" s="354"/>
      <c r="AG980" s="354"/>
      <c r="AH980" s="355" t="s">
        <v>713</v>
      </c>
      <c r="AI980" s="356"/>
      <c r="AJ980" s="356"/>
      <c r="AK980" s="356"/>
      <c r="AL980" s="357" t="s">
        <v>713</v>
      </c>
      <c r="AM980" s="358"/>
      <c r="AN980" s="358"/>
      <c r="AO980" s="359"/>
      <c r="AP980" s="360" t="s">
        <v>713</v>
      </c>
      <c r="AQ980" s="360"/>
      <c r="AR980" s="360"/>
      <c r="AS980" s="360"/>
      <c r="AT980" s="360"/>
      <c r="AU980" s="360"/>
      <c r="AV980" s="360"/>
      <c r="AW980" s="360"/>
      <c r="AX980" s="360"/>
      <c r="AY980">
        <f>COUNTA($C$980)</f>
        <v>1</v>
      </c>
    </row>
    <row r="981" spans="1:51" ht="30" customHeight="1" x14ac:dyDescent="0.15">
      <c r="A981" s="373">
        <v>5</v>
      </c>
      <c r="B981" s="373">
        <v>1</v>
      </c>
      <c r="C981" s="361" t="s">
        <v>799</v>
      </c>
      <c r="D981" s="346"/>
      <c r="E981" s="346"/>
      <c r="F981" s="346"/>
      <c r="G981" s="346"/>
      <c r="H981" s="346"/>
      <c r="I981" s="346"/>
      <c r="J981" s="347">
        <v>2000012100001</v>
      </c>
      <c r="K981" s="348"/>
      <c r="L981" s="348"/>
      <c r="M981" s="348"/>
      <c r="N981" s="348"/>
      <c r="O981" s="348"/>
      <c r="P981" s="349" t="s">
        <v>770</v>
      </c>
      <c r="Q981" s="349"/>
      <c r="R981" s="349"/>
      <c r="S981" s="349"/>
      <c r="T981" s="349"/>
      <c r="U981" s="349"/>
      <c r="V981" s="349"/>
      <c r="W981" s="349"/>
      <c r="X981" s="349"/>
      <c r="Y981" s="350">
        <v>3</v>
      </c>
      <c r="Z981" s="351"/>
      <c r="AA981" s="351"/>
      <c r="AB981" s="352"/>
      <c r="AC981" s="353" t="s">
        <v>80</v>
      </c>
      <c r="AD981" s="354"/>
      <c r="AE981" s="354"/>
      <c r="AF981" s="354"/>
      <c r="AG981" s="354"/>
      <c r="AH981" s="355" t="s">
        <v>713</v>
      </c>
      <c r="AI981" s="356"/>
      <c r="AJ981" s="356"/>
      <c r="AK981" s="356"/>
      <c r="AL981" s="357" t="s">
        <v>713</v>
      </c>
      <c r="AM981" s="358"/>
      <c r="AN981" s="358"/>
      <c r="AO981" s="359"/>
      <c r="AP981" s="360" t="s">
        <v>713</v>
      </c>
      <c r="AQ981" s="360"/>
      <c r="AR981" s="360"/>
      <c r="AS981" s="360"/>
      <c r="AT981" s="360"/>
      <c r="AU981" s="360"/>
      <c r="AV981" s="360"/>
      <c r="AW981" s="360"/>
      <c r="AX981" s="360"/>
      <c r="AY981">
        <f>COUNTA($C$981)</f>
        <v>1</v>
      </c>
    </row>
    <row r="982" spans="1:51" ht="30" customHeight="1" x14ac:dyDescent="0.15">
      <c r="A982" s="373">
        <v>6</v>
      </c>
      <c r="B982" s="373">
        <v>1</v>
      </c>
      <c r="C982" s="361" t="s">
        <v>800</v>
      </c>
      <c r="D982" s="346"/>
      <c r="E982" s="346"/>
      <c r="F982" s="346"/>
      <c r="G982" s="346"/>
      <c r="H982" s="346"/>
      <c r="I982" s="346"/>
      <c r="J982" s="347">
        <v>2000012100001</v>
      </c>
      <c r="K982" s="348"/>
      <c r="L982" s="348"/>
      <c r="M982" s="348"/>
      <c r="N982" s="348"/>
      <c r="O982" s="348"/>
      <c r="P982" s="349" t="s">
        <v>770</v>
      </c>
      <c r="Q982" s="349"/>
      <c r="R982" s="349"/>
      <c r="S982" s="349"/>
      <c r="T982" s="349"/>
      <c r="U982" s="349"/>
      <c r="V982" s="349"/>
      <c r="W982" s="349"/>
      <c r="X982" s="349"/>
      <c r="Y982" s="350">
        <v>3</v>
      </c>
      <c r="Z982" s="351"/>
      <c r="AA982" s="351"/>
      <c r="AB982" s="352"/>
      <c r="AC982" s="353" t="s">
        <v>80</v>
      </c>
      <c r="AD982" s="354"/>
      <c r="AE982" s="354"/>
      <c r="AF982" s="354"/>
      <c r="AG982" s="354"/>
      <c r="AH982" s="355" t="s">
        <v>713</v>
      </c>
      <c r="AI982" s="356"/>
      <c r="AJ982" s="356"/>
      <c r="AK982" s="356"/>
      <c r="AL982" s="357" t="s">
        <v>713</v>
      </c>
      <c r="AM982" s="358"/>
      <c r="AN982" s="358"/>
      <c r="AO982" s="359"/>
      <c r="AP982" s="360" t="s">
        <v>713</v>
      </c>
      <c r="AQ982" s="360"/>
      <c r="AR982" s="360"/>
      <c r="AS982" s="360"/>
      <c r="AT982" s="360"/>
      <c r="AU982" s="360"/>
      <c r="AV982" s="360"/>
      <c r="AW982" s="360"/>
      <c r="AX982" s="360"/>
      <c r="AY982">
        <f>COUNTA($C$982)</f>
        <v>1</v>
      </c>
    </row>
    <row r="983" spans="1:51" ht="30" customHeight="1" x14ac:dyDescent="0.15">
      <c r="A983" s="373">
        <v>7</v>
      </c>
      <c r="B983" s="373">
        <v>1</v>
      </c>
      <c r="C983" s="361" t="s">
        <v>801</v>
      </c>
      <c r="D983" s="346"/>
      <c r="E983" s="346"/>
      <c r="F983" s="346"/>
      <c r="G983" s="346"/>
      <c r="H983" s="346"/>
      <c r="I983" s="346"/>
      <c r="J983" s="347">
        <v>2000012100001</v>
      </c>
      <c r="K983" s="348"/>
      <c r="L983" s="348"/>
      <c r="M983" s="348"/>
      <c r="N983" s="348"/>
      <c r="O983" s="348"/>
      <c r="P983" s="349" t="s">
        <v>770</v>
      </c>
      <c r="Q983" s="349"/>
      <c r="R983" s="349"/>
      <c r="S983" s="349"/>
      <c r="T983" s="349"/>
      <c r="U983" s="349"/>
      <c r="V983" s="349"/>
      <c r="W983" s="349"/>
      <c r="X983" s="349"/>
      <c r="Y983" s="350">
        <v>2.6</v>
      </c>
      <c r="Z983" s="351"/>
      <c r="AA983" s="351"/>
      <c r="AB983" s="352"/>
      <c r="AC983" s="353" t="s">
        <v>80</v>
      </c>
      <c r="AD983" s="354"/>
      <c r="AE983" s="354"/>
      <c r="AF983" s="354"/>
      <c r="AG983" s="354"/>
      <c r="AH983" s="355" t="s">
        <v>713</v>
      </c>
      <c r="AI983" s="356"/>
      <c r="AJ983" s="356"/>
      <c r="AK983" s="356"/>
      <c r="AL983" s="357" t="s">
        <v>713</v>
      </c>
      <c r="AM983" s="358"/>
      <c r="AN983" s="358"/>
      <c r="AO983" s="359"/>
      <c r="AP983" s="360" t="s">
        <v>713</v>
      </c>
      <c r="AQ983" s="360"/>
      <c r="AR983" s="360"/>
      <c r="AS983" s="360"/>
      <c r="AT983" s="360"/>
      <c r="AU983" s="360"/>
      <c r="AV983" s="360"/>
      <c r="AW983" s="360"/>
      <c r="AX983" s="360"/>
      <c r="AY983">
        <f>COUNTA($C$983)</f>
        <v>1</v>
      </c>
    </row>
    <row r="984" spans="1:51" ht="30" customHeight="1" x14ac:dyDescent="0.15">
      <c r="A984" s="373">
        <v>8</v>
      </c>
      <c r="B984" s="373">
        <v>1</v>
      </c>
      <c r="C984" s="361" t="s">
        <v>802</v>
      </c>
      <c r="D984" s="346"/>
      <c r="E984" s="346"/>
      <c r="F984" s="346"/>
      <c r="G984" s="346"/>
      <c r="H984" s="346"/>
      <c r="I984" s="346"/>
      <c r="J984" s="347">
        <v>2000012100001</v>
      </c>
      <c r="K984" s="348"/>
      <c r="L984" s="348"/>
      <c r="M984" s="348"/>
      <c r="N984" s="348"/>
      <c r="O984" s="348"/>
      <c r="P984" s="349" t="s">
        <v>770</v>
      </c>
      <c r="Q984" s="349"/>
      <c r="R984" s="349"/>
      <c r="S984" s="349"/>
      <c r="T984" s="349"/>
      <c r="U984" s="349"/>
      <c r="V984" s="349"/>
      <c r="W984" s="349"/>
      <c r="X984" s="349"/>
      <c r="Y984" s="350">
        <v>2.4</v>
      </c>
      <c r="Z984" s="351"/>
      <c r="AA984" s="351"/>
      <c r="AB984" s="352"/>
      <c r="AC984" s="353" t="s">
        <v>80</v>
      </c>
      <c r="AD984" s="354"/>
      <c r="AE984" s="354"/>
      <c r="AF984" s="354"/>
      <c r="AG984" s="354"/>
      <c r="AH984" s="355" t="s">
        <v>713</v>
      </c>
      <c r="AI984" s="356"/>
      <c r="AJ984" s="356"/>
      <c r="AK984" s="356"/>
      <c r="AL984" s="357" t="s">
        <v>713</v>
      </c>
      <c r="AM984" s="358"/>
      <c r="AN984" s="358"/>
      <c r="AO984" s="359"/>
      <c r="AP984" s="360" t="s">
        <v>713</v>
      </c>
      <c r="AQ984" s="360"/>
      <c r="AR984" s="360"/>
      <c r="AS984" s="360"/>
      <c r="AT984" s="360"/>
      <c r="AU984" s="360"/>
      <c r="AV984" s="360"/>
      <c r="AW984" s="360"/>
      <c r="AX984" s="360"/>
      <c r="AY984">
        <f>COUNTA($C$984)</f>
        <v>1</v>
      </c>
    </row>
    <row r="985" spans="1:51" ht="30" customHeight="1" x14ac:dyDescent="0.15">
      <c r="A985" s="373">
        <v>9</v>
      </c>
      <c r="B985" s="373">
        <v>1</v>
      </c>
      <c r="C985" s="361" t="s">
        <v>803</v>
      </c>
      <c r="D985" s="346"/>
      <c r="E985" s="346"/>
      <c r="F985" s="346"/>
      <c r="G985" s="346"/>
      <c r="H985" s="346"/>
      <c r="I985" s="346"/>
      <c r="J985" s="347">
        <v>2000012100001</v>
      </c>
      <c r="K985" s="348"/>
      <c r="L985" s="348"/>
      <c r="M985" s="348"/>
      <c r="N985" s="348"/>
      <c r="O985" s="348"/>
      <c r="P985" s="349" t="s">
        <v>770</v>
      </c>
      <c r="Q985" s="349"/>
      <c r="R985" s="349"/>
      <c r="S985" s="349"/>
      <c r="T985" s="349"/>
      <c r="U985" s="349"/>
      <c r="V985" s="349"/>
      <c r="W985" s="349"/>
      <c r="X985" s="349"/>
      <c r="Y985" s="350">
        <v>2.2000000000000002</v>
      </c>
      <c r="Z985" s="351"/>
      <c r="AA985" s="351"/>
      <c r="AB985" s="352"/>
      <c r="AC985" s="353" t="s">
        <v>80</v>
      </c>
      <c r="AD985" s="354"/>
      <c r="AE985" s="354"/>
      <c r="AF985" s="354"/>
      <c r="AG985" s="354"/>
      <c r="AH985" s="355" t="s">
        <v>713</v>
      </c>
      <c r="AI985" s="356"/>
      <c r="AJ985" s="356"/>
      <c r="AK985" s="356"/>
      <c r="AL985" s="357" t="s">
        <v>713</v>
      </c>
      <c r="AM985" s="358"/>
      <c r="AN985" s="358"/>
      <c r="AO985" s="359"/>
      <c r="AP985" s="360" t="s">
        <v>713</v>
      </c>
      <c r="AQ985" s="360"/>
      <c r="AR985" s="360"/>
      <c r="AS985" s="360"/>
      <c r="AT985" s="360"/>
      <c r="AU985" s="360"/>
      <c r="AV985" s="360"/>
      <c r="AW985" s="360"/>
      <c r="AX985" s="360"/>
      <c r="AY985">
        <f>COUNTA($C$985)</f>
        <v>1</v>
      </c>
    </row>
    <row r="986" spans="1:51" ht="30" customHeight="1" x14ac:dyDescent="0.15">
      <c r="A986" s="373">
        <v>10</v>
      </c>
      <c r="B986" s="373">
        <v>1</v>
      </c>
      <c r="C986" s="361" t="s">
        <v>804</v>
      </c>
      <c r="D986" s="346"/>
      <c r="E986" s="346"/>
      <c r="F986" s="346"/>
      <c r="G986" s="346"/>
      <c r="H986" s="346"/>
      <c r="I986" s="346"/>
      <c r="J986" s="347">
        <v>2000012100001</v>
      </c>
      <c r="K986" s="348"/>
      <c r="L986" s="348"/>
      <c r="M986" s="348"/>
      <c r="N986" s="348"/>
      <c r="O986" s="348"/>
      <c r="P986" s="349" t="s">
        <v>770</v>
      </c>
      <c r="Q986" s="349"/>
      <c r="R986" s="349"/>
      <c r="S986" s="349"/>
      <c r="T986" s="349"/>
      <c r="U986" s="349"/>
      <c r="V986" s="349"/>
      <c r="W986" s="349"/>
      <c r="X986" s="349"/>
      <c r="Y986" s="350">
        <v>0.8</v>
      </c>
      <c r="Z986" s="351"/>
      <c r="AA986" s="351"/>
      <c r="AB986" s="352"/>
      <c r="AC986" s="353" t="s">
        <v>80</v>
      </c>
      <c r="AD986" s="354"/>
      <c r="AE986" s="354"/>
      <c r="AF986" s="354"/>
      <c r="AG986" s="354"/>
      <c r="AH986" s="355" t="s">
        <v>713</v>
      </c>
      <c r="AI986" s="356"/>
      <c r="AJ986" s="356"/>
      <c r="AK986" s="356"/>
      <c r="AL986" s="357" t="s">
        <v>713</v>
      </c>
      <c r="AM986" s="358"/>
      <c r="AN986" s="358"/>
      <c r="AO986" s="359"/>
      <c r="AP986" s="360" t="s">
        <v>713</v>
      </c>
      <c r="AQ986" s="360"/>
      <c r="AR986" s="360"/>
      <c r="AS986" s="360"/>
      <c r="AT986" s="360"/>
      <c r="AU986" s="360"/>
      <c r="AV986" s="360"/>
      <c r="AW986" s="360"/>
      <c r="AX986" s="360"/>
      <c r="AY986">
        <f>COUNTA($C$986)</f>
        <v>1</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334</v>
      </c>
      <c r="AD1009" s="155"/>
      <c r="AE1009" s="155"/>
      <c r="AF1009" s="155"/>
      <c r="AG1009" s="155"/>
      <c r="AH1009" s="365" t="s">
        <v>363</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334</v>
      </c>
      <c r="AD1042" s="155"/>
      <c r="AE1042" s="155"/>
      <c r="AF1042" s="155"/>
      <c r="AG1042" s="155"/>
      <c r="AH1042" s="365" t="s">
        <v>363</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334</v>
      </c>
      <c r="AD1075" s="155"/>
      <c r="AE1075" s="155"/>
      <c r="AF1075" s="155"/>
      <c r="AG1075" s="155"/>
      <c r="AH1075" s="365" t="s">
        <v>363</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325</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340</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326</v>
      </c>
      <c r="AQ1109" s="368"/>
      <c r="AR1109" s="368"/>
      <c r="AS1109" s="368"/>
      <c r="AT1109" s="368"/>
      <c r="AU1109" s="368"/>
      <c r="AV1109" s="368"/>
      <c r="AW1109" s="368"/>
      <c r="AX1109" s="368"/>
    </row>
    <row r="1110" spans="1:51" ht="30" hidden="1" customHeight="1" x14ac:dyDescent="0.15">
      <c r="A1110" s="373">
        <v>1</v>
      </c>
      <c r="B1110" s="373">
        <v>1</v>
      </c>
      <c r="C1110" s="371"/>
      <c r="D1110" s="371"/>
      <c r="E1110" s="153"/>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153"/>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cfRule type="expression" dxfId="2773" priority="13657">
      <formula>IF(RIGHT(TEXT(AU804,"0.#"),1)=".",FALSE,TRUE)</formula>
    </cfRule>
    <cfRule type="expression" dxfId="2772" priority="13658">
      <formula>IF(RIGHT(TEXT(AU804,"0.#"),1)=".",TRUE,FALSE)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 Y917: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914">
    <cfRule type="expression" dxfId="707" priority="7">
      <formula>IF(RIGHT(TEXT(Y914,"0.#"),1)=".",FALSE,TRUE)</formula>
    </cfRule>
    <cfRule type="expression" dxfId="706" priority="8">
      <formula>IF(RIGHT(TEXT(Y914,"0.#"),1)=".",TRUE,FALSE)</formula>
    </cfRule>
  </conditionalFormatting>
  <conditionalFormatting sqref="Y915">
    <cfRule type="expression" dxfId="705" priority="5">
      <formula>IF(RIGHT(TEXT(Y915,"0.#"),1)=".",FALSE,TRUE)</formula>
    </cfRule>
    <cfRule type="expression" dxfId="704" priority="6">
      <formula>IF(RIGHT(TEXT(Y915,"0.#"),1)=".",TRUE,FALSE)</formula>
    </cfRule>
  </conditionalFormatting>
  <conditionalFormatting sqref="Y916">
    <cfRule type="expression" dxfId="703" priority="3">
      <formula>IF(RIGHT(TEXT(Y916,"0.#"),1)=".",FALSE,TRUE)</formula>
    </cfRule>
    <cfRule type="expression" dxfId="702" priority="4">
      <formula>IF(RIGHT(TEXT(Y916,"0.#"),1)=".",TRUE,FALSE)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t="s">
        <v>740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海洋政策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345</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386</v>
      </c>
      <c r="AF2" s="1029"/>
      <c r="AG2" s="1029"/>
      <c r="AH2" s="1029"/>
      <c r="AI2" s="1029" t="s">
        <v>408</v>
      </c>
      <c r="AJ2" s="1029"/>
      <c r="AK2" s="1029"/>
      <c r="AL2" s="559"/>
      <c r="AM2" s="1029" t="s">
        <v>505</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376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345</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386</v>
      </c>
      <c r="AF9" s="1029"/>
      <c r="AG9" s="1029"/>
      <c r="AH9" s="1029"/>
      <c r="AI9" s="1029" t="s">
        <v>408</v>
      </c>
      <c r="AJ9" s="1029"/>
      <c r="AK9" s="1029"/>
      <c r="AL9" s="559"/>
      <c r="AM9" s="1029" t="s">
        <v>505</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376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345</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386</v>
      </c>
      <c r="AF16" s="1029"/>
      <c r="AG16" s="1029"/>
      <c r="AH16" s="1029"/>
      <c r="AI16" s="1029" t="s">
        <v>408</v>
      </c>
      <c r="AJ16" s="1029"/>
      <c r="AK16" s="1029"/>
      <c r="AL16" s="559"/>
      <c r="AM16" s="1029" t="s">
        <v>505</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376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345</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386</v>
      </c>
      <c r="AF23" s="1029"/>
      <c r="AG23" s="1029"/>
      <c r="AH23" s="1029"/>
      <c r="AI23" s="1029" t="s">
        <v>408</v>
      </c>
      <c r="AJ23" s="1029"/>
      <c r="AK23" s="1029"/>
      <c r="AL23" s="559"/>
      <c r="AM23" s="1029" t="s">
        <v>505</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376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345</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386</v>
      </c>
      <c r="AF30" s="1029"/>
      <c r="AG30" s="1029"/>
      <c r="AH30" s="1029"/>
      <c r="AI30" s="1029" t="s">
        <v>408</v>
      </c>
      <c r="AJ30" s="1029"/>
      <c r="AK30" s="1029"/>
      <c r="AL30" s="559"/>
      <c r="AM30" s="1029" t="s">
        <v>505</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376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345</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386</v>
      </c>
      <c r="AF37" s="1029"/>
      <c r="AG37" s="1029"/>
      <c r="AH37" s="1029"/>
      <c r="AI37" s="1029" t="s">
        <v>408</v>
      </c>
      <c r="AJ37" s="1029"/>
      <c r="AK37" s="1029"/>
      <c r="AL37" s="559"/>
      <c r="AM37" s="1029" t="s">
        <v>505</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376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345</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386</v>
      </c>
      <c r="AF44" s="1029"/>
      <c r="AG44" s="1029"/>
      <c r="AH44" s="1029"/>
      <c r="AI44" s="1029" t="s">
        <v>408</v>
      </c>
      <c r="AJ44" s="1029"/>
      <c r="AK44" s="1029"/>
      <c r="AL44" s="559"/>
      <c r="AM44" s="1029" t="s">
        <v>505</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376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345</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386</v>
      </c>
      <c r="AF51" s="1029"/>
      <c r="AG51" s="1029"/>
      <c r="AH51" s="1029"/>
      <c r="AI51" s="1029" t="s">
        <v>408</v>
      </c>
      <c r="AJ51" s="1029"/>
      <c r="AK51" s="1029"/>
      <c r="AL51" s="559"/>
      <c r="AM51" s="1029" t="s">
        <v>505</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376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345</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386</v>
      </c>
      <c r="AF58" s="1029"/>
      <c r="AG58" s="1029"/>
      <c r="AH58" s="1029"/>
      <c r="AI58" s="1029" t="s">
        <v>408</v>
      </c>
      <c r="AJ58" s="1029"/>
      <c r="AK58" s="1029"/>
      <c r="AL58" s="559"/>
      <c r="AM58" s="1029" t="s">
        <v>505</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376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345</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386</v>
      </c>
      <c r="AF65" s="1029"/>
      <c r="AG65" s="1029"/>
      <c r="AH65" s="1029"/>
      <c r="AI65" s="1029" t="s">
        <v>408</v>
      </c>
      <c r="AJ65" s="1029"/>
      <c r="AK65" s="1029"/>
      <c r="AL65" s="559"/>
      <c r="AM65" s="1029" t="s">
        <v>505</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376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362</v>
      </c>
      <c r="H2" s="597"/>
      <c r="I2" s="597"/>
      <c r="J2" s="597"/>
      <c r="K2" s="597"/>
      <c r="L2" s="597"/>
      <c r="M2" s="597"/>
      <c r="N2" s="597"/>
      <c r="O2" s="597"/>
      <c r="P2" s="597"/>
      <c r="Q2" s="597"/>
      <c r="R2" s="597"/>
      <c r="S2" s="597"/>
      <c r="T2" s="597"/>
      <c r="U2" s="597"/>
      <c r="V2" s="597"/>
      <c r="W2" s="597"/>
      <c r="X2" s="597"/>
      <c r="Y2" s="597"/>
      <c r="Z2" s="597"/>
      <c r="AA2" s="597"/>
      <c r="AB2" s="598"/>
      <c r="AC2" s="596" t="s">
        <v>364</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349</v>
      </c>
      <c r="Z3" s="366"/>
      <c r="AA3" s="366"/>
      <c r="AB3" s="366"/>
      <c r="AC3" s="155" t="s">
        <v>334</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349</v>
      </c>
      <c r="Z36" s="366"/>
      <c r="AA36" s="366"/>
      <c r="AB36" s="366"/>
      <c r="AC36" s="155" t="s">
        <v>334</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349</v>
      </c>
      <c r="Z69" s="366"/>
      <c r="AA69" s="366"/>
      <c r="AB69" s="366"/>
      <c r="AC69" s="155" t="s">
        <v>334</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349</v>
      </c>
      <c r="Z102" s="366"/>
      <c r="AA102" s="366"/>
      <c r="AB102" s="366"/>
      <c r="AC102" s="155" t="s">
        <v>334</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349</v>
      </c>
      <c r="Z135" s="366"/>
      <c r="AA135" s="366"/>
      <c r="AB135" s="366"/>
      <c r="AC135" s="155" t="s">
        <v>334</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349</v>
      </c>
      <c r="Z168" s="366"/>
      <c r="AA168" s="366"/>
      <c r="AB168" s="366"/>
      <c r="AC168" s="155" t="s">
        <v>334</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349</v>
      </c>
      <c r="Z201" s="366"/>
      <c r="AA201" s="366"/>
      <c r="AB201" s="366"/>
      <c r="AC201" s="155" t="s">
        <v>334</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349</v>
      </c>
      <c r="Z234" s="366"/>
      <c r="AA234" s="366"/>
      <c r="AB234" s="366"/>
      <c r="AC234" s="155" t="s">
        <v>334</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349</v>
      </c>
      <c r="Z267" s="366"/>
      <c r="AA267" s="366"/>
      <c r="AB267" s="366"/>
      <c r="AC267" s="155" t="s">
        <v>334</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349</v>
      </c>
      <c r="Z300" s="366"/>
      <c r="AA300" s="366"/>
      <c r="AB300" s="366"/>
      <c r="AC300" s="155" t="s">
        <v>334</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349</v>
      </c>
      <c r="Z333" s="366"/>
      <c r="AA333" s="366"/>
      <c r="AB333" s="366"/>
      <c r="AC333" s="155" t="s">
        <v>334</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349</v>
      </c>
      <c r="Z366" s="366"/>
      <c r="AA366" s="366"/>
      <c r="AB366" s="366"/>
      <c r="AC366" s="155" t="s">
        <v>334</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349</v>
      </c>
      <c r="Z399" s="366"/>
      <c r="AA399" s="366"/>
      <c r="AB399" s="366"/>
      <c r="AC399" s="155" t="s">
        <v>334</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349</v>
      </c>
      <c r="Z432" s="366"/>
      <c r="AA432" s="366"/>
      <c r="AB432" s="366"/>
      <c r="AC432" s="155" t="s">
        <v>334</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349</v>
      </c>
      <c r="Z465" s="366"/>
      <c r="AA465" s="366"/>
      <c r="AB465" s="366"/>
      <c r="AC465" s="155" t="s">
        <v>334</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349</v>
      </c>
      <c r="Z498" s="366"/>
      <c r="AA498" s="366"/>
      <c r="AB498" s="366"/>
      <c r="AC498" s="155" t="s">
        <v>334</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349</v>
      </c>
      <c r="Z531" s="366"/>
      <c r="AA531" s="366"/>
      <c r="AB531" s="366"/>
      <c r="AC531" s="155" t="s">
        <v>334</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349</v>
      </c>
      <c r="Z564" s="366"/>
      <c r="AA564" s="366"/>
      <c r="AB564" s="366"/>
      <c r="AC564" s="155" t="s">
        <v>334</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349</v>
      </c>
      <c r="Z597" s="366"/>
      <c r="AA597" s="366"/>
      <c r="AB597" s="366"/>
      <c r="AC597" s="155" t="s">
        <v>334</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349</v>
      </c>
      <c r="Z630" s="366"/>
      <c r="AA630" s="366"/>
      <c r="AB630" s="366"/>
      <c r="AC630" s="155" t="s">
        <v>334</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349</v>
      </c>
      <c r="Z663" s="366"/>
      <c r="AA663" s="366"/>
      <c r="AB663" s="366"/>
      <c r="AC663" s="155" t="s">
        <v>334</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349</v>
      </c>
      <c r="Z696" s="366"/>
      <c r="AA696" s="366"/>
      <c r="AB696" s="366"/>
      <c r="AC696" s="155" t="s">
        <v>334</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349</v>
      </c>
      <c r="Z729" s="366"/>
      <c r="AA729" s="366"/>
      <c r="AB729" s="366"/>
      <c r="AC729" s="155" t="s">
        <v>334</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349</v>
      </c>
      <c r="Z762" s="366"/>
      <c r="AA762" s="366"/>
      <c r="AB762" s="366"/>
      <c r="AC762" s="155" t="s">
        <v>334</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349</v>
      </c>
      <c r="Z795" s="366"/>
      <c r="AA795" s="366"/>
      <c r="AB795" s="366"/>
      <c r="AC795" s="155" t="s">
        <v>334</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349</v>
      </c>
      <c r="Z828" s="366"/>
      <c r="AA828" s="366"/>
      <c r="AB828" s="366"/>
      <c r="AC828" s="155" t="s">
        <v>334</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349</v>
      </c>
      <c r="Z861" s="366"/>
      <c r="AA861" s="366"/>
      <c r="AB861" s="366"/>
      <c r="AC861" s="155" t="s">
        <v>334</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349</v>
      </c>
      <c r="Z894" s="366"/>
      <c r="AA894" s="366"/>
      <c r="AB894" s="366"/>
      <c r="AC894" s="155" t="s">
        <v>334</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349</v>
      </c>
      <c r="Z927" s="366"/>
      <c r="AA927" s="366"/>
      <c r="AB927" s="366"/>
      <c r="AC927" s="155" t="s">
        <v>334</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349</v>
      </c>
      <c r="Z960" s="366"/>
      <c r="AA960" s="366"/>
      <c r="AB960" s="366"/>
      <c r="AC960" s="155" t="s">
        <v>334</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349</v>
      </c>
      <c r="Z993" s="366"/>
      <c r="AA993" s="366"/>
      <c r="AB993" s="366"/>
      <c r="AC993" s="155" t="s">
        <v>334</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349</v>
      </c>
      <c r="Z1026" s="366"/>
      <c r="AA1026" s="366"/>
      <c r="AB1026" s="366"/>
      <c r="AC1026" s="155" t="s">
        <v>334</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349</v>
      </c>
      <c r="Z1059" s="366"/>
      <c r="AA1059" s="366"/>
      <c r="AB1059" s="366"/>
      <c r="AC1059" s="155" t="s">
        <v>334</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349</v>
      </c>
      <c r="Z1092" s="366"/>
      <c r="AA1092" s="366"/>
      <c r="AB1092" s="366"/>
      <c r="AC1092" s="155" t="s">
        <v>334</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349</v>
      </c>
      <c r="Z1125" s="366"/>
      <c r="AA1125" s="366"/>
      <c r="AB1125" s="366"/>
      <c r="AC1125" s="155" t="s">
        <v>334</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349</v>
      </c>
      <c r="Z1158" s="366"/>
      <c r="AA1158" s="366"/>
      <c r="AB1158" s="366"/>
      <c r="AC1158" s="155" t="s">
        <v>334</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349</v>
      </c>
      <c r="Z1191" s="366"/>
      <c r="AA1191" s="366"/>
      <c r="AB1191" s="366"/>
      <c r="AC1191" s="155" t="s">
        <v>334</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349</v>
      </c>
      <c r="Z1224" s="366"/>
      <c r="AA1224" s="366"/>
      <c r="AB1224" s="366"/>
      <c r="AC1224" s="155" t="s">
        <v>334</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349</v>
      </c>
      <c r="Z1257" s="366"/>
      <c r="AA1257" s="366"/>
      <c r="AB1257" s="366"/>
      <c r="AC1257" s="155" t="s">
        <v>334</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349</v>
      </c>
      <c r="Z1290" s="366"/>
      <c r="AA1290" s="366"/>
      <c r="AB1290" s="366"/>
      <c r="AC1290" s="155" t="s">
        <v>334</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2021-08-26T09:02:19Z</cp:lastPrinted>
  <dcterms:created xsi:type="dcterms:W3CDTF">2012-03-13T00:50:25Z</dcterms:created>
  <dcterms:modified xsi:type="dcterms:W3CDTF">2021-09-02T10:38:35Z</dcterms:modified>
</cp:coreProperties>
</file>