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8.128\99企画本課\企画１\51_行政事業レビュー\R3\210419_国土交通省分\210609_【企画１→総務予算１】提出（残り全て）\"/>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行政事業レビューシート!$A$1:$AX$786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<sst xmlns="http://schemas.openxmlformats.org/spreadsheetml/2006/main" count="2324" uniqueCount="666">
  <si>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</si>
  <si>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</si>
  <si>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</si>
  <si>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</si>
  <si>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</si>
  <si>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</si>
  <si>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</si>
  <si>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</si>
  <si>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</si>
  <si>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</si>
  <si>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</si>
  <si>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</si>
  <si>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</si>
  <si>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</si>
  <si>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</si>
  <si>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</si>
  <si>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</si>
  <si>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</si>
  <si>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</si>
  <si>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</si>
  <si>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</si>
  <si>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</si>
  <si>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</si>
  <si>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</si>
  <si>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</si>
  <si>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</si>
  <si>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</si>
  <si>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</si>
  <si>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</si>
  <si>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</si>
  <si>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</si>
  <si>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</si>
  <si>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</si>
  <si>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</si>
  <si>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</si>
  <si>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</si>
  <si>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</si>
  <si>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</si>
  <si>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</si>
  <si>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</si>
  <si>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</si>
  <si>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</si>
  <si>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</si>
  <si>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</si>
  <si>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</si>
  <si>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</si>
  <si>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</si>
  <si>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</si>
  <si>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</si>
  <si>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</si>
  <si>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</si>
  <si>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</si>
  <si>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</si>
  <si>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</si>
  <si>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</si>
  <si>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</si>
  <si>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</si>
  <si>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</si>
  <si>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</si>
  <si>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</si>
  <si>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</si>
  <si>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</si>
  <si>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</si>
  <si>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</si>
  <si>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</si>
  <si>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</si>
  <si>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</si>
  <si>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</si>
  <si>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</si>
  <si>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</si>
  <si>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</si>
  <si>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</si>
  <si>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</si>
  <si>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</si>
  <si>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</si>
  <si>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</si>
  <si>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</si>
  <si>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</si>
  <si>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</si>
  <si>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</si>
  <si>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</si>
  <si>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</si>
  <si>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</si>
  <si>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</si>
  <si>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</si>
  <si>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</si>
  <si>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</si>
  <si>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</si>
  <si>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</si>
  <si>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</si>
  <si>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</si>
  <si>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</si>
  <si>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</si>
  <si>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</si>
  <si>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</si>
  <si>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</si>
  <si>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</si>
  <si>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</si>
  <si>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</si>
  <si>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</si>
  <si>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</si>
  <si>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</si>
  <si>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</si>
  <si>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</si>
  <si>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</si>
  <si>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</si>
  <si>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</si>
  <si>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</si>
  <si>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</si>
  <si>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</si>
  <si>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</si>
  <si>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</si>
  <si>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</si>
  <si>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</si>
  <si>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</si>
  <si>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</si>
  <si>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</si>
  <si>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</si>
  <si>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</si>
  <si>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</si>
  <si>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</si>
  <si>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</si>
  <si>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</si>
  <si>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</si>
  <si>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</si>
  <si>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</si>
  <si>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</si>
  <si>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</si>
  <si>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</si>
  <si>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</si>
  <si>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</si>
  <si>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</si>
  <si>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</si>
  <si>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</si>
  <si>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</si>
  <si>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</si>
  <si>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</si>
  <si>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</si>
  <si>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</si>
  <si>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</si>
  <si>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</si>
  <si>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</si>
  <si>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</si>
  <si>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</si>
  <si>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</si>
  <si>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</si>
  <si>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</si>
  <si>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</si>
  <si>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</si>
  <si>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</si>
  <si>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</si>
  <si>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</si>
  <si>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</si>
  <si>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</si>
  <si>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</si>
  <si>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</si>
  <si>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</si>
  <si>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</si>
  <si>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</si>
  <si>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</si>
  <si>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</si>
  <si>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</si>
  <si>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</si>
  <si>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</si>
  <si>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</si>
  <si>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</si>
  <si>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</si>
  <si>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</si>
  <si>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</si>
  <si>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</si>
  <si>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</si>
  <si>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</si>
  <si>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</si>
  <si>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</si>
  <si>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</si>
  <si>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</si>
  <si>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</si>
  <si>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</si>
  <si>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</si>
  <si>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</si>
  <si>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</si>
  <si>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</si>
  <si>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</si>
  <si>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</si>
  <si>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</si>
  <si>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</si>
  <si>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</si>
  <si>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</si>
  <si>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</si>
  <si>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</si>
  <si>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</si>
  <si>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</si>
  <si>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</si>
  <si>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</si>
  <si>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</si>
  <si>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</si>
  <si>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</si>
  <si>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</si>
  <si>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</si>
  <si>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</si>
  <si>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</si>
  <si>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</si>
  <si>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</si>
  <si>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</si>
  <si>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</si>
  <si>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</si>
  <si>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</si>
  <si>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</si>
  <si>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</si>
  <si>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</si>
  <si>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</si>
  <si>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</si>
  <si>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</si>
  <si>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</si>
  <si>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</si>
  <si>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</si>
  <si>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</si>
  <si>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</si>
  <si>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</si>
  <si>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</si>
  <si>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</si>
  <si>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</si>
  <si>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</si>
  <si>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</si>
  <si>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</si>
  <si>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</si>
  <si>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</si>
  <si>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</si>
  <si>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</si>
  <si>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</si>
  <si>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</si>
  <si>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</si>
  <si>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</si>
  <si>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</si>
  <si>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</si>
  <si>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</si>
  <si>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</si>
  <si>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</si>
  <si>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</si>
  <si>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</si>
  <si>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</si>
  <si>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</si>
  <si>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</si>
  <si>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</si>
  <si>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</si>
  <si>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</si>
  <si>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</si>
  <si>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</si>
  <si>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</si>
  <si>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</si>
  <si>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</si>
  <si>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</si>
  <si>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</si>
  <si>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</si>
  <si>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</si>
  <si>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</si>
  <si>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</si>
  <si>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</si>
  <si>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</si>
  <si>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</si>
  <si>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</si>
  <si>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</si>
  <si>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</si>
  <si>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</si>
  <si>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</si>
  <si>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</si>
  <si>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</si>
  <si>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</si>
  <si>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</si>
  <si>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</si>
  <si>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</si>
  <si>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</si>
  <si>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</si>
  <si>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</si>
  <si>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</si>
  <si>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</si>
  <si>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</si>
  <si>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</si>
  <si>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</si>
  <si>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</si>
  <si>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</si>
  <si>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</si>
  <si>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</si>
  <si>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</si>
  <si>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</si>
  <si>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</si>
  <si>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</si>
  <si>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</si>
  <si>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</si>
  <si>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</si>
  <si>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</si>
  <si>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</si>
  <si>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</si>
  <si>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</si>
  <si>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</si>
  <si>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</si>
  <si>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</si>
  <si>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</si>
  <si>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</si>
  <si>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</si>
  <si>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</si>
  <si>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</si>
  <si>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</si>
  <si>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</si>
  <si>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</si>
  <si>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</si>
  <si>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</si>
  <si>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</si>
  <si>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</si>
  <si>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</si>
  <si>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</si>
  <si>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</si>
  <si>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</si>
  <si>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</si>
  <si>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</si>
  <si>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</si>
  <si>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</si>
  <si>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</si>
  <si>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</si>
  <si>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</si>
  <si>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</si>
  <si>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</si>
  <si>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</si>
  <si>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</si>
  <si>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</si>
  <si>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</si>
  <si>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</si>
  <si>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</si>
  <si>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</si>
  <si>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</si>
  <si>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</si>
  <si>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</si>
  <si>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</si>
  <si>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</si>
  <si>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</si>
  <si>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</si>
  <si>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</si>
  <si>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</si>
  <si>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</si>
  <si>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</si>
  <si>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</si>
  <si>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</si>
  <si>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</si>
  <si>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</si>
  <si>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</si>
  <si>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</si>
  <si>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</si>
  <si>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</si>
  <si>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</si>
  <si>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</si>
  <si>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</si>
  <si>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</si>
  <si>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</si>
  <si>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</si>
  <si>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</si>
  <si>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</si>
  <si>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</si>
  <si>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</si>
  <si>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</si>
  <si>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</si>
  <si>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</si>
  <si>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</si>
  <si>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</si>
  <si>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</si>
  <si>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</si>
  <si>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</si>
  <si>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</si>
  <si>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</si>
  <si>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</si>
  <si>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</si>
  <si>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</si>
  <si>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</si>
  <si>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</si>
  <si>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</si>
  <si>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</si>
  <si>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</si>
  <si>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</si>
  <si>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</si>
  <si>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</si>
  <si>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</si>
  <si>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</si>
  <si>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</si>
  <si>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</si>
  <si>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</si>
  <si>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</si>
  <si>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</si>
  <si>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</si>
  <si>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</si>
  <si>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</si>
  <si>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</si>
  <si>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</si>
  <si>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</si>
  <si>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</si>
  <si>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</si>
  <si>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</si>
  <si>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</si>
  <si>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</si>
  <si>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</si>
  <si>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</si>
  <si>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</si>
  <si>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</si>
  <si>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</si>
  <si>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</si>
  <si>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</si>
  <si>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</si>
  <si>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</si>
  <si>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</si>
  <si>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</si>
  <si>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</si>
  <si>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</si>
  <si>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</si>
  <si>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</si>
  <si>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</si>
  <si>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</si>
  <si>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</si>
  <si>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</si>
  <si>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</si>
  <si>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</si>
  <si>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</si>
  <si>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</si>
  <si>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</si>
  <si>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</si>
  <si>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</si>
  <si>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</si>
  <si>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</si>
  <si>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</si>
  <si>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</si>
  <si>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</si>
  <si>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</si>
  <si>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</si>
  <si>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</si>
  <si>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</si>
  <si>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</si>
  <si>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</si>
  <si>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</si>
  <si>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</si>
  <si>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</si>
  <si>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</si>
  <si>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</si>
  <si>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</si>
  <si>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</si>
  <si>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</si>
  <si>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</si>
  <si>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</si>
  <si>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</si>
  <si>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</si>
  <si>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</si>
  <si>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</si>
  <si>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</si>
  <si>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</si>
  <si>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</si>
  <si>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</si>
  <si>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</si>
  <si>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</si>
  <si>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</si>
  <si>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</si>
  <si>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</si>
  <si>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</si>
  <si>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</si>
  <si>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</si>
  <si>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</si>
  <si>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</si>
  <si>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</si>
  <si>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</si>
  <si>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</si>
  <si>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</si>
  <si>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</si>
  <si>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</si>
  <si>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</si>
  <si>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</si>
  <si>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</si>
  <si>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</si>
  <si>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</si>
  <si>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</si>
  <si>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</si>
  <si>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</si>
  <si>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</si>
  <si>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</si>
  <si>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</si>
  <si>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</si>
  <si>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</si>
  <si>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</si>
  <si>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</si>
  <si>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</si>
  <si>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</si>
  <si>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</si>
  <si>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</si>
  <si>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</si>
  <si>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</si>
  <si>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</si>
  <si>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</si>
  <si>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</si>
  <si>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</si>
  <si>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</si>
  <si>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</si>
  <si>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</si>
  <si>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</si>
  <si>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</si>
  <si>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</si>
  <si>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</si>
  <si>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</si>
  <si>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</si>
  <si>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</si>
  <si>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</si>
  <si>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</si>
  <si>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</si>
  <si>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</si>
  <si>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</si>
  <si>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</si>
  <si>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</si>
  <si>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</si>
  <si>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</si>
  <si>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</si>
  <si>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</si>
  <si>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</si>
  <si>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</si>
  <si>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</si>
  <si>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</si>
  <si>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</si>
  <si>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</si>
  <si>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</si>
  <si>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</si>
  <si>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</si>
  <si>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</si>
  <si>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</si>
  <si>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</si>
  <si>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</si>
  <si>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</si>
  <si>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</si>
  <si>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</si>
  <si>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</si>
  <si>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</si>
  <si>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</si>
  <si>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</si>
  <si>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</si>
  <si>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</si>
  <si>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</si>
  <si>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</si>
  <si>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</si>
  <si>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</si>
  <si>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</si>
  <si>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</si>
  <si>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</si>
  <si>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</si>
  <si>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</si>
  <si>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</si>
  <si>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</si>
  <si>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</si>
  <si>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</si>
  <si>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</si>
  <si>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</si>
  <si>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</si>
  <si>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</si>
  <si>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</si>
  <si>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</si>
  <si>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</si>
  <si>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</si>
  <si>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</si>
  <si>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</si>
  <si>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</si>
  <si>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</si>
  <si>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</si>
  <si>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</si>
  <si>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</si>
  <si>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</si>
  <si>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</si>
  <si>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</si>
  <si>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</si>
  <si>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</si>
  <si>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</si>
  <si>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</si>
  <si>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</si>
  <si>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</si>
  <si>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</si>
  <si>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</si>
  <si>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</si>
  <si>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</si>
  <si>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</si>
  <si>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</si>
  <si>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</si>
  <si>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</si>
  <si>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</si>
  <si>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</si>
  <si>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</si>
  <si>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</si>
  <si>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</si>
  <si>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</si>
  <si>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</si>
  <si>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</si>
  <si>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</si>
  <si>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</si>
  <si>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</si>
  <si>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</si>
  <si>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</si>
  <si>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</si>
  <si>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</si>
  <si>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</si>
  <si>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</si>
  <si>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</si>
  <si>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</si>
  <si>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</si>
  <si>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</si>
  <si>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</si>
  <si>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</si>
  <si>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</si>
  <si>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</si>
  <si>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</si>
  <si>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</si>
  <si>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</si>
  <si>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</si>
  <si>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</si>
  <si>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</si>
  <si>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</si>
  <si>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</si>
  <si>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</si>
  <si>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</si>
  <si>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</si>
  <si>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</si>
  <si>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</si>
  <si>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</si>
  <si>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</si>
  <si>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</si>
  <si>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</si>
  <si>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</si>
  <si>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</si>
  <si>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</si>
  <si>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</si>
  <si>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</si>
  <si>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</si>
  <si>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</si>
  <si>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</si>
  <si>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</si>
  <si>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</si>
  <si>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新技術の導入促進等に係る経費</t>
    <phoneticPr fontId="5"/>
  </si>
  <si>
    <t>道路局</t>
    <phoneticPr fontId="5"/>
  </si>
  <si>
    <t>国道・技術課　技術企画室</t>
    <phoneticPr fontId="5"/>
  </si>
  <si>
    <t>室長　若尾　将徳</t>
    <rPh sb="3" eb="5">
      <t>ワカオ</t>
    </rPh>
    <rPh sb="6" eb="7">
      <t>ショウ</t>
    </rPh>
    <rPh sb="7" eb="8">
      <t>トク</t>
    </rPh>
    <phoneticPr fontId="5"/>
  </si>
  <si>
    <t>○</t>
  </si>
  <si>
    <t>-</t>
  </si>
  <si>
    <t>-</t>
    <phoneticPr fontId="5"/>
  </si>
  <si>
    <t>経済財政運営と改革の基本方針2020（令和2年7月17日閣議決定）
成長戦略フォローアップ（令和2年7月17日閣議決定）
統合イノベーション戦略2020（令和2年7月17日閣議決定）</t>
    <phoneticPr fontId="5"/>
  </si>
  <si>
    <t>新技術の導入を促進し安全・高品質・低コストな道路サービスの提供等を進めるため、必要な技術基準の改定も見据え、新技術の公募・検証等を実施する。</t>
    <phoneticPr fontId="5"/>
  </si>
  <si>
    <t xml:space="preserve">道路分野において、施工や維持管理の効率化等を通じて持続可能な道路管理を実現するため、定期点検等へのデジタルデータの活用に加えて、高耐久な新材料の活用や工期短縮に資する新工法の採用など、新技術・新工法の促進を目指す。
</t>
    <phoneticPr fontId="5"/>
  </si>
  <si>
    <t>道路交通安全対策調査費</t>
    <phoneticPr fontId="5"/>
  </si>
  <si>
    <t>国内の重要インフラ・老朽化インフラの点検・診断などの業務において、一定の技術水準を満たしたロボットやセンサーなどの新技術等を導入している施設管理者の割合を、2020年頃までに20%、2030年までには100%</t>
    <phoneticPr fontId="5"/>
  </si>
  <si>
    <t>新技術等を導入している施設管理者の割合
(新技術等を導入している施設管理者/施設管理者)</t>
    <phoneticPr fontId="5"/>
  </si>
  <si>
    <t>％</t>
    <phoneticPr fontId="5"/>
  </si>
  <si>
    <t>-</t>
    <phoneticPr fontId="5"/>
  </si>
  <si>
    <t>道路分野における「新技術導入促進計画」に基づく技術テーマ数</t>
    <phoneticPr fontId="5"/>
  </si>
  <si>
    <t>件</t>
    <rPh sb="0" eb="1">
      <t>ケン</t>
    </rPh>
    <phoneticPr fontId="5"/>
  </si>
  <si>
    <t>執行額／技術テーマ数　　　</t>
    <phoneticPr fontId="5"/>
  </si>
  <si>
    <t>百万円</t>
    <rPh sb="0" eb="2">
      <t>ヒャクマン</t>
    </rPh>
    <rPh sb="2" eb="3">
      <t>エン</t>
    </rPh>
    <phoneticPr fontId="5"/>
  </si>
  <si>
    <t>５．安全で安心できる交通の確保、治安・生活安全の確保</t>
    <phoneticPr fontId="5"/>
  </si>
  <si>
    <t>道路インフラの老朽化は確実に進行している中、労働力人口は減少が見込まれており、新技術・新材料・新工法の導入促進による道路メンテナンスの効率化・高度化に寄与している。</t>
    <phoneticPr fontId="5"/>
  </si>
  <si>
    <t>国が策定している技術基準類の改定を視野に入れたものであることから、国において取組を進める必要がある。</t>
    <phoneticPr fontId="5"/>
  </si>
  <si>
    <t>経済財政運営と改革の基本方針2020（令和2年7月17日閣議決定）において、インフラの老朽化が進展する中、新技術やデータ利活用による効率化・高度化を図ることが求められている。</t>
    <phoneticPr fontId="5"/>
  </si>
  <si>
    <t>‐</t>
  </si>
  <si>
    <t>国交</t>
  </si>
  <si>
    <t>30/11</t>
    <phoneticPr fontId="5"/>
  </si>
  <si>
    <t>当該予算の執行は国土交通省で実施し、すべての支出先を把握可能</t>
    <rPh sb="0" eb="2">
      <t>トウガイ</t>
    </rPh>
    <rPh sb="2" eb="4">
      <t>ヨサン</t>
    </rPh>
    <rPh sb="5" eb="7">
      <t>シッコウ</t>
    </rPh>
    <rPh sb="8" eb="10">
      <t>コクド</t>
    </rPh>
    <rPh sb="10" eb="13">
      <t>コウツウショウ</t>
    </rPh>
    <rPh sb="14" eb="16">
      <t>ジッシ</t>
    </rPh>
    <rPh sb="22" eb="24">
      <t>シシュツ</t>
    </rPh>
    <rPh sb="24" eb="25">
      <t>サキ</t>
    </rPh>
    <rPh sb="26" eb="28">
      <t>ハアク</t>
    </rPh>
    <rPh sb="28" eb="30">
      <t>カノウ</t>
    </rPh>
    <phoneticPr fontId="5"/>
  </si>
  <si>
    <t>点検支援技術性能カタログ（案）の拡充等の取組を推進し、新技術を定期点検に積極的に活用することで、点検業務を効率化・高度化する。
橋梁の床版やトンネルの覆工などに活用できる新技術・新材料の公募・技術検証を進め、関係する技術基準類を迅速に改定する。</t>
    <phoneticPr fontId="5"/>
  </si>
  <si>
    <t>１５．道路交通の安全性の確保・向上する</t>
    <phoneticPr fontId="5"/>
  </si>
  <si>
    <t>-</t>
    <phoneticPr fontId="5"/>
  </si>
  <si>
    <t>－</t>
    <phoneticPr fontId="5"/>
  </si>
  <si>
    <t>無</t>
  </si>
  <si>
    <t>令和２年度革新的事業活動に関する実行計画（令和2年7月17日閣議決定）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</si>
</sst>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114302</xdr:colOff>
      <xdr:row>753</xdr:row>
      <xdr:rowOff>45353</xdr:rowOff>
    </xdr:from>
    <xdr:to>
      <xdr:col>34</xdr:col>
      <xdr:colOff>197848</xdr:colOff>
      <xdr:row>763</xdr:row>
      <xdr:rowOff>41030</xdr:rowOff>
    </xdr:to>
    <xdr:grpSp>
      <xdr:nvGrpSpPr>
        <xdr:cNvPr id="2" name="グループ化 1"/>
        <xdr:cNvGrpSpPr/>
      </xdr:nvGrpSpPr>
      <xdr:grpSpPr>
        <a:xfrm>
          <a:off x="4584702" y="42679253"/>
          <a:ext cx="2521946" cy="3510647"/>
          <a:chOff x="4987636" y="52699227"/>
          <a:chExt cx="2648728" cy="3449362"/>
        </a:xfrm>
      </xdr:grpSpPr>
      <xdr:sp macro="" textlink="">
        <xdr:nvSpPr>
          <xdr:cNvPr id="3" name="正方形/長方形 2"/>
          <xdr:cNvSpPr/>
        </xdr:nvSpPr>
        <xdr:spPr>
          <a:xfrm>
            <a:off x="4987636" y="52699227"/>
            <a:ext cx="2648728" cy="561893"/>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ja-JP" altLang="en-US" sz="1100"/>
              <a:t>３０百万円</a:t>
            </a:r>
          </a:p>
        </xdr:txBody>
      </xdr:sp>
      <xdr:cxnSp macro="">
        <xdr:nvCxnSpPr>
          <xdr:cNvPr id="4" name="直線コネクタ 2"/>
          <xdr:cNvCxnSpPr>
            <a:stCxn id="5" idx="0"/>
            <a:endCxn id="3" idx="2"/>
          </xdr:cNvCxnSpPr>
        </xdr:nvCxnSpPr>
        <xdr:spPr>
          <a:xfrm flipV="1">
            <a:off x="6312000" y="53261120"/>
            <a:ext cx="0" cy="1437919"/>
          </a:xfrm>
          <a:prstGeom prst="straightConnector1">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sp macro="" textlink="">
        <xdr:nvSpPr>
          <xdr:cNvPr id="5" name="正方形/長方形 4"/>
          <xdr:cNvSpPr/>
        </xdr:nvSpPr>
        <xdr:spPr>
          <a:xfrm>
            <a:off x="4987636" y="54699039"/>
            <a:ext cx="2648728" cy="619672"/>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民間企業、公益法人等</a:t>
            </a:r>
            <a:endParaRPr lang="en-US" altLang="ja-JP" sz="1100"/>
          </a:p>
          <a:p>
            <a:pPr algn="ctr"/>
            <a:r>
              <a:rPr lang="ja-JP" altLang="en-US" sz="1100"/>
              <a:t>３０百万円</a:t>
            </a:r>
            <a:endParaRPr lang="en-US" altLang="ja-JP" sz="1100"/>
          </a:p>
        </xdr:txBody>
      </xdr:sp>
      <xdr:sp macro="" textlink="">
        <xdr:nvSpPr>
          <xdr:cNvPr id="16" name="大かっこ 15"/>
          <xdr:cNvSpPr/>
        </xdr:nvSpPr>
        <xdr:spPr>
          <a:xfrm>
            <a:off x="5080246" y="55484604"/>
            <a:ext cx="2424182" cy="663985"/>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sp macro="" textlink="">
        <xdr:nvSpPr>
          <xdr:cNvPr id="17" name="大かっこ 16"/>
          <xdr:cNvSpPr/>
        </xdr:nvSpPr>
        <xdr:spPr>
          <a:xfrm>
            <a:off x="5113863" y="53358983"/>
            <a:ext cx="2424182" cy="66398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lIns="36000" tIns="0" rIns="36000" bIns="0" rtlCol="0" anchor="ctr"/>
          <a:lstStyle/>
          <a:p>
            <a:pPr algn="ctr"/>
            <a:r>
              <a:rPr kumimoji="1" lang="ja-JP" altLang="en-US" sz="900"/>
              <a:t>新技術・新材料・新工法</a:t>
            </a:r>
            <a:endParaRPr kumimoji="1" lang="en-US" altLang="ja-JP" sz="900"/>
          </a:p>
          <a:p>
            <a:pPr algn="ctr"/>
            <a:r>
              <a:rPr kumimoji="1" lang="ja-JP" altLang="en-US" sz="900"/>
              <a:t>の導入促進　等</a:t>
            </a:r>
          </a:p>
        </xdr:txBody>
      </xdr:sp>
    </xdr:grpSp>
    <xdr:clientData/>
  </xdr:twoCellAnchor>
  <xdr:twoCellAnchor>
    <xdr:from>
      <xdr:col>16</xdr:col>
      <xdr:colOff>76200</xdr:colOff>
      <xdr:row>753</xdr:row>
      <xdr:rowOff>50800</xdr:rowOff>
    </xdr:from>
    <xdr:to>
      <xdr:col>23</xdr:col>
      <xdr:colOff>38100</xdr:colOff>
      <xdr:row>754</xdr:row>
      <xdr:rowOff>50800</xdr:rowOff>
    </xdr:to>
    <xdr:sp macro="" textlink="">
      <xdr:nvSpPr>
        <xdr:cNvPr id="6" name="テキスト ボックス 5"/>
        <xdr:cNvSpPr txBox="1"/>
      </xdr:nvSpPr>
      <xdr:spPr>
        <a:xfrm>
          <a:off x="3327400" y="42684700"/>
          <a:ext cx="13843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326</v>
      </c>
      <c r="AJ2" s="925" t="s">
        <v>657</v>
      </c>
      <c r="AK2" s="925"/>
      <c r="AL2" s="925"/>
      <c r="AM2" s="925"/>
      <c r="AN2" s="83" t="s">
        <v>326</v>
      </c>
      <c r="AO2" s="925" t="s">
        <v>595</v>
      </c>
      <c r="AP2" s="925"/>
      <c r="AQ2" s="925"/>
      <c r="AR2" s="84" t="s">
        <v>631</v>
      </c>
      <c r="AS2" s="931">
        <v>11</v>
      </c>
      <c r="AT2" s="931"/>
      <c r="AU2" s="931"/>
      <c r="AV2" s="83" t="str">
        <f>IF(AW2="","","-")</f>
        <v/>
      </c>
      <c r="AW2" s="891"/>
      <c r="AX2" s="891"/>
    </row>
    <row r="3" spans="1:50" ht="21" customHeight="1" thickBot="1" x14ac:dyDescent="0.2">
      <c r="A3" s="847" t="s">
        <v>624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63</v>
      </c>
      <c r="AJ3" s="849" t="s">
        <v>632</v>
      </c>
      <c r="AK3" s="849"/>
      <c r="AL3" s="849"/>
      <c r="AM3" s="849"/>
      <c r="AN3" s="849"/>
      <c r="AO3" s="849"/>
      <c r="AP3" s="849"/>
      <c r="AQ3" s="849"/>
      <c r="AR3" s="849"/>
      <c r="AS3" s="849"/>
      <c r="AT3" s="849"/>
      <c r="AU3" s="849"/>
      <c r="AV3" s="849"/>
      <c r="AW3" s="849"/>
      <c r="AX3" s="24" t="s">
        <v>64</v>
      </c>
    </row>
    <row r="4" spans="1:50" ht="24.75" customHeight="1" x14ac:dyDescent="0.15">
      <c r="A4" s="687" t="s">
        <v>25</v>
      </c>
      <c r="B4" s="688"/>
      <c r="C4" s="688"/>
      <c r="D4" s="688"/>
      <c r="E4" s="688"/>
      <c r="F4" s="688"/>
      <c r="G4" s="665" t="s">
        <v>633</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634</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66</v>
      </c>
      <c r="B5" s="676"/>
      <c r="C5" s="676"/>
      <c r="D5" s="676"/>
      <c r="E5" s="676"/>
      <c r="F5" s="677"/>
      <c r="G5" s="819" t="s">
        <v>430</v>
      </c>
      <c r="H5" s="820"/>
      <c r="I5" s="820"/>
      <c r="J5" s="820"/>
      <c r="K5" s="820"/>
      <c r="L5" s="820"/>
      <c r="M5" s="821" t="s">
        <v>65</v>
      </c>
      <c r="N5" s="822"/>
      <c r="O5" s="822"/>
      <c r="P5" s="822"/>
      <c r="Q5" s="822"/>
      <c r="R5" s="823"/>
      <c r="S5" s="824" t="s">
        <v>433</v>
      </c>
      <c r="T5" s="820"/>
      <c r="U5" s="820"/>
      <c r="V5" s="820"/>
      <c r="W5" s="820"/>
      <c r="X5" s="825"/>
      <c r="Y5" s="681" t="s">
        <v>3</v>
      </c>
      <c r="Z5" s="527"/>
      <c r="AA5" s="527"/>
      <c r="AB5" s="527"/>
      <c r="AC5" s="527"/>
      <c r="AD5" s="528"/>
      <c r="AE5" s="682" t="s">
        <v>635</v>
      </c>
      <c r="AF5" s="682"/>
      <c r="AG5" s="682"/>
      <c r="AH5" s="682"/>
      <c r="AI5" s="682"/>
      <c r="AJ5" s="682"/>
      <c r="AK5" s="682"/>
      <c r="AL5" s="682"/>
      <c r="AM5" s="682"/>
      <c r="AN5" s="682"/>
      <c r="AO5" s="682"/>
      <c r="AP5" s="683"/>
      <c r="AQ5" s="684" t="s">
        <v>636</v>
      </c>
      <c r="AR5" s="685"/>
      <c r="AS5" s="685"/>
      <c r="AT5" s="685"/>
      <c r="AU5" s="685"/>
      <c r="AV5" s="685"/>
      <c r="AW5" s="685"/>
      <c r="AX5" s="686"/>
    </row>
    <row r="6" spans="1:50" ht="35.1" customHeight="1" x14ac:dyDescent="0.15">
      <c r="A6" s="689" t="s">
        <v>4</v>
      </c>
      <c r="B6" s="690"/>
      <c r="C6" s="690"/>
      <c r="D6" s="690"/>
      <c r="E6" s="690"/>
      <c r="F6" s="690"/>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69.95" customHeight="1" x14ac:dyDescent="0.15">
      <c r="A7" s="479" t="s">
        <v>22</v>
      </c>
      <c r="B7" s="480"/>
      <c r="C7" s="480"/>
      <c r="D7" s="480"/>
      <c r="E7" s="480"/>
      <c r="F7" s="481"/>
      <c r="G7" s="482" t="s">
        <v>639</v>
      </c>
      <c r="H7" s="483"/>
      <c r="I7" s="483"/>
      <c r="J7" s="483"/>
      <c r="K7" s="483"/>
      <c r="L7" s="483"/>
      <c r="M7" s="483"/>
      <c r="N7" s="483"/>
      <c r="O7" s="483"/>
      <c r="P7" s="483"/>
      <c r="Q7" s="483"/>
      <c r="R7" s="483"/>
      <c r="S7" s="483"/>
      <c r="T7" s="483"/>
      <c r="U7" s="483"/>
      <c r="V7" s="483"/>
      <c r="W7" s="483"/>
      <c r="X7" s="484"/>
      <c r="Y7" s="903" t="s">
        <v>309</v>
      </c>
      <c r="Z7" s="424"/>
      <c r="AA7" s="424"/>
      <c r="AB7" s="424"/>
      <c r="AC7" s="424"/>
      <c r="AD7" s="904"/>
      <c r="AE7" s="892" t="s">
        <v>640</v>
      </c>
      <c r="AF7" s="893"/>
      <c r="AG7" s="893"/>
      <c r="AH7" s="893"/>
      <c r="AI7" s="893"/>
      <c r="AJ7" s="893"/>
      <c r="AK7" s="893"/>
      <c r="AL7" s="893"/>
      <c r="AM7" s="893"/>
      <c r="AN7" s="893"/>
      <c r="AO7" s="893"/>
      <c r="AP7" s="893"/>
      <c r="AQ7" s="893"/>
      <c r="AR7" s="893"/>
      <c r="AS7" s="893"/>
      <c r="AT7" s="893"/>
      <c r="AU7" s="893"/>
      <c r="AV7" s="893"/>
      <c r="AW7" s="893"/>
      <c r="AX7" s="894"/>
    </row>
    <row r="8" spans="1:50" ht="35.1" customHeight="1" x14ac:dyDescent="0.15">
      <c r="A8" s="479" t="s">
        <v>208</v>
      </c>
      <c r="B8" s="480"/>
      <c r="C8" s="480"/>
      <c r="D8" s="480"/>
      <c r="E8" s="480"/>
      <c r="F8" s="481"/>
      <c r="G8" s="926" t="str">
        <f>入力規則等!A27</f>
        <v>-</v>
      </c>
      <c r="H8" s="703"/>
      <c r="I8" s="703"/>
      <c r="J8" s="703"/>
      <c r="K8" s="703"/>
      <c r="L8" s="703"/>
      <c r="M8" s="703"/>
      <c r="N8" s="703"/>
      <c r="O8" s="703"/>
      <c r="P8" s="703"/>
      <c r="Q8" s="703"/>
      <c r="R8" s="703"/>
      <c r="S8" s="703"/>
      <c r="T8" s="703"/>
      <c r="U8" s="703"/>
      <c r="V8" s="703"/>
      <c r="W8" s="703"/>
      <c r="X8" s="927"/>
      <c r="Y8" s="826" t="s">
        <v>209</v>
      </c>
      <c r="Z8" s="827"/>
      <c r="AA8" s="827"/>
      <c r="AB8" s="827"/>
      <c r="AC8" s="827"/>
      <c r="AD8" s="828"/>
      <c r="AE8" s="702" t="str">
        <f>入力規則等!K13</f>
        <v>その他の事項経費</v>
      </c>
      <c r="AF8" s="703"/>
      <c r="AG8" s="703"/>
      <c r="AH8" s="703"/>
      <c r="AI8" s="703"/>
      <c r="AJ8" s="703"/>
      <c r="AK8" s="703"/>
      <c r="AL8" s="703"/>
      <c r="AM8" s="703"/>
      <c r="AN8" s="703"/>
      <c r="AO8" s="703"/>
      <c r="AP8" s="703"/>
      <c r="AQ8" s="703"/>
      <c r="AR8" s="703"/>
      <c r="AS8" s="703"/>
      <c r="AT8" s="703"/>
      <c r="AU8" s="703"/>
      <c r="AV8" s="703"/>
      <c r="AW8" s="703"/>
      <c r="AX8" s="704"/>
    </row>
    <row r="9" spans="1:50" ht="58.5" customHeight="1" x14ac:dyDescent="0.15">
      <c r="A9" s="829" t="s">
        <v>23</v>
      </c>
      <c r="B9" s="830"/>
      <c r="C9" s="830"/>
      <c r="D9" s="830"/>
      <c r="E9" s="830"/>
      <c r="F9" s="830"/>
      <c r="G9" s="831" t="s">
        <v>641</v>
      </c>
      <c r="H9" s="832"/>
      <c r="I9" s="832"/>
      <c r="J9" s="832"/>
      <c r="K9" s="832"/>
      <c r="L9" s="832"/>
      <c r="M9" s="832"/>
      <c r="N9" s="832"/>
      <c r="O9" s="832"/>
      <c r="P9" s="832"/>
      <c r="Q9" s="832"/>
      <c r="R9" s="832"/>
      <c r="S9" s="832"/>
      <c r="T9" s="832"/>
      <c r="U9" s="832"/>
      <c r="V9" s="832"/>
      <c r="W9" s="832"/>
      <c r="X9" s="832"/>
      <c r="Y9" s="832"/>
      <c r="Z9" s="832"/>
      <c r="AA9" s="832"/>
      <c r="AB9" s="832"/>
      <c r="AC9" s="832"/>
      <c r="AD9" s="832"/>
      <c r="AE9" s="832"/>
      <c r="AF9" s="832"/>
      <c r="AG9" s="832"/>
      <c r="AH9" s="832"/>
      <c r="AI9" s="832"/>
      <c r="AJ9" s="832"/>
      <c r="AK9" s="832"/>
      <c r="AL9" s="832"/>
      <c r="AM9" s="832"/>
      <c r="AN9" s="832"/>
      <c r="AO9" s="832"/>
      <c r="AP9" s="832"/>
      <c r="AQ9" s="832"/>
      <c r="AR9" s="832"/>
      <c r="AS9" s="832"/>
      <c r="AT9" s="832"/>
      <c r="AU9" s="832"/>
      <c r="AV9" s="832"/>
      <c r="AW9" s="832"/>
      <c r="AX9" s="833"/>
    </row>
    <row r="10" spans="1:50" ht="60" customHeight="1" x14ac:dyDescent="0.15">
      <c r="A10" s="643" t="s">
        <v>29</v>
      </c>
      <c r="B10" s="644"/>
      <c r="C10" s="644"/>
      <c r="D10" s="644"/>
      <c r="E10" s="644"/>
      <c r="F10" s="644"/>
      <c r="G10" s="737" t="s">
        <v>642</v>
      </c>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738"/>
      <c r="AN10" s="738"/>
      <c r="AO10" s="738"/>
      <c r="AP10" s="738"/>
      <c r="AQ10" s="738"/>
      <c r="AR10" s="738"/>
      <c r="AS10" s="738"/>
      <c r="AT10" s="738"/>
      <c r="AU10" s="738"/>
      <c r="AV10" s="738"/>
      <c r="AW10" s="738"/>
      <c r="AX10" s="739"/>
    </row>
    <row r="11" spans="1:50" ht="42" customHeight="1" x14ac:dyDescent="0.15">
      <c r="A11" s="643" t="s">
        <v>5</v>
      </c>
      <c r="B11" s="644"/>
      <c r="C11" s="644"/>
      <c r="D11" s="644"/>
      <c r="E11" s="644"/>
      <c r="F11" s="645"/>
      <c r="G11" s="678" t="str">
        <f>入力規則等!P10</f>
        <v>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944" t="s">
        <v>24</v>
      </c>
      <c r="B12" s="945"/>
      <c r="C12" s="945"/>
      <c r="D12" s="945"/>
      <c r="E12" s="945"/>
      <c r="F12" s="946"/>
      <c r="G12" s="743"/>
      <c r="H12" s="744"/>
      <c r="I12" s="744"/>
      <c r="J12" s="744"/>
      <c r="K12" s="744"/>
      <c r="L12" s="744"/>
      <c r="M12" s="744"/>
      <c r="N12" s="744"/>
      <c r="O12" s="744"/>
      <c r="P12" s="431" t="s">
        <v>310</v>
      </c>
      <c r="Q12" s="426"/>
      <c r="R12" s="426"/>
      <c r="S12" s="426"/>
      <c r="T12" s="426"/>
      <c r="U12" s="426"/>
      <c r="V12" s="427"/>
      <c r="W12" s="431" t="s">
        <v>332</v>
      </c>
      <c r="X12" s="426"/>
      <c r="Y12" s="426"/>
      <c r="Z12" s="426"/>
      <c r="AA12" s="426"/>
      <c r="AB12" s="426"/>
      <c r="AC12" s="427"/>
      <c r="AD12" s="431" t="s">
        <v>621</v>
      </c>
      <c r="AE12" s="426"/>
      <c r="AF12" s="426"/>
      <c r="AG12" s="426"/>
      <c r="AH12" s="426"/>
      <c r="AI12" s="426"/>
      <c r="AJ12" s="427"/>
      <c r="AK12" s="431" t="s">
        <v>625</v>
      </c>
      <c r="AL12" s="426"/>
      <c r="AM12" s="426"/>
      <c r="AN12" s="426"/>
      <c r="AO12" s="426"/>
      <c r="AP12" s="426"/>
      <c r="AQ12" s="427"/>
      <c r="AR12" s="431" t="s">
        <v>626</v>
      </c>
      <c r="AS12" s="426"/>
      <c r="AT12" s="426"/>
      <c r="AU12" s="426"/>
      <c r="AV12" s="426"/>
      <c r="AW12" s="426"/>
      <c r="AX12" s="705"/>
    </row>
    <row r="13" spans="1:50" ht="21" customHeight="1" x14ac:dyDescent="0.15">
      <c r="A13" s="597"/>
      <c r="B13" s="598"/>
      <c r="C13" s="598"/>
      <c r="D13" s="598"/>
      <c r="E13" s="598"/>
      <c r="F13" s="599"/>
      <c r="G13" s="706" t="s">
        <v>6</v>
      </c>
      <c r="H13" s="707"/>
      <c r="I13" s="747" t="s">
        <v>7</v>
      </c>
      <c r="J13" s="748"/>
      <c r="K13" s="748"/>
      <c r="L13" s="748"/>
      <c r="M13" s="748"/>
      <c r="N13" s="748"/>
      <c r="O13" s="749"/>
      <c r="P13" s="640" t="s">
        <v>638</v>
      </c>
      <c r="Q13" s="641"/>
      <c r="R13" s="641"/>
      <c r="S13" s="641"/>
      <c r="T13" s="641"/>
      <c r="U13" s="641"/>
      <c r="V13" s="642"/>
      <c r="W13" s="640" t="s">
        <v>638</v>
      </c>
      <c r="X13" s="641"/>
      <c r="Y13" s="641"/>
      <c r="Z13" s="641"/>
      <c r="AA13" s="641"/>
      <c r="AB13" s="641"/>
      <c r="AC13" s="642"/>
      <c r="AD13" s="640">
        <v>0</v>
      </c>
      <c r="AE13" s="641"/>
      <c r="AF13" s="641"/>
      <c r="AG13" s="641"/>
      <c r="AH13" s="641"/>
      <c r="AI13" s="641"/>
      <c r="AJ13" s="642"/>
      <c r="AK13" s="640">
        <v>30</v>
      </c>
      <c r="AL13" s="641"/>
      <c r="AM13" s="641"/>
      <c r="AN13" s="641"/>
      <c r="AO13" s="641"/>
      <c r="AP13" s="641"/>
      <c r="AQ13" s="642"/>
      <c r="AR13" s="900"/>
      <c r="AS13" s="901"/>
      <c r="AT13" s="901"/>
      <c r="AU13" s="901"/>
      <c r="AV13" s="901"/>
      <c r="AW13" s="901"/>
      <c r="AX13" s="902"/>
    </row>
    <row r="14" spans="1:50" ht="21" customHeight="1" x14ac:dyDescent="0.15">
      <c r="A14" s="597"/>
      <c r="B14" s="598"/>
      <c r="C14" s="598"/>
      <c r="D14" s="598"/>
      <c r="E14" s="598"/>
      <c r="F14" s="599"/>
      <c r="G14" s="708"/>
      <c r="H14" s="709"/>
      <c r="I14" s="694" t="s">
        <v>8</v>
      </c>
      <c r="J14" s="745"/>
      <c r="K14" s="745"/>
      <c r="L14" s="745"/>
      <c r="M14" s="745"/>
      <c r="N14" s="745"/>
      <c r="O14" s="746"/>
      <c r="P14" s="640" t="s">
        <v>638</v>
      </c>
      <c r="Q14" s="641"/>
      <c r="R14" s="641"/>
      <c r="S14" s="641"/>
      <c r="T14" s="641"/>
      <c r="U14" s="641"/>
      <c r="V14" s="642"/>
      <c r="W14" s="640" t="s">
        <v>638</v>
      </c>
      <c r="X14" s="641"/>
      <c r="Y14" s="641"/>
      <c r="Z14" s="641"/>
      <c r="AA14" s="641"/>
      <c r="AB14" s="641"/>
      <c r="AC14" s="642"/>
      <c r="AD14" s="640" t="s">
        <v>638</v>
      </c>
      <c r="AE14" s="641"/>
      <c r="AF14" s="641"/>
      <c r="AG14" s="641"/>
      <c r="AH14" s="641"/>
      <c r="AI14" s="641"/>
      <c r="AJ14" s="642"/>
      <c r="AK14" s="640" t="s">
        <v>639</v>
      </c>
      <c r="AL14" s="641"/>
      <c r="AM14" s="641"/>
      <c r="AN14" s="641"/>
      <c r="AO14" s="641"/>
      <c r="AP14" s="641"/>
      <c r="AQ14" s="642"/>
      <c r="AR14" s="771"/>
      <c r="AS14" s="771"/>
      <c r="AT14" s="771"/>
      <c r="AU14" s="771"/>
      <c r="AV14" s="771"/>
      <c r="AW14" s="771"/>
      <c r="AX14" s="772"/>
    </row>
    <row r="15" spans="1:50" ht="21" customHeight="1" x14ac:dyDescent="0.15">
      <c r="A15" s="597"/>
      <c r="B15" s="598"/>
      <c r="C15" s="598"/>
      <c r="D15" s="598"/>
      <c r="E15" s="598"/>
      <c r="F15" s="599"/>
      <c r="G15" s="708"/>
      <c r="H15" s="709"/>
      <c r="I15" s="694" t="s">
        <v>50</v>
      </c>
      <c r="J15" s="695"/>
      <c r="K15" s="695"/>
      <c r="L15" s="695"/>
      <c r="M15" s="695"/>
      <c r="N15" s="695"/>
      <c r="O15" s="696"/>
      <c r="P15" s="640" t="s">
        <v>638</v>
      </c>
      <c r="Q15" s="641"/>
      <c r="R15" s="641"/>
      <c r="S15" s="641"/>
      <c r="T15" s="641"/>
      <c r="U15" s="641"/>
      <c r="V15" s="642"/>
      <c r="W15" s="640" t="s">
        <v>638</v>
      </c>
      <c r="X15" s="641"/>
      <c r="Y15" s="641"/>
      <c r="Z15" s="641"/>
      <c r="AA15" s="641"/>
      <c r="AB15" s="641"/>
      <c r="AC15" s="642"/>
      <c r="AD15" s="640" t="s">
        <v>638</v>
      </c>
      <c r="AE15" s="641"/>
      <c r="AF15" s="641"/>
      <c r="AG15" s="641"/>
      <c r="AH15" s="641"/>
      <c r="AI15" s="641"/>
      <c r="AJ15" s="642"/>
      <c r="AK15" s="640" t="s">
        <v>639</v>
      </c>
      <c r="AL15" s="641"/>
      <c r="AM15" s="641"/>
      <c r="AN15" s="641"/>
      <c r="AO15" s="641"/>
      <c r="AP15" s="641"/>
      <c r="AQ15" s="642"/>
      <c r="AR15" s="640"/>
      <c r="AS15" s="641"/>
      <c r="AT15" s="641"/>
      <c r="AU15" s="641"/>
      <c r="AV15" s="641"/>
      <c r="AW15" s="641"/>
      <c r="AX15" s="786"/>
    </row>
    <row r="16" spans="1:50" ht="21" customHeight="1" x14ac:dyDescent="0.15">
      <c r="A16" s="597"/>
      <c r="B16" s="598"/>
      <c r="C16" s="598"/>
      <c r="D16" s="598"/>
      <c r="E16" s="598"/>
      <c r="F16" s="599"/>
      <c r="G16" s="708"/>
      <c r="H16" s="709"/>
      <c r="I16" s="694" t="s">
        <v>51</v>
      </c>
      <c r="J16" s="695"/>
      <c r="K16" s="695"/>
      <c r="L16" s="695"/>
      <c r="M16" s="695"/>
      <c r="N16" s="695"/>
      <c r="O16" s="696"/>
      <c r="P16" s="640" t="s">
        <v>638</v>
      </c>
      <c r="Q16" s="641"/>
      <c r="R16" s="641"/>
      <c r="S16" s="641"/>
      <c r="T16" s="641"/>
      <c r="U16" s="641"/>
      <c r="V16" s="642"/>
      <c r="W16" s="640" t="s">
        <v>638</v>
      </c>
      <c r="X16" s="641"/>
      <c r="Y16" s="641"/>
      <c r="Z16" s="641"/>
      <c r="AA16" s="641"/>
      <c r="AB16" s="641"/>
      <c r="AC16" s="642"/>
      <c r="AD16" s="640" t="s">
        <v>638</v>
      </c>
      <c r="AE16" s="641"/>
      <c r="AF16" s="641"/>
      <c r="AG16" s="641"/>
      <c r="AH16" s="641"/>
      <c r="AI16" s="641"/>
      <c r="AJ16" s="642"/>
      <c r="AK16" s="640" t="s">
        <v>639</v>
      </c>
      <c r="AL16" s="641"/>
      <c r="AM16" s="641"/>
      <c r="AN16" s="641"/>
      <c r="AO16" s="641"/>
      <c r="AP16" s="641"/>
      <c r="AQ16" s="642"/>
      <c r="AR16" s="740"/>
      <c r="AS16" s="741"/>
      <c r="AT16" s="741"/>
      <c r="AU16" s="741"/>
      <c r="AV16" s="741"/>
      <c r="AW16" s="741"/>
      <c r="AX16" s="742"/>
    </row>
    <row r="17" spans="1:50" ht="24.75" customHeight="1" x14ac:dyDescent="0.15">
      <c r="A17" s="597"/>
      <c r="B17" s="598"/>
      <c r="C17" s="598"/>
      <c r="D17" s="598"/>
      <c r="E17" s="598"/>
      <c r="F17" s="599"/>
      <c r="G17" s="708"/>
      <c r="H17" s="709"/>
      <c r="I17" s="694" t="s">
        <v>49</v>
      </c>
      <c r="J17" s="745"/>
      <c r="K17" s="745"/>
      <c r="L17" s="745"/>
      <c r="M17" s="745"/>
      <c r="N17" s="745"/>
      <c r="O17" s="746"/>
      <c r="P17" s="640" t="s">
        <v>638</v>
      </c>
      <c r="Q17" s="641"/>
      <c r="R17" s="641"/>
      <c r="S17" s="641"/>
      <c r="T17" s="641"/>
      <c r="U17" s="641"/>
      <c r="V17" s="642"/>
      <c r="W17" s="640" t="s">
        <v>638</v>
      </c>
      <c r="X17" s="641"/>
      <c r="Y17" s="641"/>
      <c r="Z17" s="641"/>
      <c r="AA17" s="641"/>
      <c r="AB17" s="641"/>
      <c r="AC17" s="642"/>
      <c r="AD17" s="640" t="s">
        <v>638</v>
      </c>
      <c r="AE17" s="641"/>
      <c r="AF17" s="641"/>
      <c r="AG17" s="641"/>
      <c r="AH17" s="641"/>
      <c r="AI17" s="641"/>
      <c r="AJ17" s="642"/>
      <c r="AK17" s="640" t="s">
        <v>639</v>
      </c>
      <c r="AL17" s="641"/>
      <c r="AM17" s="641"/>
      <c r="AN17" s="641"/>
      <c r="AO17" s="641"/>
      <c r="AP17" s="641"/>
      <c r="AQ17" s="642"/>
      <c r="AR17" s="898"/>
      <c r="AS17" s="898"/>
      <c r="AT17" s="898"/>
      <c r="AU17" s="898"/>
      <c r="AV17" s="898"/>
      <c r="AW17" s="898"/>
      <c r="AX17" s="899"/>
    </row>
    <row r="18" spans="1:50" ht="24.75" customHeight="1" x14ac:dyDescent="0.15">
      <c r="A18" s="597"/>
      <c r="B18" s="598"/>
      <c r="C18" s="598"/>
      <c r="D18" s="598"/>
      <c r="E18" s="598"/>
      <c r="F18" s="599"/>
      <c r="G18" s="710"/>
      <c r="H18" s="711"/>
      <c r="I18" s="699" t="s">
        <v>20</v>
      </c>
      <c r="J18" s="700"/>
      <c r="K18" s="700"/>
      <c r="L18" s="700"/>
      <c r="M18" s="700"/>
      <c r="N18" s="700"/>
      <c r="O18" s="701"/>
      <c r="P18" s="858">
        <f>SUM(P13:V17)</f>
        <v>0</v>
      </c>
      <c r="Q18" s="859"/>
      <c r="R18" s="859"/>
      <c r="S18" s="859"/>
      <c r="T18" s="859"/>
      <c r="U18" s="859"/>
      <c r="V18" s="860"/>
      <c r="W18" s="858">
        <f>SUM(W13:AC17)</f>
        <v>0</v>
      </c>
      <c r="X18" s="859"/>
      <c r="Y18" s="859"/>
      <c r="Z18" s="859"/>
      <c r="AA18" s="859"/>
      <c r="AB18" s="859"/>
      <c r="AC18" s="860"/>
      <c r="AD18" s="858">
        <f>SUM(AD13:AJ17)</f>
        <v>0</v>
      </c>
      <c r="AE18" s="859"/>
      <c r="AF18" s="859"/>
      <c r="AG18" s="859"/>
      <c r="AH18" s="859"/>
      <c r="AI18" s="859"/>
      <c r="AJ18" s="860"/>
      <c r="AK18" s="858">
        <f>SUM(AK13:AQ17)</f>
        <v>30</v>
      </c>
      <c r="AL18" s="859"/>
      <c r="AM18" s="859"/>
      <c r="AN18" s="859"/>
      <c r="AO18" s="859"/>
      <c r="AP18" s="859"/>
      <c r="AQ18" s="860"/>
      <c r="AR18" s="858">
        <f>SUM(AR13:AX17)</f>
        <v>0</v>
      </c>
      <c r="AS18" s="859"/>
      <c r="AT18" s="859"/>
      <c r="AU18" s="859"/>
      <c r="AV18" s="859"/>
      <c r="AW18" s="859"/>
      <c r="AX18" s="861"/>
    </row>
    <row r="19" spans="1:50" ht="24.75" customHeight="1" x14ac:dyDescent="0.15">
      <c r="A19" s="597"/>
      <c r="B19" s="598"/>
      <c r="C19" s="598"/>
      <c r="D19" s="598"/>
      <c r="E19" s="598"/>
      <c r="F19" s="599"/>
      <c r="G19" s="856" t="s">
        <v>9</v>
      </c>
      <c r="H19" s="857"/>
      <c r="I19" s="857"/>
      <c r="J19" s="857"/>
      <c r="K19" s="857"/>
      <c r="L19" s="857"/>
      <c r="M19" s="857"/>
      <c r="N19" s="857"/>
      <c r="O19" s="857"/>
      <c r="P19" s="640"/>
      <c r="Q19" s="641"/>
      <c r="R19" s="641"/>
      <c r="S19" s="641"/>
      <c r="T19" s="641"/>
      <c r="U19" s="641"/>
      <c r="V19" s="642"/>
      <c r="W19" s="640"/>
      <c r="X19" s="641"/>
      <c r="Y19" s="641"/>
      <c r="Z19" s="641"/>
      <c r="AA19" s="641"/>
      <c r="AB19" s="641"/>
      <c r="AC19" s="642"/>
      <c r="AD19" s="640"/>
      <c r="AE19" s="641"/>
      <c r="AF19" s="641"/>
      <c r="AG19" s="641"/>
      <c r="AH19" s="641"/>
      <c r="AI19" s="641"/>
      <c r="AJ19" s="642"/>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6" t="s">
        <v>10</v>
      </c>
      <c r="H20" s="857"/>
      <c r="I20" s="857"/>
      <c r="J20" s="857"/>
      <c r="K20" s="857"/>
      <c r="L20" s="857"/>
      <c r="M20" s="857"/>
      <c r="N20" s="857"/>
      <c r="O20" s="857"/>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9"/>
      <c r="B21" s="830"/>
      <c r="C21" s="830"/>
      <c r="D21" s="830"/>
      <c r="E21" s="830"/>
      <c r="F21" s="947"/>
      <c r="G21" s="299" t="s">
        <v>274</v>
      </c>
      <c r="H21" s="300"/>
      <c r="I21" s="300"/>
      <c r="J21" s="300"/>
      <c r="K21" s="300"/>
      <c r="L21" s="300"/>
      <c r="M21" s="300"/>
      <c r="N21" s="300"/>
      <c r="O21" s="300"/>
      <c r="P21" s="301" t="str">
        <f>IF(P19=0, "-", SUM(P19)/SUM(P13,P14))</f>
        <v>-</v>
      </c>
      <c r="Q21" s="301"/>
      <c r="R21" s="301"/>
      <c r="S21" s="301"/>
      <c r="T21" s="301"/>
      <c r="U21" s="301"/>
      <c r="V21" s="301"/>
      <c r="W21" s="301" t="str">
        <f t="shared" ref="W21" si="2">IF(W19=0, "-", SUM(W19)/SUM(W13,W14))</f>
        <v>-</v>
      </c>
      <c r="X21" s="301"/>
      <c r="Y21" s="301"/>
      <c r="Z21" s="301"/>
      <c r="AA21" s="301"/>
      <c r="AB21" s="301"/>
      <c r="AC21" s="301"/>
      <c r="AD21" s="301" t="str">
        <f t="shared" ref="AD21" si="3">IF(AD19=0, "-", SUM(AD19)/SUM(AD13,AD14))</f>
        <v>-</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629</v>
      </c>
      <c r="B22" s="954"/>
      <c r="C22" s="954"/>
      <c r="D22" s="954"/>
      <c r="E22" s="954"/>
      <c r="F22" s="955"/>
      <c r="G22" s="949" t="s">
        <v>254</v>
      </c>
      <c r="H22" s="207"/>
      <c r="I22" s="207"/>
      <c r="J22" s="207"/>
      <c r="K22" s="207"/>
      <c r="L22" s="207"/>
      <c r="M22" s="207"/>
      <c r="N22" s="207"/>
      <c r="O22" s="208"/>
      <c r="P22" s="914" t="s">
        <v>627</v>
      </c>
      <c r="Q22" s="207"/>
      <c r="R22" s="207"/>
      <c r="S22" s="207"/>
      <c r="T22" s="207"/>
      <c r="U22" s="207"/>
      <c r="V22" s="208"/>
      <c r="W22" s="914" t="s">
        <v>628</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643</v>
      </c>
      <c r="H23" s="951"/>
      <c r="I23" s="951"/>
      <c r="J23" s="951"/>
      <c r="K23" s="951"/>
      <c r="L23" s="951"/>
      <c r="M23" s="951"/>
      <c r="N23" s="951"/>
      <c r="O23" s="952"/>
      <c r="P23" s="900">
        <v>30</v>
      </c>
      <c r="Q23" s="901"/>
      <c r="R23" s="901"/>
      <c r="S23" s="901"/>
      <c r="T23" s="901"/>
      <c r="U23" s="901"/>
      <c r="V23" s="915"/>
      <c r="W23" s="900"/>
      <c r="X23" s="901"/>
      <c r="Y23" s="901"/>
      <c r="Z23" s="901"/>
      <c r="AA23" s="901"/>
      <c r="AB23" s="901"/>
      <c r="AC23" s="915"/>
      <c r="AD23" s="963" t="s">
        <v>663</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16"/>
      <c r="H24" s="917"/>
      <c r="I24" s="917"/>
      <c r="J24" s="917"/>
      <c r="K24" s="917"/>
      <c r="L24" s="917"/>
      <c r="M24" s="917"/>
      <c r="N24" s="917"/>
      <c r="O24" s="918"/>
      <c r="P24" s="640"/>
      <c r="Q24" s="641"/>
      <c r="R24" s="641"/>
      <c r="S24" s="641"/>
      <c r="T24" s="641"/>
      <c r="U24" s="641"/>
      <c r="V24" s="642"/>
      <c r="W24" s="640"/>
      <c r="X24" s="641"/>
      <c r="Y24" s="641"/>
      <c r="Z24" s="641"/>
      <c r="AA24" s="641"/>
      <c r="AB24" s="641"/>
      <c r="AC24" s="642"/>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16"/>
      <c r="H25" s="917"/>
      <c r="I25" s="917"/>
      <c r="J25" s="917"/>
      <c r="K25" s="917"/>
      <c r="L25" s="917"/>
      <c r="M25" s="917"/>
      <c r="N25" s="917"/>
      <c r="O25" s="918"/>
      <c r="P25" s="640"/>
      <c r="Q25" s="641"/>
      <c r="R25" s="641"/>
      <c r="S25" s="641"/>
      <c r="T25" s="641"/>
      <c r="U25" s="641"/>
      <c r="V25" s="642"/>
      <c r="W25" s="640"/>
      <c r="X25" s="641"/>
      <c r="Y25" s="641"/>
      <c r="Z25" s="641"/>
      <c r="AA25" s="641"/>
      <c r="AB25" s="641"/>
      <c r="AC25" s="642"/>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16"/>
      <c r="H26" s="917"/>
      <c r="I26" s="917"/>
      <c r="J26" s="917"/>
      <c r="K26" s="917"/>
      <c r="L26" s="917"/>
      <c r="M26" s="917"/>
      <c r="N26" s="917"/>
      <c r="O26" s="918"/>
      <c r="P26" s="640"/>
      <c r="Q26" s="641"/>
      <c r="R26" s="641"/>
      <c r="S26" s="641"/>
      <c r="T26" s="641"/>
      <c r="U26" s="641"/>
      <c r="V26" s="642"/>
      <c r="W26" s="640"/>
      <c r="X26" s="641"/>
      <c r="Y26" s="641"/>
      <c r="Z26" s="641"/>
      <c r="AA26" s="641"/>
      <c r="AB26" s="641"/>
      <c r="AC26" s="642"/>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16"/>
      <c r="H27" s="917"/>
      <c r="I27" s="917"/>
      <c r="J27" s="917"/>
      <c r="K27" s="917"/>
      <c r="L27" s="917"/>
      <c r="M27" s="917"/>
      <c r="N27" s="917"/>
      <c r="O27" s="918"/>
      <c r="P27" s="640"/>
      <c r="Q27" s="641"/>
      <c r="R27" s="641"/>
      <c r="S27" s="641"/>
      <c r="T27" s="641"/>
      <c r="U27" s="641"/>
      <c r="V27" s="642"/>
      <c r="W27" s="640"/>
      <c r="X27" s="641"/>
      <c r="Y27" s="641"/>
      <c r="Z27" s="641"/>
      <c r="AA27" s="641"/>
      <c r="AB27" s="641"/>
      <c r="AC27" s="642"/>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customHeight="1" x14ac:dyDescent="0.15">
      <c r="A28" s="956"/>
      <c r="B28" s="957"/>
      <c r="C28" s="957"/>
      <c r="D28" s="957"/>
      <c r="E28" s="957"/>
      <c r="F28" s="958"/>
      <c r="G28" s="919" t="s">
        <v>258</v>
      </c>
      <c r="H28" s="920"/>
      <c r="I28" s="920"/>
      <c r="J28" s="920"/>
      <c r="K28" s="920"/>
      <c r="L28" s="920"/>
      <c r="M28" s="920"/>
      <c r="N28" s="920"/>
      <c r="O28" s="921"/>
      <c r="P28" s="858">
        <f>P29-SUM(P23:P27)</f>
        <v>0</v>
      </c>
      <c r="Q28" s="859"/>
      <c r="R28" s="859"/>
      <c r="S28" s="859"/>
      <c r="T28" s="859"/>
      <c r="U28" s="859"/>
      <c r="V28" s="860"/>
      <c r="W28" s="858">
        <f>W29-SUM(W23:W27)</f>
        <v>0</v>
      </c>
      <c r="X28" s="859"/>
      <c r="Y28" s="859"/>
      <c r="Z28" s="859"/>
      <c r="AA28" s="859"/>
      <c r="AB28" s="859"/>
      <c r="AC28" s="860"/>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40">
        <f>AK13</f>
        <v>30</v>
      </c>
      <c r="Q29" s="641"/>
      <c r="R29" s="641"/>
      <c r="S29" s="641"/>
      <c r="T29" s="641"/>
      <c r="U29" s="641"/>
      <c r="V29" s="642"/>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41" t="s">
        <v>270</v>
      </c>
      <c r="B30" s="842"/>
      <c r="C30" s="842"/>
      <c r="D30" s="842"/>
      <c r="E30" s="842"/>
      <c r="F30" s="843"/>
      <c r="G30" s="756" t="s">
        <v>145</v>
      </c>
      <c r="H30" s="757"/>
      <c r="I30" s="757"/>
      <c r="J30" s="757"/>
      <c r="K30" s="757"/>
      <c r="L30" s="757"/>
      <c r="M30" s="757"/>
      <c r="N30" s="757"/>
      <c r="O30" s="758"/>
      <c r="P30" s="837" t="s">
        <v>58</v>
      </c>
      <c r="Q30" s="757"/>
      <c r="R30" s="757"/>
      <c r="S30" s="757"/>
      <c r="T30" s="757"/>
      <c r="U30" s="757"/>
      <c r="V30" s="757"/>
      <c r="W30" s="757"/>
      <c r="X30" s="758"/>
      <c r="Y30" s="834"/>
      <c r="Z30" s="835"/>
      <c r="AA30" s="836"/>
      <c r="AB30" s="838" t="s">
        <v>11</v>
      </c>
      <c r="AC30" s="839"/>
      <c r="AD30" s="840"/>
      <c r="AE30" s="838" t="s">
        <v>310</v>
      </c>
      <c r="AF30" s="839"/>
      <c r="AG30" s="839"/>
      <c r="AH30" s="840"/>
      <c r="AI30" s="895" t="s">
        <v>332</v>
      </c>
      <c r="AJ30" s="895"/>
      <c r="AK30" s="895"/>
      <c r="AL30" s="838"/>
      <c r="AM30" s="895" t="s">
        <v>429</v>
      </c>
      <c r="AN30" s="895"/>
      <c r="AO30" s="895"/>
      <c r="AP30" s="838"/>
      <c r="AQ30" s="750" t="s">
        <v>184</v>
      </c>
      <c r="AR30" s="751"/>
      <c r="AS30" s="751"/>
      <c r="AT30" s="752"/>
      <c r="AU30" s="757" t="s">
        <v>133</v>
      </c>
      <c r="AV30" s="757"/>
      <c r="AW30" s="757"/>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662</v>
      </c>
      <c r="AR31" s="186"/>
      <c r="AS31" s="121" t="s">
        <v>185</v>
      </c>
      <c r="AT31" s="122"/>
      <c r="AU31" s="185">
        <v>12</v>
      </c>
      <c r="AV31" s="185"/>
      <c r="AW31" s="377" t="s">
        <v>175</v>
      </c>
      <c r="AX31" s="378"/>
    </row>
    <row r="32" spans="1:50" ht="50.1" customHeight="1" x14ac:dyDescent="0.15">
      <c r="A32" s="382"/>
      <c r="B32" s="380"/>
      <c r="C32" s="380"/>
      <c r="D32" s="380"/>
      <c r="E32" s="380"/>
      <c r="F32" s="381"/>
      <c r="G32" s="548" t="s">
        <v>644</v>
      </c>
      <c r="H32" s="549"/>
      <c r="I32" s="549"/>
      <c r="J32" s="549"/>
      <c r="K32" s="549"/>
      <c r="L32" s="549"/>
      <c r="M32" s="549"/>
      <c r="N32" s="549"/>
      <c r="O32" s="550"/>
      <c r="P32" s="93" t="s">
        <v>645</v>
      </c>
      <c r="Q32" s="93"/>
      <c r="R32" s="93"/>
      <c r="S32" s="93"/>
      <c r="T32" s="93"/>
      <c r="U32" s="93"/>
      <c r="V32" s="93"/>
      <c r="W32" s="93"/>
      <c r="X32" s="94"/>
      <c r="Y32" s="455" t="s">
        <v>12</v>
      </c>
      <c r="Z32" s="515"/>
      <c r="AA32" s="516"/>
      <c r="AB32" s="445" t="s">
        <v>646</v>
      </c>
      <c r="AC32" s="445"/>
      <c r="AD32" s="445"/>
      <c r="AE32" s="203">
        <v>35</v>
      </c>
      <c r="AF32" s="204"/>
      <c r="AG32" s="204"/>
      <c r="AH32" s="204"/>
      <c r="AI32" s="203" t="s">
        <v>647</v>
      </c>
      <c r="AJ32" s="204"/>
      <c r="AK32" s="204"/>
      <c r="AL32" s="204"/>
      <c r="AM32" s="203" t="s">
        <v>647</v>
      </c>
      <c r="AN32" s="204"/>
      <c r="AO32" s="204"/>
      <c r="AP32" s="204"/>
      <c r="AQ32" s="321" t="s">
        <v>647</v>
      </c>
      <c r="AR32" s="193"/>
      <c r="AS32" s="193"/>
      <c r="AT32" s="322"/>
      <c r="AU32" s="204" t="s">
        <v>647</v>
      </c>
      <c r="AV32" s="204"/>
      <c r="AW32" s="204"/>
      <c r="AX32" s="206"/>
    </row>
    <row r="33" spans="1:51" ht="50.1"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646</v>
      </c>
      <c r="AC33" s="507"/>
      <c r="AD33" s="507"/>
      <c r="AE33" s="203" t="s">
        <v>647</v>
      </c>
      <c r="AF33" s="204"/>
      <c r="AG33" s="204"/>
      <c r="AH33" s="204"/>
      <c r="AI33" s="203" t="s">
        <v>647</v>
      </c>
      <c r="AJ33" s="204"/>
      <c r="AK33" s="204"/>
      <c r="AL33" s="204"/>
      <c r="AM33" s="203">
        <v>20</v>
      </c>
      <c r="AN33" s="204"/>
      <c r="AO33" s="204"/>
      <c r="AP33" s="204"/>
      <c r="AQ33" s="321" t="s">
        <v>647</v>
      </c>
      <c r="AR33" s="193"/>
      <c r="AS33" s="193"/>
      <c r="AT33" s="322"/>
      <c r="AU33" s="204">
        <v>100</v>
      </c>
      <c r="AV33" s="204"/>
      <c r="AW33" s="204"/>
      <c r="AX33" s="206"/>
    </row>
    <row r="34" spans="1:51" ht="50.1"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647</v>
      </c>
      <c r="AF34" s="204"/>
      <c r="AG34" s="204"/>
      <c r="AH34" s="204"/>
      <c r="AI34" s="203" t="s">
        <v>647</v>
      </c>
      <c r="AJ34" s="204"/>
      <c r="AK34" s="204"/>
      <c r="AL34" s="204"/>
      <c r="AM34" s="203" t="s">
        <v>647</v>
      </c>
      <c r="AN34" s="204"/>
      <c r="AO34" s="204"/>
      <c r="AP34" s="204"/>
      <c r="AQ34" s="321" t="s">
        <v>647</v>
      </c>
      <c r="AR34" s="193"/>
      <c r="AS34" s="193"/>
      <c r="AT34" s="322"/>
      <c r="AU34" s="204" t="s">
        <v>647</v>
      </c>
      <c r="AV34" s="204"/>
      <c r="AW34" s="204"/>
      <c r="AX34" s="206"/>
    </row>
    <row r="35" spans="1:51" ht="23.25" customHeight="1" x14ac:dyDescent="0.15">
      <c r="A35" s="213" t="s">
        <v>300</v>
      </c>
      <c r="B35" s="214"/>
      <c r="C35" s="214"/>
      <c r="D35" s="214"/>
      <c r="E35" s="214"/>
      <c r="F35" s="215"/>
      <c r="G35" s="219" t="s">
        <v>665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3" t="s">
        <v>270</v>
      </c>
      <c r="B37" s="754"/>
      <c r="C37" s="754"/>
      <c r="D37" s="754"/>
      <c r="E37" s="754"/>
      <c r="F37" s="755"/>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310</v>
      </c>
      <c r="AF37" s="232"/>
      <c r="AG37" s="232"/>
      <c r="AH37" s="232"/>
      <c r="AI37" s="232" t="s">
        <v>332</v>
      </c>
      <c r="AJ37" s="232"/>
      <c r="AK37" s="232"/>
      <c r="AL37" s="232"/>
      <c r="AM37" s="232" t="s">
        <v>429</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300</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3" t="s">
        <v>270</v>
      </c>
      <c r="B44" s="754"/>
      <c r="C44" s="754"/>
      <c r="D44" s="754"/>
      <c r="E44" s="754"/>
      <c r="F44" s="755"/>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310</v>
      </c>
      <c r="AF44" s="232"/>
      <c r="AG44" s="232"/>
      <c r="AH44" s="232"/>
      <c r="AI44" s="232" t="s">
        <v>332</v>
      </c>
      <c r="AJ44" s="232"/>
      <c r="AK44" s="232"/>
      <c r="AL44" s="232"/>
      <c r="AM44" s="232" t="s">
        <v>429</v>
      </c>
      <c r="AN44" s="232"/>
      <c r="AO44" s="232"/>
      <c r="AP44" s="232"/>
      <c r="AQ44" s="139" t="s">
        <v>184</v>
      </c>
      <c r="AR44" s="140"/>
      <c r="AS44" s="140"/>
      <c r="AT44" s="141"/>
      <c r="AU44" s="396" t="s">
        <v>133</v>
      </c>
      <c r="AV44" s="396"/>
      <c r="AW44" s="396"/>
      <c r="AX44" s="890"/>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300</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310</v>
      </c>
      <c r="AF51" s="232"/>
      <c r="AG51" s="232"/>
      <c r="AH51" s="232"/>
      <c r="AI51" s="232" t="s">
        <v>332</v>
      </c>
      <c r="AJ51" s="232"/>
      <c r="AK51" s="232"/>
      <c r="AL51" s="232"/>
      <c r="AM51" s="232" t="s">
        <v>429</v>
      </c>
      <c r="AN51" s="232"/>
      <c r="AO51" s="232"/>
      <c r="AP51" s="232"/>
      <c r="AQ51" s="139" t="s">
        <v>184</v>
      </c>
      <c r="AR51" s="140"/>
      <c r="AS51" s="140"/>
      <c r="AT51" s="141"/>
      <c r="AU51" s="905" t="s">
        <v>133</v>
      </c>
      <c r="AV51" s="905"/>
      <c r="AW51" s="905"/>
      <c r="AX51" s="906"/>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300</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310</v>
      </c>
      <c r="AF58" s="232"/>
      <c r="AG58" s="232"/>
      <c r="AH58" s="232"/>
      <c r="AI58" s="232" t="s">
        <v>332</v>
      </c>
      <c r="AJ58" s="232"/>
      <c r="AK58" s="232"/>
      <c r="AL58" s="232"/>
      <c r="AM58" s="232" t="s">
        <v>429</v>
      </c>
      <c r="AN58" s="232"/>
      <c r="AO58" s="232"/>
      <c r="AP58" s="232"/>
      <c r="AQ58" s="139" t="s">
        <v>184</v>
      </c>
      <c r="AR58" s="140"/>
      <c r="AS58" s="140"/>
      <c r="AT58" s="141"/>
      <c r="AU58" s="905" t="s">
        <v>133</v>
      </c>
      <c r="AV58" s="905"/>
      <c r="AW58" s="905"/>
      <c r="AX58" s="906"/>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300</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310</v>
      </c>
      <c r="AF65" s="232"/>
      <c r="AG65" s="232"/>
      <c r="AH65" s="232"/>
      <c r="AI65" s="232" t="s">
        <v>332</v>
      </c>
      <c r="AJ65" s="232"/>
      <c r="AK65" s="232"/>
      <c r="AL65" s="232"/>
      <c r="AM65" s="232" t="s">
        <v>429</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290</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290</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291</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289</v>
      </c>
      <c r="X70" s="294"/>
      <c r="Y70" s="252" t="s">
        <v>12</v>
      </c>
      <c r="Z70" s="252"/>
      <c r="AA70" s="253"/>
      <c r="AB70" s="254" t="s">
        <v>290</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290</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291</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310</v>
      </c>
      <c r="AF73" s="232"/>
      <c r="AG73" s="232"/>
      <c r="AH73" s="232"/>
      <c r="AI73" s="232" t="s">
        <v>332</v>
      </c>
      <c r="AJ73" s="232"/>
      <c r="AK73" s="232"/>
      <c r="AL73" s="232"/>
      <c r="AM73" s="232" t="s">
        <v>429</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70"/>
      <c r="AF77" s="871"/>
      <c r="AG77" s="871"/>
      <c r="AH77" s="871"/>
      <c r="AI77" s="870"/>
      <c r="AJ77" s="871"/>
      <c r="AK77" s="871"/>
      <c r="AL77" s="871"/>
      <c r="AM77" s="870"/>
      <c r="AN77" s="871"/>
      <c r="AO77" s="871"/>
      <c r="AP77" s="871"/>
      <c r="AQ77" s="321"/>
      <c r="AR77" s="193"/>
      <c r="AS77" s="193"/>
      <c r="AT77" s="322"/>
      <c r="AU77" s="204"/>
      <c r="AV77" s="204"/>
      <c r="AW77" s="204"/>
      <c r="AX77" s="206"/>
      <c r="AY77">
        <f t="shared" si="9"/>
        <v>0</v>
      </c>
    </row>
    <row r="78" spans="1:51" ht="69.75" hidden="1" customHeight="1" x14ac:dyDescent="0.15">
      <c r="A78" s="314" t="s">
        <v>303</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3"/>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c r="AS79" s="258"/>
      <c r="AT79" s="259"/>
      <c r="AU79" s="259"/>
      <c r="AV79" s="259"/>
      <c r="AW79" s="259"/>
      <c r="AX79" s="948"/>
      <c r="AY79">
        <f>COUNTIF($AR$79,"☑")</f>
        <v>0</v>
      </c>
    </row>
    <row r="80" spans="1:51" ht="18.75" hidden="1" customHeight="1" x14ac:dyDescent="0.15">
      <c r="A80" s="844"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622</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5"/>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5"/>
      <c r="B82" s="511"/>
      <c r="C82" s="409"/>
      <c r="D82" s="409"/>
      <c r="E82" s="409"/>
      <c r="F82" s="410"/>
      <c r="G82" s="659"/>
      <c r="H82" s="659"/>
      <c r="I82" s="659"/>
      <c r="J82" s="659"/>
      <c r="K82" s="659"/>
      <c r="L82" s="659"/>
      <c r="M82" s="659"/>
      <c r="N82" s="659"/>
      <c r="O82" s="659"/>
      <c r="P82" s="659"/>
      <c r="Q82" s="659"/>
      <c r="R82" s="659"/>
      <c r="S82" s="659"/>
      <c r="T82" s="659"/>
      <c r="U82" s="659"/>
      <c r="V82" s="659"/>
      <c r="W82" s="659"/>
      <c r="X82" s="659"/>
      <c r="Y82" s="659"/>
      <c r="Z82" s="659"/>
      <c r="AA82" s="660"/>
      <c r="AB82" s="864"/>
      <c r="AC82" s="659"/>
      <c r="AD82" s="659"/>
      <c r="AE82" s="659"/>
      <c r="AF82" s="659"/>
      <c r="AG82" s="659"/>
      <c r="AH82" s="659"/>
      <c r="AI82" s="659"/>
      <c r="AJ82" s="659"/>
      <c r="AK82" s="659"/>
      <c r="AL82" s="659"/>
      <c r="AM82" s="659"/>
      <c r="AN82" s="659"/>
      <c r="AO82" s="659"/>
      <c r="AP82" s="659"/>
      <c r="AQ82" s="659"/>
      <c r="AR82" s="659"/>
      <c r="AS82" s="659"/>
      <c r="AT82" s="659"/>
      <c r="AU82" s="659"/>
      <c r="AV82" s="659"/>
      <c r="AW82" s="659"/>
      <c r="AX82" s="865"/>
      <c r="AY82">
        <f t="shared" ref="AY82:AY89" si="10">$AY$80</f>
        <v>0</v>
      </c>
    </row>
    <row r="83" spans="1:60" ht="22.5" hidden="1" customHeight="1" x14ac:dyDescent="0.15">
      <c r="A83" s="845"/>
      <c r="B83" s="511"/>
      <c r="C83" s="409"/>
      <c r="D83" s="409"/>
      <c r="E83" s="409"/>
      <c r="F83" s="410"/>
      <c r="G83" s="661"/>
      <c r="H83" s="661"/>
      <c r="I83" s="661"/>
      <c r="J83" s="661"/>
      <c r="K83" s="661"/>
      <c r="L83" s="661"/>
      <c r="M83" s="661"/>
      <c r="N83" s="661"/>
      <c r="O83" s="661"/>
      <c r="P83" s="661"/>
      <c r="Q83" s="661"/>
      <c r="R83" s="661"/>
      <c r="S83" s="661"/>
      <c r="T83" s="661"/>
      <c r="U83" s="661"/>
      <c r="V83" s="661"/>
      <c r="W83" s="661"/>
      <c r="X83" s="661"/>
      <c r="Y83" s="661"/>
      <c r="Z83" s="661"/>
      <c r="AA83" s="662"/>
      <c r="AB83" s="866"/>
      <c r="AC83" s="661"/>
      <c r="AD83" s="661"/>
      <c r="AE83" s="661"/>
      <c r="AF83" s="661"/>
      <c r="AG83" s="661"/>
      <c r="AH83" s="661"/>
      <c r="AI83" s="661"/>
      <c r="AJ83" s="661"/>
      <c r="AK83" s="661"/>
      <c r="AL83" s="661"/>
      <c r="AM83" s="661"/>
      <c r="AN83" s="661"/>
      <c r="AO83" s="661"/>
      <c r="AP83" s="661"/>
      <c r="AQ83" s="661"/>
      <c r="AR83" s="661"/>
      <c r="AS83" s="661"/>
      <c r="AT83" s="661"/>
      <c r="AU83" s="661"/>
      <c r="AV83" s="661"/>
      <c r="AW83" s="661"/>
      <c r="AX83" s="867"/>
      <c r="AY83">
        <f t="shared" si="10"/>
        <v>0</v>
      </c>
    </row>
    <row r="84" spans="1:60" ht="19.5" hidden="1" customHeight="1" x14ac:dyDescent="0.15">
      <c r="A84" s="845"/>
      <c r="B84" s="512"/>
      <c r="C84" s="513"/>
      <c r="D84" s="513"/>
      <c r="E84" s="513"/>
      <c r="F84" s="514"/>
      <c r="G84" s="663"/>
      <c r="H84" s="663"/>
      <c r="I84" s="663"/>
      <c r="J84" s="663"/>
      <c r="K84" s="663"/>
      <c r="L84" s="663"/>
      <c r="M84" s="663"/>
      <c r="N84" s="663"/>
      <c r="O84" s="663"/>
      <c r="P84" s="663"/>
      <c r="Q84" s="663"/>
      <c r="R84" s="663"/>
      <c r="S84" s="663"/>
      <c r="T84" s="663"/>
      <c r="U84" s="663"/>
      <c r="V84" s="663"/>
      <c r="W84" s="663"/>
      <c r="X84" s="663"/>
      <c r="Y84" s="663"/>
      <c r="Z84" s="663"/>
      <c r="AA84" s="664"/>
      <c r="AB84" s="868"/>
      <c r="AC84" s="663"/>
      <c r="AD84" s="663"/>
      <c r="AE84" s="661"/>
      <c r="AF84" s="661"/>
      <c r="AG84" s="661"/>
      <c r="AH84" s="661"/>
      <c r="AI84" s="661"/>
      <c r="AJ84" s="661"/>
      <c r="AK84" s="661"/>
      <c r="AL84" s="661"/>
      <c r="AM84" s="661"/>
      <c r="AN84" s="661"/>
      <c r="AO84" s="661"/>
      <c r="AP84" s="661"/>
      <c r="AQ84" s="661"/>
      <c r="AR84" s="661"/>
      <c r="AS84" s="661"/>
      <c r="AT84" s="661"/>
      <c r="AU84" s="663"/>
      <c r="AV84" s="663"/>
      <c r="AW84" s="663"/>
      <c r="AX84" s="869"/>
      <c r="AY84">
        <f t="shared" si="10"/>
        <v>0</v>
      </c>
    </row>
    <row r="85" spans="1:60" ht="18.75" hidden="1" customHeight="1" x14ac:dyDescent="0.15">
      <c r="A85" s="845"/>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310</v>
      </c>
      <c r="AF85" s="232"/>
      <c r="AG85" s="232"/>
      <c r="AH85" s="232"/>
      <c r="AI85" s="232" t="s">
        <v>332</v>
      </c>
      <c r="AJ85" s="232"/>
      <c r="AK85" s="232"/>
      <c r="AL85" s="232"/>
      <c r="AM85" s="232" t="s">
        <v>429</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5"/>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5"/>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5"/>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5"/>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5"/>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310</v>
      </c>
      <c r="AF90" s="232"/>
      <c r="AG90" s="232"/>
      <c r="AH90" s="232"/>
      <c r="AI90" s="232" t="s">
        <v>332</v>
      </c>
      <c r="AJ90" s="232"/>
      <c r="AK90" s="232"/>
      <c r="AL90" s="232"/>
      <c r="AM90" s="232" t="s">
        <v>429</v>
      </c>
      <c r="AN90" s="232"/>
      <c r="AO90" s="232"/>
      <c r="AP90" s="232"/>
      <c r="AQ90" s="143" t="s">
        <v>184</v>
      </c>
      <c r="AR90" s="118"/>
      <c r="AS90" s="118"/>
      <c r="AT90" s="119"/>
      <c r="AU90" s="517" t="s">
        <v>133</v>
      </c>
      <c r="AV90" s="517"/>
      <c r="AW90" s="517"/>
      <c r="AX90" s="518"/>
      <c r="AY90">
        <f>COUNTA($G$92)</f>
        <v>0</v>
      </c>
    </row>
    <row r="91" spans="1:60" ht="18.75" hidden="1" customHeight="1" x14ac:dyDescent="0.15">
      <c r="A91" s="845"/>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5"/>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5"/>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5"/>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5"/>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310</v>
      </c>
      <c r="AF95" s="232"/>
      <c r="AG95" s="232"/>
      <c r="AH95" s="232"/>
      <c r="AI95" s="232" t="s">
        <v>332</v>
      </c>
      <c r="AJ95" s="232"/>
      <c r="AK95" s="232"/>
      <c r="AL95" s="232"/>
      <c r="AM95" s="232" t="s">
        <v>429</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5"/>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5"/>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5"/>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6"/>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5" t="s">
        <v>13</v>
      </c>
      <c r="Z99" s="876"/>
      <c r="AA99" s="877"/>
      <c r="AB99" s="872" t="s">
        <v>14</v>
      </c>
      <c r="AC99" s="873"/>
      <c r="AD99" s="87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4"/>
      <c r="Z100" s="835"/>
      <c r="AA100" s="836"/>
      <c r="AB100" s="465" t="s">
        <v>11</v>
      </c>
      <c r="AC100" s="465"/>
      <c r="AD100" s="465"/>
      <c r="AE100" s="523" t="s">
        <v>310</v>
      </c>
      <c r="AF100" s="524"/>
      <c r="AG100" s="524"/>
      <c r="AH100" s="525"/>
      <c r="AI100" s="523" t="s">
        <v>332</v>
      </c>
      <c r="AJ100" s="524"/>
      <c r="AK100" s="524"/>
      <c r="AL100" s="525"/>
      <c r="AM100" s="523" t="s">
        <v>429</v>
      </c>
      <c r="AN100" s="524"/>
      <c r="AO100" s="524"/>
      <c r="AP100" s="525"/>
      <c r="AQ100" s="302" t="s">
        <v>337</v>
      </c>
      <c r="AR100" s="303"/>
      <c r="AS100" s="303"/>
      <c r="AT100" s="304"/>
      <c r="AU100" s="302" t="s">
        <v>463</v>
      </c>
      <c r="AV100" s="303"/>
      <c r="AW100" s="303"/>
      <c r="AX100" s="305"/>
    </row>
    <row r="101" spans="1:60" ht="23.25" customHeight="1" x14ac:dyDescent="0.15">
      <c r="A101" s="403"/>
      <c r="B101" s="404"/>
      <c r="C101" s="404"/>
      <c r="D101" s="404"/>
      <c r="E101" s="404"/>
      <c r="F101" s="405"/>
      <c r="G101" s="93" t="s">
        <v>648</v>
      </c>
      <c r="H101" s="93"/>
      <c r="I101" s="93"/>
      <c r="J101" s="93"/>
      <c r="K101" s="93"/>
      <c r="L101" s="93"/>
      <c r="M101" s="93"/>
      <c r="N101" s="93"/>
      <c r="O101" s="93"/>
      <c r="P101" s="93"/>
      <c r="Q101" s="93"/>
      <c r="R101" s="93"/>
      <c r="S101" s="93"/>
      <c r="T101" s="93"/>
      <c r="U101" s="93"/>
      <c r="V101" s="93"/>
      <c r="W101" s="93"/>
      <c r="X101" s="94"/>
      <c r="Y101" s="526" t="s">
        <v>54</v>
      </c>
      <c r="Z101" s="527"/>
      <c r="AA101" s="528"/>
      <c r="AB101" s="445" t="s">
        <v>649</v>
      </c>
      <c r="AC101" s="445"/>
      <c r="AD101" s="445"/>
      <c r="AE101" s="267" t="s">
        <v>647</v>
      </c>
      <c r="AF101" s="267"/>
      <c r="AG101" s="267"/>
      <c r="AH101" s="267"/>
      <c r="AI101" s="267" t="s">
        <v>647</v>
      </c>
      <c r="AJ101" s="267"/>
      <c r="AK101" s="267"/>
      <c r="AL101" s="267"/>
      <c r="AM101" s="267" t="s">
        <v>647</v>
      </c>
      <c r="AN101" s="267"/>
      <c r="AO101" s="267"/>
      <c r="AP101" s="267"/>
      <c r="AQ101" s="267" t="s">
        <v>647</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649</v>
      </c>
      <c r="AC102" s="445"/>
      <c r="AD102" s="445"/>
      <c r="AE102" s="267" t="s">
        <v>647</v>
      </c>
      <c r="AF102" s="267"/>
      <c r="AG102" s="267"/>
      <c r="AH102" s="267"/>
      <c r="AI102" s="267" t="s">
        <v>647</v>
      </c>
      <c r="AJ102" s="267"/>
      <c r="AK102" s="267"/>
      <c r="AL102" s="267"/>
      <c r="AM102" s="267" t="s">
        <v>647</v>
      </c>
      <c r="AN102" s="267"/>
      <c r="AO102" s="267"/>
      <c r="AP102" s="267"/>
      <c r="AQ102" s="267">
        <v>11</v>
      </c>
      <c r="AR102" s="267"/>
      <c r="AS102" s="267"/>
      <c r="AT102" s="267"/>
      <c r="AU102" s="210">
        <v>11</v>
      </c>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310</v>
      </c>
      <c r="AF103" s="232"/>
      <c r="AG103" s="232"/>
      <c r="AH103" s="232"/>
      <c r="AI103" s="232" t="s">
        <v>332</v>
      </c>
      <c r="AJ103" s="232"/>
      <c r="AK103" s="232"/>
      <c r="AL103" s="232"/>
      <c r="AM103" s="232" t="s">
        <v>429</v>
      </c>
      <c r="AN103" s="232"/>
      <c r="AO103" s="232"/>
      <c r="AP103" s="232"/>
      <c r="AQ103" s="264" t="s">
        <v>337</v>
      </c>
      <c r="AR103" s="265"/>
      <c r="AS103" s="265"/>
      <c r="AT103" s="265"/>
      <c r="AU103" s="264" t="s">
        <v>463</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310</v>
      </c>
      <c r="AF106" s="232"/>
      <c r="AG106" s="232"/>
      <c r="AH106" s="232"/>
      <c r="AI106" s="232" t="s">
        <v>332</v>
      </c>
      <c r="AJ106" s="232"/>
      <c r="AK106" s="232"/>
      <c r="AL106" s="232"/>
      <c r="AM106" s="232" t="s">
        <v>429</v>
      </c>
      <c r="AN106" s="232"/>
      <c r="AO106" s="232"/>
      <c r="AP106" s="232"/>
      <c r="AQ106" s="264" t="s">
        <v>337</v>
      </c>
      <c r="AR106" s="265"/>
      <c r="AS106" s="265"/>
      <c r="AT106" s="265"/>
      <c r="AU106" s="264" t="s">
        <v>463</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310</v>
      </c>
      <c r="AF109" s="232"/>
      <c r="AG109" s="232"/>
      <c r="AH109" s="232"/>
      <c r="AI109" s="232" t="s">
        <v>332</v>
      </c>
      <c r="AJ109" s="232"/>
      <c r="AK109" s="232"/>
      <c r="AL109" s="232"/>
      <c r="AM109" s="232" t="s">
        <v>429</v>
      </c>
      <c r="AN109" s="232"/>
      <c r="AO109" s="232"/>
      <c r="AP109" s="232"/>
      <c r="AQ109" s="264" t="s">
        <v>337</v>
      </c>
      <c r="AR109" s="265"/>
      <c r="AS109" s="265"/>
      <c r="AT109" s="265"/>
      <c r="AU109" s="264" t="s">
        <v>463</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310</v>
      </c>
      <c r="AF112" s="232"/>
      <c r="AG112" s="232"/>
      <c r="AH112" s="232"/>
      <c r="AI112" s="232" t="s">
        <v>332</v>
      </c>
      <c r="AJ112" s="232"/>
      <c r="AK112" s="232"/>
      <c r="AL112" s="232"/>
      <c r="AM112" s="232" t="s">
        <v>429</v>
      </c>
      <c r="AN112" s="232"/>
      <c r="AO112" s="232"/>
      <c r="AP112" s="232"/>
      <c r="AQ112" s="264" t="s">
        <v>337</v>
      </c>
      <c r="AR112" s="265"/>
      <c r="AS112" s="265"/>
      <c r="AT112" s="265"/>
      <c r="AU112" s="264" t="s">
        <v>463</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310</v>
      </c>
      <c r="AF115" s="232"/>
      <c r="AG115" s="232"/>
      <c r="AH115" s="232"/>
      <c r="AI115" s="232" t="s">
        <v>332</v>
      </c>
      <c r="AJ115" s="232"/>
      <c r="AK115" s="232"/>
      <c r="AL115" s="232"/>
      <c r="AM115" s="232" t="s">
        <v>429</v>
      </c>
      <c r="AN115" s="232"/>
      <c r="AO115" s="232"/>
      <c r="AP115" s="232"/>
      <c r="AQ115" s="574" t="s">
        <v>464</v>
      </c>
      <c r="AR115" s="575"/>
      <c r="AS115" s="575"/>
      <c r="AT115" s="575"/>
      <c r="AU115" s="575"/>
      <c r="AV115" s="575"/>
      <c r="AW115" s="575"/>
      <c r="AX115" s="576"/>
    </row>
    <row r="116" spans="1:51" ht="23.25" customHeight="1" x14ac:dyDescent="0.15">
      <c r="A116" s="420"/>
      <c r="B116" s="421"/>
      <c r="C116" s="421"/>
      <c r="D116" s="421"/>
      <c r="E116" s="421"/>
      <c r="F116" s="422"/>
      <c r="G116" s="372" t="s">
        <v>650</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67" t="s">
        <v>647</v>
      </c>
      <c r="AF116" s="267"/>
      <c r="AG116" s="267"/>
      <c r="AH116" s="267"/>
      <c r="AI116" s="267" t="s">
        <v>647</v>
      </c>
      <c r="AJ116" s="267"/>
      <c r="AK116" s="267"/>
      <c r="AL116" s="267"/>
      <c r="AM116" s="267" t="s">
        <v>647</v>
      </c>
      <c r="AN116" s="267"/>
      <c r="AO116" s="267"/>
      <c r="AP116" s="267"/>
      <c r="AQ116" s="203">
        <v>2.7</v>
      </c>
      <c r="AR116" s="204"/>
      <c r="AS116" s="204"/>
      <c r="AT116" s="204"/>
      <c r="AU116" s="204"/>
      <c r="AV116" s="204"/>
      <c r="AW116" s="204"/>
      <c r="AX116" s="206"/>
    </row>
    <row r="117" spans="1:51" ht="23.2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278</v>
      </c>
      <c r="AC117" s="457"/>
      <c r="AD117" s="458"/>
      <c r="AE117" s="535" t="s">
        <v>647</v>
      </c>
      <c r="AF117" s="535"/>
      <c r="AG117" s="535"/>
      <c r="AH117" s="535"/>
      <c r="AI117" s="535" t="s">
        <v>647</v>
      </c>
      <c r="AJ117" s="535"/>
      <c r="AK117" s="535"/>
      <c r="AL117" s="535"/>
      <c r="AM117" s="535" t="s">
        <v>647</v>
      </c>
      <c r="AN117" s="535"/>
      <c r="AO117" s="535"/>
      <c r="AP117" s="535"/>
      <c r="AQ117" s="535" t="s">
        <v>658</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310</v>
      </c>
      <c r="AF118" s="232"/>
      <c r="AG118" s="232"/>
      <c r="AH118" s="232"/>
      <c r="AI118" s="232" t="s">
        <v>332</v>
      </c>
      <c r="AJ118" s="232"/>
      <c r="AK118" s="232"/>
      <c r="AL118" s="232"/>
      <c r="AM118" s="232" t="s">
        <v>429</v>
      </c>
      <c r="AN118" s="232"/>
      <c r="AO118" s="232"/>
      <c r="AP118" s="232"/>
      <c r="AQ118" s="574" t="s">
        <v>464</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278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310</v>
      </c>
      <c r="AF121" s="232"/>
      <c r="AG121" s="232"/>
      <c r="AH121" s="232"/>
      <c r="AI121" s="232" t="s">
        <v>332</v>
      </c>
      <c r="AJ121" s="232"/>
      <c r="AK121" s="232"/>
      <c r="AL121" s="232"/>
      <c r="AM121" s="232" t="s">
        <v>429</v>
      </c>
      <c r="AN121" s="232"/>
      <c r="AO121" s="232"/>
      <c r="AP121" s="232"/>
      <c r="AQ121" s="574" t="s">
        <v>464</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280</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281</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310</v>
      </c>
      <c r="AF124" s="232"/>
      <c r="AG124" s="232"/>
      <c r="AH124" s="232"/>
      <c r="AI124" s="232" t="s">
        <v>332</v>
      </c>
      <c r="AJ124" s="232"/>
      <c r="AK124" s="232"/>
      <c r="AL124" s="232"/>
      <c r="AM124" s="232" t="s">
        <v>429</v>
      </c>
      <c r="AN124" s="232"/>
      <c r="AO124" s="232"/>
      <c r="AP124" s="232"/>
      <c r="AQ124" s="574" t="s">
        <v>464</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460</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310</v>
      </c>
      <c r="AF127" s="232"/>
      <c r="AG127" s="232"/>
      <c r="AH127" s="232"/>
      <c r="AI127" s="232" t="s">
        <v>332</v>
      </c>
      <c r="AJ127" s="232"/>
      <c r="AK127" s="232"/>
      <c r="AL127" s="232"/>
      <c r="AM127" s="232" t="s">
        <v>429</v>
      </c>
      <c r="AN127" s="232"/>
      <c r="AO127" s="232"/>
      <c r="AP127" s="232"/>
      <c r="AQ127" s="574" t="s">
        <v>464</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461</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325</v>
      </c>
      <c r="B130" s="171"/>
      <c r="C130" s="170" t="s">
        <v>188</v>
      </c>
      <c r="D130" s="171"/>
      <c r="E130" s="155" t="s">
        <v>217</v>
      </c>
      <c r="F130" s="156"/>
      <c r="G130" s="157" t="s">
        <v>652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661</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310</v>
      </c>
      <c r="AF132" s="118"/>
      <c r="AG132" s="118"/>
      <c r="AH132" s="119"/>
      <c r="AI132" s="143" t="s">
        <v>332</v>
      </c>
      <c r="AJ132" s="118"/>
      <c r="AK132" s="118"/>
      <c r="AL132" s="119"/>
      <c r="AM132" s="143" t="s">
        <v>621</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647</v>
      </c>
      <c r="AR133" s="185"/>
      <c r="AS133" s="121" t="s">
        <v>185</v>
      </c>
      <c r="AT133" s="122"/>
      <c r="AU133" s="186" t="s">
        <v>647</v>
      </c>
      <c r="AV133" s="186"/>
      <c r="AW133" s="121" t="s">
        <v>175</v>
      </c>
      <c r="AX133" s="181"/>
      <c r="AY133">
        <f>$AY$132</f>
        <v>1</v>
      </c>
    </row>
    <row r="134" spans="1:51" ht="39.75" customHeight="1" x14ac:dyDescent="0.15">
      <c r="A134" s="175"/>
      <c r="B134" s="172"/>
      <c r="C134" s="166"/>
      <c r="D134" s="172"/>
      <c r="E134" s="166"/>
      <c r="F134" s="167"/>
      <c r="G134" s="92" t="s">
        <v>647</v>
      </c>
      <c r="H134" s="93"/>
      <c r="I134" s="93"/>
      <c r="J134" s="93"/>
      <c r="K134" s="93"/>
      <c r="L134" s="93"/>
      <c r="M134" s="93"/>
      <c r="N134" s="93"/>
      <c r="O134" s="93"/>
      <c r="P134" s="93"/>
      <c r="Q134" s="93"/>
      <c r="R134" s="93"/>
      <c r="S134" s="93"/>
      <c r="T134" s="93"/>
      <c r="U134" s="93"/>
      <c r="V134" s="93"/>
      <c r="W134" s="93"/>
      <c r="X134" s="94"/>
      <c r="Y134" s="187" t="s">
        <v>199</v>
      </c>
      <c r="Z134" s="188"/>
      <c r="AA134" s="189"/>
      <c r="AB134" s="190" t="s">
        <v>647</v>
      </c>
      <c r="AC134" s="191"/>
      <c r="AD134" s="191"/>
      <c r="AE134" s="192" t="s">
        <v>647</v>
      </c>
      <c r="AF134" s="193"/>
      <c r="AG134" s="193"/>
      <c r="AH134" s="193"/>
      <c r="AI134" s="192" t="s">
        <v>647</v>
      </c>
      <c r="AJ134" s="193"/>
      <c r="AK134" s="193"/>
      <c r="AL134" s="193"/>
      <c r="AM134" s="192" t="s">
        <v>647</v>
      </c>
      <c r="AN134" s="193"/>
      <c r="AO134" s="193"/>
      <c r="AP134" s="193"/>
      <c r="AQ134" s="192" t="s">
        <v>647</v>
      </c>
      <c r="AR134" s="193"/>
      <c r="AS134" s="193"/>
      <c r="AT134" s="193"/>
      <c r="AU134" s="192" t="s">
        <v>647</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647</v>
      </c>
      <c r="AC135" s="199"/>
      <c r="AD135" s="199"/>
      <c r="AE135" s="192" t="s">
        <v>647</v>
      </c>
      <c r="AF135" s="193"/>
      <c r="AG135" s="193"/>
      <c r="AH135" s="193"/>
      <c r="AI135" s="192" t="s">
        <v>647</v>
      </c>
      <c r="AJ135" s="193"/>
      <c r="AK135" s="193"/>
      <c r="AL135" s="193"/>
      <c r="AM135" s="192" t="s">
        <v>647</v>
      </c>
      <c r="AN135" s="193"/>
      <c r="AO135" s="193"/>
      <c r="AP135" s="193"/>
      <c r="AQ135" s="192" t="s">
        <v>647</v>
      </c>
      <c r="AR135" s="193"/>
      <c r="AS135" s="193"/>
      <c r="AT135" s="193"/>
      <c r="AU135" s="192" t="s">
        <v>647</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310</v>
      </c>
      <c r="AF136" s="118"/>
      <c r="AG136" s="118"/>
      <c r="AH136" s="119"/>
      <c r="AI136" s="143" t="s">
        <v>332</v>
      </c>
      <c r="AJ136" s="118"/>
      <c r="AK136" s="118"/>
      <c r="AL136" s="119"/>
      <c r="AM136" s="143" t="s">
        <v>621</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310</v>
      </c>
      <c r="AF140" s="118"/>
      <c r="AG140" s="118"/>
      <c r="AH140" s="119"/>
      <c r="AI140" s="143" t="s">
        <v>332</v>
      </c>
      <c r="AJ140" s="118"/>
      <c r="AK140" s="118"/>
      <c r="AL140" s="119"/>
      <c r="AM140" s="143" t="s">
        <v>621</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310</v>
      </c>
      <c r="AF144" s="118"/>
      <c r="AG144" s="118"/>
      <c r="AH144" s="119"/>
      <c r="AI144" s="143" t="s">
        <v>332</v>
      </c>
      <c r="AJ144" s="118"/>
      <c r="AK144" s="118"/>
      <c r="AL144" s="119"/>
      <c r="AM144" s="143" t="s">
        <v>621</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310</v>
      </c>
      <c r="AF148" s="118"/>
      <c r="AG148" s="118"/>
      <c r="AH148" s="119"/>
      <c r="AI148" s="143" t="s">
        <v>332</v>
      </c>
      <c r="AJ148" s="118"/>
      <c r="AK148" s="118"/>
      <c r="AL148" s="119"/>
      <c r="AM148" s="143" t="s">
        <v>621</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660</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310</v>
      </c>
      <c r="AF192" s="118"/>
      <c r="AG192" s="118"/>
      <c r="AH192" s="119"/>
      <c r="AI192" s="143" t="s">
        <v>332</v>
      </c>
      <c r="AJ192" s="118"/>
      <c r="AK192" s="118"/>
      <c r="AL192" s="119"/>
      <c r="AM192" s="143" t="s">
        <v>621</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310</v>
      </c>
      <c r="AF196" s="118"/>
      <c r="AG196" s="118"/>
      <c r="AH196" s="119"/>
      <c r="AI196" s="143" t="s">
        <v>332</v>
      </c>
      <c r="AJ196" s="118"/>
      <c r="AK196" s="118"/>
      <c r="AL196" s="119"/>
      <c r="AM196" s="143" t="s">
        <v>621</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310</v>
      </c>
      <c r="AF200" s="118"/>
      <c r="AG200" s="118"/>
      <c r="AH200" s="119"/>
      <c r="AI200" s="143" t="s">
        <v>332</v>
      </c>
      <c r="AJ200" s="118"/>
      <c r="AK200" s="118"/>
      <c r="AL200" s="119"/>
      <c r="AM200" s="143" t="s">
        <v>621</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310</v>
      </c>
      <c r="AF204" s="118"/>
      <c r="AG204" s="118"/>
      <c r="AH204" s="119"/>
      <c r="AI204" s="143" t="s">
        <v>332</v>
      </c>
      <c r="AJ204" s="118"/>
      <c r="AK204" s="118"/>
      <c r="AL204" s="119"/>
      <c r="AM204" s="143" t="s">
        <v>621</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310</v>
      </c>
      <c r="AF208" s="118"/>
      <c r="AG208" s="118"/>
      <c r="AH208" s="119"/>
      <c r="AI208" s="143" t="s">
        <v>332</v>
      </c>
      <c r="AJ208" s="118"/>
      <c r="AK208" s="118"/>
      <c r="AL208" s="119"/>
      <c r="AM208" s="143" t="s">
        <v>621</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310</v>
      </c>
      <c r="AF252" s="118"/>
      <c r="AG252" s="118"/>
      <c r="AH252" s="119"/>
      <c r="AI252" s="143" t="s">
        <v>332</v>
      </c>
      <c r="AJ252" s="118"/>
      <c r="AK252" s="118"/>
      <c r="AL252" s="119"/>
      <c r="AM252" s="143" t="s">
        <v>621</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310</v>
      </c>
      <c r="AF256" s="118"/>
      <c r="AG256" s="118"/>
      <c r="AH256" s="119"/>
      <c r="AI256" s="143" t="s">
        <v>332</v>
      </c>
      <c r="AJ256" s="118"/>
      <c r="AK256" s="118"/>
      <c r="AL256" s="119"/>
      <c r="AM256" s="143" t="s">
        <v>621</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310</v>
      </c>
      <c r="AF260" s="118"/>
      <c r="AG260" s="118"/>
      <c r="AH260" s="119"/>
      <c r="AI260" s="143" t="s">
        <v>332</v>
      </c>
      <c r="AJ260" s="118"/>
      <c r="AK260" s="118"/>
      <c r="AL260" s="119"/>
      <c r="AM260" s="143" t="s">
        <v>621</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310</v>
      </c>
      <c r="AF264" s="118"/>
      <c r="AG264" s="118"/>
      <c r="AH264" s="119"/>
      <c r="AI264" s="143" t="s">
        <v>332</v>
      </c>
      <c r="AJ264" s="118"/>
      <c r="AK264" s="118"/>
      <c r="AL264" s="119"/>
      <c r="AM264" s="143" t="s">
        <v>621</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310</v>
      </c>
      <c r="AF268" s="118"/>
      <c r="AG268" s="118"/>
      <c r="AH268" s="119"/>
      <c r="AI268" s="143" t="s">
        <v>332</v>
      </c>
      <c r="AJ268" s="118"/>
      <c r="AK268" s="118"/>
      <c r="AL268" s="119"/>
      <c r="AM268" s="143" t="s">
        <v>621</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310</v>
      </c>
      <c r="AF312" s="118"/>
      <c r="AG312" s="118"/>
      <c r="AH312" s="119"/>
      <c r="AI312" s="143" t="s">
        <v>332</v>
      </c>
      <c r="AJ312" s="118"/>
      <c r="AK312" s="118"/>
      <c r="AL312" s="119"/>
      <c r="AM312" s="143" t="s">
        <v>621</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310</v>
      </c>
      <c r="AF316" s="118"/>
      <c r="AG316" s="118"/>
      <c r="AH316" s="119"/>
      <c r="AI316" s="143" t="s">
        <v>332</v>
      </c>
      <c r="AJ316" s="118"/>
      <c r="AK316" s="118"/>
      <c r="AL316" s="119"/>
      <c r="AM316" s="143" t="s">
        <v>621</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310</v>
      </c>
      <c r="AF320" s="118"/>
      <c r="AG320" s="118"/>
      <c r="AH320" s="119"/>
      <c r="AI320" s="143" t="s">
        <v>332</v>
      </c>
      <c r="AJ320" s="118"/>
      <c r="AK320" s="118"/>
      <c r="AL320" s="119"/>
      <c r="AM320" s="143" t="s">
        <v>621</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310</v>
      </c>
      <c r="AF324" s="118"/>
      <c r="AG324" s="118"/>
      <c r="AH324" s="119"/>
      <c r="AI324" s="143" t="s">
        <v>332</v>
      </c>
      <c r="AJ324" s="118"/>
      <c r="AK324" s="118"/>
      <c r="AL324" s="119"/>
      <c r="AM324" s="143" t="s">
        <v>621</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310</v>
      </c>
      <c r="AF328" s="118"/>
      <c r="AG328" s="118"/>
      <c r="AH328" s="119"/>
      <c r="AI328" s="143" t="s">
        <v>332</v>
      </c>
      <c r="AJ328" s="118"/>
      <c r="AK328" s="118"/>
      <c r="AL328" s="119"/>
      <c r="AM328" s="143" t="s">
        <v>621</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310</v>
      </c>
      <c r="AF372" s="118"/>
      <c r="AG372" s="118"/>
      <c r="AH372" s="119"/>
      <c r="AI372" s="143" t="s">
        <v>332</v>
      </c>
      <c r="AJ372" s="118"/>
      <c r="AK372" s="118"/>
      <c r="AL372" s="119"/>
      <c r="AM372" s="143" t="s">
        <v>621</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310</v>
      </c>
      <c r="AF376" s="118"/>
      <c r="AG376" s="118"/>
      <c r="AH376" s="119"/>
      <c r="AI376" s="143" t="s">
        <v>332</v>
      </c>
      <c r="AJ376" s="118"/>
      <c r="AK376" s="118"/>
      <c r="AL376" s="119"/>
      <c r="AM376" s="143" t="s">
        <v>621</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310</v>
      </c>
      <c r="AF380" s="118"/>
      <c r="AG380" s="118"/>
      <c r="AH380" s="119"/>
      <c r="AI380" s="143" t="s">
        <v>332</v>
      </c>
      <c r="AJ380" s="118"/>
      <c r="AK380" s="118"/>
      <c r="AL380" s="119"/>
      <c r="AM380" s="143" t="s">
        <v>621</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310</v>
      </c>
      <c r="AF384" s="118"/>
      <c r="AG384" s="118"/>
      <c r="AH384" s="119"/>
      <c r="AI384" s="143" t="s">
        <v>332</v>
      </c>
      <c r="AJ384" s="118"/>
      <c r="AK384" s="118"/>
      <c r="AL384" s="119"/>
      <c r="AM384" s="143" t="s">
        <v>621</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310</v>
      </c>
      <c r="AF388" s="118"/>
      <c r="AG388" s="118"/>
      <c r="AH388" s="119"/>
      <c r="AI388" s="143" t="s">
        <v>332</v>
      </c>
      <c r="AJ388" s="118"/>
      <c r="AK388" s="118"/>
      <c r="AL388" s="119"/>
      <c r="AM388" s="143" t="s">
        <v>621</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593</v>
      </c>
      <c r="D430" s="912"/>
      <c r="E430" s="160" t="s">
        <v>319</v>
      </c>
      <c r="F430" s="878"/>
      <c r="G430" s="879" t="s">
        <v>204</v>
      </c>
      <c r="H430" s="111"/>
      <c r="I430" s="111"/>
      <c r="J430" s="880" t="s">
        <v>638</v>
      </c>
      <c r="K430" s="881"/>
      <c r="L430" s="881"/>
      <c r="M430" s="881"/>
      <c r="N430" s="881"/>
      <c r="O430" s="881"/>
      <c r="P430" s="881"/>
      <c r="Q430" s="881"/>
      <c r="R430" s="881"/>
      <c r="S430" s="881"/>
      <c r="T430" s="882"/>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465</v>
      </c>
      <c r="AJ431" s="319"/>
      <c r="AK431" s="319"/>
      <c r="AL431" s="143"/>
      <c r="AM431" s="319" t="s">
        <v>466</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647</v>
      </c>
      <c r="AF432" s="186"/>
      <c r="AG432" s="121" t="s">
        <v>185</v>
      </c>
      <c r="AH432" s="122"/>
      <c r="AI432" s="320"/>
      <c r="AJ432" s="320"/>
      <c r="AK432" s="320"/>
      <c r="AL432" s="142"/>
      <c r="AM432" s="320"/>
      <c r="AN432" s="320"/>
      <c r="AO432" s="320"/>
      <c r="AP432" s="142"/>
      <c r="AQ432" s="235" t="s">
        <v>647</v>
      </c>
      <c r="AR432" s="186"/>
      <c r="AS432" s="121" t="s">
        <v>185</v>
      </c>
      <c r="AT432" s="122"/>
      <c r="AU432" s="186" t="s">
        <v>647</v>
      </c>
      <c r="AV432" s="186"/>
      <c r="AW432" s="121" t="s">
        <v>175</v>
      </c>
      <c r="AX432" s="181"/>
      <c r="AY432">
        <f>$AY$431</f>
        <v>1</v>
      </c>
    </row>
    <row r="433" spans="1:51" ht="23.25" customHeight="1" x14ac:dyDescent="0.15">
      <c r="A433" s="175"/>
      <c r="B433" s="172"/>
      <c r="C433" s="166"/>
      <c r="D433" s="172"/>
      <c r="E433" s="323"/>
      <c r="F433" s="324"/>
      <c r="G433" s="92" t="s">
        <v>647</v>
      </c>
      <c r="H433" s="93"/>
      <c r="I433" s="93"/>
      <c r="J433" s="93"/>
      <c r="K433" s="93"/>
      <c r="L433" s="93"/>
      <c r="M433" s="93"/>
      <c r="N433" s="93"/>
      <c r="O433" s="93"/>
      <c r="P433" s="93"/>
      <c r="Q433" s="93"/>
      <c r="R433" s="93"/>
      <c r="S433" s="93"/>
      <c r="T433" s="93"/>
      <c r="U433" s="93"/>
      <c r="V433" s="93"/>
      <c r="W433" s="93"/>
      <c r="X433" s="94"/>
      <c r="Y433" s="187" t="s">
        <v>12</v>
      </c>
      <c r="Z433" s="188"/>
      <c r="AA433" s="189"/>
      <c r="AB433" s="199" t="s">
        <v>647</v>
      </c>
      <c r="AC433" s="199"/>
      <c r="AD433" s="199"/>
      <c r="AE433" s="321" t="s">
        <v>647</v>
      </c>
      <c r="AF433" s="193"/>
      <c r="AG433" s="193"/>
      <c r="AH433" s="193"/>
      <c r="AI433" s="321" t="s">
        <v>647</v>
      </c>
      <c r="AJ433" s="193"/>
      <c r="AK433" s="193"/>
      <c r="AL433" s="193"/>
      <c r="AM433" s="321" t="s">
        <v>647</v>
      </c>
      <c r="AN433" s="193"/>
      <c r="AO433" s="193"/>
      <c r="AP433" s="322"/>
      <c r="AQ433" s="321" t="s">
        <v>647</v>
      </c>
      <c r="AR433" s="193"/>
      <c r="AS433" s="193"/>
      <c r="AT433" s="322"/>
      <c r="AU433" s="193" t="s">
        <v>647</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647</v>
      </c>
      <c r="AC434" s="191"/>
      <c r="AD434" s="191"/>
      <c r="AE434" s="321" t="s">
        <v>647</v>
      </c>
      <c r="AF434" s="193"/>
      <c r="AG434" s="193"/>
      <c r="AH434" s="322"/>
      <c r="AI434" s="321" t="s">
        <v>647</v>
      </c>
      <c r="AJ434" s="193"/>
      <c r="AK434" s="193"/>
      <c r="AL434" s="193"/>
      <c r="AM434" s="321" t="s">
        <v>647</v>
      </c>
      <c r="AN434" s="193"/>
      <c r="AO434" s="193"/>
      <c r="AP434" s="322"/>
      <c r="AQ434" s="321" t="s">
        <v>647</v>
      </c>
      <c r="AR434" s="193"/>
      <c r="AS434" s="193"/>
      <c r="AT434" s="322"/>
      <c r="AU434" s="193" t="s">
        <v>647</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647</v>
      </c>
      <c r="AF435" s="193"/>
      <c r="AG435" s="193"/>
      <c r="AH435" s="322"/>
      <c r="AI435" s="321" t="s">
        <v>647</v>
      </c>
      <c r="AJ435" s="193"/>
      <c r="AK435" s="193"/>
      <c r="AL435" s="193"/>
      <c r="AM435" s="321" t="s">
        <v>647</v>
      </c>
      <c r="AN435" s="193"/>
      <c r="AO435" s="193"/>
      <c r="AP435" s="322"/>
      <c r="AQ435" s="321" t="s">
        <v>647</v>
      </c>
      <c r="AR435" s="193"/>
      <c r="AS435" s="193"/>
      <c r="AT435" s="322"/>
      <c r="AU435" s="193" t="s">
        <v>647</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465</v>
      </c>
      <c r="AJ436" s="319"/>
      <c r="AK436" s="319"/>
      <c r="AL436" s="143"/>
      <c r="AM436" s="319" t="s">
        <v>466</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465</v>
      </c>
      <c r="AJ441" s="319"/>
      <c r="AK441" s="319"/>
      <c r="AL441" s="143"/>
      <c r="AM441" s="319" t="s">
        <v>466</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465</v>
      </c>
      <c r="AJ446" s="319"/>
      <c r="AK446" s="319"/>
      <c r="AL446" s="143"/>
      <c r="AM446" s="319" t="s">
        <v>466</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465</v>
      </c>
      <c r="AJ451" s="319"/>
      <c r="AK451" s="319"/>
      <c r="AL451" s="143"/>
      <c r="AM451" s="319" t="s">
        <v>466</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465</v>
      </c>
      <c r="AJ456" s="319"/>
      <c r="AK456" s="319"/>
      <c r="AL456" s="143"/>
      <c r="AM456" s="319" t="s">
        <v>466</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647</v>
      </c>
      <c r="AF457" s="186"/>
      <c r="AG457" s="121" t="s">
        <v>185</v>
      </c>
      <c r="AH457" s="122"/>
      <c r="AI457" s="320"/>
      <c r="AJ457" s="320"/>
      <c r="AK457" s="320"/>
      <c r="AL457" s="142"/>
      <c r="AM457" s="320"/>
      <c r="AN457" s="320"/>
      <c r="AO457" s="320"/>
      <c r="AP457" s="142"/>
      <c r="AQ457" s="235" t="s">
        <v>647</v>
      </c>
      <c r="AR457" s="186"/>
      <c r="AS457" s="121" t="s">
        <v>185</v>
      </c>
      <c r="AT457" s="122"/>
      <c r="AU457" s="186" t="s">
        <v>647</v>
      </c>
      <c r="AV457" s="186"/>
      <c r="AW457" s="121" t="s">
        <v>175</v>
      </c>
      <c r="AX457" s="181"/>
      <c r="AY457">
        <f>$AY$456</f>
        <v>1</v>
      </c>
    </row>
    <row r="458" spans="1:51" ht="23.25" customHeight="1" x14ac:dyDescent="0.15">
      <c r="A458" s="175"/>
      <c r="B458" s="172"/>
      <c r="C458" s="166"/>
      <c r="D458" s="172"/>
      <c r="E458" s="323"/>
      <c r="F458" s="324"/>
      <c r="G458" s="92" t="s">
        <v>647</v>
      </c>
      <c r="H458" s="93"/>
      <c r="I458" s="93"/>
      <c r="J458" s="93"/>
      <c r="K458" s="93"/>
      <c r="L458" s="93"/>
      <c r="M458" s="93"/>
      <c r="N458" s="93"/>
      <c r="O458" s="93"/>
      <c r="P458" s="93"/>
      <c r="Q458" s="93"/>
      <c r="R458" s="93"/>
      <c r="S458" s="93"/>
      <c r="T458" s="93"/>
      <c r="U458" s="93"/>
      <c r="V458" s="93"/>
      <c r="W458" s="93"/>
      <c r="X458" s="94"/>
      <c r="Y458" s="187" t="s">
        <v>12</v>
      </c>
      <c r="Z458" s="188"/>
      <c r="AA458" s="189"/>
      <c r="AB458" s="199" t="s">
        <v>647</v>
      </c>
      <c r="AC458" s="199"/>
      <c r="AD458" s="199"/>
      <c r="AE458" s="321" t="s">
        <v>647</v>
      </c>
      <c r="AF458" s="193"/>
      <c r="AG458" s="193"/>
      <c r="AH458" s="193"/>
      <c r="AI458" s="321" t="s">
        <v>647</v>
      </c>
      <c r="AJ458" s="193"/>
      <c r="AK458" s="193"/>
      <c r="AL458" s="193"/>
      <c r="AM458" s="321" t="s">
        <v>647</v>
      </c>
      <c r="AN458" s="193"/>
      <c r="AO458" s="193"/>
      <c r="AP458" s="322"/>
      <c r="AQ458" s="321" t="s">
        <v>647</v>
      </c>
      <c r="AR458" s="193"/>
      <c r="AS458" s="193"/>
      <c r="AT458" s="322"/>
      <c r="AU458" s="193" t="s">
        <v>647</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647</v>
      </c>
      <c r="AC459" s="191"/>
      <c r="AD459" s="191"/>
      <c r="AE459" s="321" t="s">
        <v>647</v>
      </c>
      <c r="AF459" s="193"/>
      <c r="AG459" s="193"/>
      <c r="AH459" s="322"/>
      <c r="AI459" s="321" t="s">
        <v>647</v>
      </c>
      <c r="AJ459" s="193"/>
      <c r="AK459" s="193"/>
      <c r="AL459" s="193"/>
      <c r="AM459" s="321" t="s">
        <v>647</v>
      </c>
      <c r="AN459" s="193"/>
      <c r="AO459" s="193"/>
      <c r="AP459" s="322"/>
      <c r="AQ459" s="321" t="s">
        <v>647</v>
      </c>
      <c r="AR459" s="193"/>
      <c r="AS459" s="193"/>
      <c r="AT459" s="322"/>
      <c r="AU459" s="193" t="s">
        <v>647</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647</v>
      </c>
      <c r="AF460" s="193"/>
      <c r="AG460" s="193"/>
      <c r="AH460" s="322"/>
      <c r="AI460" s="321" t="s">
        <v>647</v>
      </c>
      <c r="AJ460" s="193"/>
      <c r="AK460" s="193"/>
      <c r="AL460" s="193"/>
      <c r="AM460" s="321" t="s">
        <v>647</v>
      </c>
      <c r="AN460" s="193"/>
      <c r="AO460" s="193"/>
      <c r="AP460" s="322"/>
      <c r="AQ460" s="321" t="s">
        <v>647</v>
      </c>
      <c r="AR460" s="193"/>
      <c r="AS460" s="193"/>
      <c r="AT460" s="322"/>
      <c r="AU460" s="193" t="s">
        <v>647</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465</v>
      </c>
      <c r="AJ461" s="319"/>
      <c r="AK461" s="319"/>
      <c r="AL461" s="143"/>
      <c r="AM461" s="319" t="s">
        <v>466</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465</v>
      </c>
      <c r="AJ466" s="319"/>
      <c r="AK466" s="319"/>
      <c r="AL466" s="143"/>
      <c r="AM466" s="319" t="s">
        <v>466</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465</v>
      </c>
      <c r="AJ471" s="319"/>
      <c r="AK471" s="319"/>
      <c r="AL471" s="143"/>
      <c r="AM471" s="319" t="s">
        <v>466</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465</v>
      </c>
      <c r="AJ476" s="319"/>
      <c r="AK476" s="319"/>
      <c r="AL476" s="143"/>
      <c r="AM476" s="319" t="s">
        <v>466</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327</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663</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322</v>
      </c>
      <c r="F484" s="161"/>
      <c r="G484" s="879" t="s">
        <v>204</v>
      </c>
      <c r="H484" s="111"/>
      <c r="I484" s="111"/>
      <c r="J484" s="880"/>
      <c r="K484" s="881"/>
      <c r="L484" s="881"/>
      <c r="M484" s="881"/>
      <c r="N484" s="881"/>
      <c r="O484" s="881"/>
      <c r="P484" s="881"/>
      <c r="Q484" s="881"/>
      <c r="R484" s="881"/>
      <c r="S484" s="881"/>
      <c r="T484" s="882"/>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465</v>
      </c>
      <c r="AJ485" s="319"/>
      <c r="AK485" s="319"/>
      <c r="AL485" s="143"/>
      <c r="AM485" s="319" t="s">
        <v>466</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465</v>
      </c>
      <c r="AJ490" s="319"/>
      <c r="AK490" s="319"/>
      <c r="AL490" s="143"/>
      <c r="AM490" s="319" t="s">
        <v>466</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465</v>
      </c>
      <c r="AJ495" s="319"/>
      <c r="AK495" s="319"/>
      <c r="AL495" s="143"/>
      <c r="AM495" s="319" t="s">
        <v>466</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465</v>
      </c>
      <c r="AJ500" s="319"/>
      <c r="AK500" s="319"/>
      <c r="AL500" s="143"/>
      <c r="AM500" s="319" t="s">
        <v>466</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465</v>
      </c>
      <c r="AJ505" s="319"/>
      <c r="AK505" s="319"/>
      <c r="AL505" s="143"/>
      <c r="AM505" s="319" t="s">
        <v>466</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465</v>
      </c>
      <c r="AJ510" s="319"/>
      <c r="AK510" s="319"/>
      <c r="AL510" s="143"/>
      <c r="AM510" s="319" t="s">
        <v>466</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465</v>
      </c>
      <c r="AJ515" s="319"/>
      <c r="AK515" s="319"/>
      <c r="AL515" s="143"/>
      <c r="AM515" s="319" t="s">
        <v>466</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465</v>
      </c>
      <c r="AJ520" s="319"/>
      <c r="AK520" s="319"/>
      <c r="AL520" s="143"/>
      <c r="AM520" s="319" t="s">
        <v>466</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465</v>
      </c>
      <c r="AJ525" s="319"/>
      <c r="AK525" s="319"/>
      <c r="AL525" s="143"/>
      <c r="AM525" s="319" t="s">
        <v>466</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465</v>
      </c>
      <c r="AJ530" s="319"/>
      <c r="AK530" s="319"/>
      <c r="AL530" s="143"/>
      <c r="AM530" s="319" t="s">
        <v>466</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328</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323</v>
      </c>
      <c r="F538" s="161"/>
      <c r="G538" s="879" t="s">
        <v>204</v>
      </c>
      <c r="H538" s="111"/>
      <c r="I538" s="111"/>
      <c r="J538" s="880"/>
      <c r="K538" s="881"/>
      <c r="L538" s="881"/>
      <c r="M538" s="881"/>
      <c r="N538" s="881"/>
      <c r="O538" s="881"/>
      <c r="P538" s="881"/>
      <c r="Q538" s="881"/>
      <c r="R538" s="881"/>
      <c r="S538" s="881"/>
      <c r="T538" s="882"/>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465</v>
      </c>
      <c r="AJ539" s="319"/>
      <c r="AK539" s="319"/>
      <c r="AL539" s="143"/>
      <c r="AM539" s="319" t="s">
        <v>466</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465</v>
      </c>
      <c r="AJ544" s="319"/>
      <c r="AK544" s="319"/>
      <c r="AL544" s="143"/>
      <c r="AM544" s="319" t="s">
        <v>466</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465</v>
      </c>
      <c r="AJ549" s="319"/>
      <c r="AK549" s="319"/>
      <c r="AL549" s="143"/>
      <c r="AM549" s="319" t="s">
        <v>466</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465</v>
      </c>
      <c r="AJ554" s="319"/>
      <c r="AK554" s="319"/>
      <c r="AL554" s="143"/>
      <c r="AM554" s="319" t="s">
        <v>466</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465</v>
      </c>
      <c r="AJ559" s="319"/>
      <c r="AK559" s="319"/>
      <c r="AL559" s="143"/>
      <c r="AM559" s="319" t="s">
        <v>466</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465</v>
      </c>
      <c r="AJ564" s="319"/>
      <c r="AK564" s="319"/>
      <c r="AL564" s="143"/>
      <c r="AM564" s="319" t="s">
        <v>466</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465</v>
      </c>
      <c r="AJ569" s="319"/>
      <c r="AK569" s="319"/>
      <c r="AL569" s="143"/>
      <c r="AM569" s="319" t="s">
        <v>466</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465</v>
      </c>
      <c r="AJ574" s="319"/>
      <c r="AK574" s="319"/>
      <c r="AL574" s="143"/>
      <c r="AM574" s="319" t="s">
        <v>466</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465</v>
      </c>
      <c r="AJ579" s="319"/>
      <c r="AK579" s="319"/>
      <c r="AL579" s="143"/>
      <c r="AM579" s="319" t="s">
        <v>466</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465</v>
      </c>
      <c r="AJ584" s="319"/>
      <c r="AK584" s="319"/>
      <c r="AL584" s="143"/>
      <c r="AM584" s="319" t="s">
        <v>466</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328</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322</v>
      </c>
      <c r="F592" s="161"/>
      <c r="G592" s="879" t="s">
        <v>204</v>
      </c>
      <c r="H592" s="111"/>
      <c r="I592" s="111"/>
      <c r="J592" s="880"/>
      <c r="K592" s="881"/>
      <c r="L592" s="881"/>
      <c r="M592" s="881"/>
      <c r="N592" s="881"/>
      <c r="O592" s="881"/>
      <c r="P592" s="881"/>
      <c r="Q592" s="881"/>
      <c r="R592" s="881"/>
      <c r="S592" s="881"/>
      <c r="T592" s="882"/>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465</v>
      </c>
      <c r="AJ593" s="319"/>
      <c r="AK593" s="319"/>
      <c r="AL593" s="143"/>
      <c r="AM593" s="319" t="s">
        <v>466</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465</v>
      </c>
      <c r="AJ598" s="319"/>
      <c r="AK598" s="319"/>
      <c r="AL598" s="143"/>
      <c r="AM598" s="319" t="s">
        <v>466</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465</v>
      </c>
      <c r="AJ603" s="319"/>
      <c r="AK603" s="319"/>
      <c r="AL603" s="143"/>
      <c r="AM603" s="319" t="s">
        <v>466</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465</v>
      </c>
      <c r="AJ608" s="319"/>
      <c r="AK608" s="319"/>
      <c r="AL608" s="143"/>
      <c r="AM608" s="319" t="s">
        <v>466</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465</v>
      </c>
      <c r="AJ613" s="319"/>
      <c r="AK613" s="319"/>
      <c r="AL613" s="143"/>
      <c r="AM613" s="319" t="s">
        <v>466</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465</v>
      </c>
      <c r="AJ618" s="319"/>
      <c r="AK618" s="319"/>
      <c r="AL618" s="143"/>
      <c r="AM618" s="319" t="s">
        <v>466</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465</v>
      </c>
      <c r="AJ623" s="319"/>
      <c r="AK623" s="319"/>
      <c r="AL623" s="143"/>
      <c r="AM623" s="319" t="s">
        <v>466</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465</v>
      </c>
      <c r="AJ628" s="319"/>
      <c r="AK628" s="319"/>
      <c r="AL628" s="143"/>
      <c r="AM628" s="319" t="s">
        <v>466</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465</v>
      </c>
      <c r="AJ633" s="319"/>
      <c r="AK633" s="319"/>
      <c r="AL633" s="143"/>
      <c r="AM633" s="319" t="s">
        <v>466</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465</v>
      </c>
      <c r="AJ638" s="319"/>
      <c r="AK638" s="319"/>
      <c r="AL638" s="143"/>
      <c r="AM638" s="319" t="s">
        <v>466</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328</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323</v>
      </c>
      <c r="F646" s="161"/>
      <c r="G646" s="879" t="s">
        <v>204</v>
      </c>
      <c r="H646" s="111"/>
      <c r="I646" s="111"/>
      <c r="J646" s="880"/>
      <c r="K646" s="881"/>
      <c r="L646" s="881"/>
      <c r="M646" s="881"/>
      <c r="N646" s="881"/>
      <c r="O646" s="881"/>
      <c r="P646" s="881"/>
      <c r="Q646" s="881"/>
      <c r="R646" s="881"/>
      <c r="S646" s="881"/>
      <c r="T646" s="882"/>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465</v>
      </c>
      <c r="AJ647" s="319"/>
      <c r="AK647" s="319"/>
      <c r="AL647" s="143"/>
      <c r="AM647" s="319" t="s">
        <v>466</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465</v>
      </c>
      <c r="AJ652" s="319"/>
      <c r="AK652" s="319"/>
      <c r="AL652" s="143"/>
      <c r="AM652" s="319" t="s">
        <v>466</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465</v>
      </c>
      <c r="AJ657" s="319"/>
      <c r="AK657" s="319"/>
      <c r="AL657" s="143"/>
      <c r="AM657" s="319" t="s">
        <v>466</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465</v>
      </c>
      <c r="AJ662" s="319"/>
      <c r="AK662" s="319"/>
      <c r="AL662" s="143"/>
      <c r="AM662" s="319" t="s">
        <v>466</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465</v>
      </c>
      <c r="AJ667" s="319"/>
      <c r="AK667" s="319"/>
      <c r="AL667" s="143"/>
      <c r="AM667" s="319" t="s">
        <v>466</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465</v>
      </c>
      <c r="AJ672" s="319"/>
      <c r="AK672" s="319"/>
      <c r="AL672" s="143"/>
      <c r="AM672" s="319" t="s">
        <v>466</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465</v>
      </c>
      <c r="AJ677" s="319"/>
      <c r="AK677" s="319"/>
      <c r="AL677" s="143"/>
      <c r="AM677" s="319" t="s">
        <v>466</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465</v>
      </c>
      <c r="AJ682" s="319"/>
      <c r="AK682" s="319"/>
      <c r="AL682" s="143"/>
      <c r="AM682" s="319" t="s">
        <v>466</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465</v>
      </c>
      <c r="AJ687" s="319"/>
      <c r="AK687" s="319"/>
      <c r="AL687" s="143"/>
      <c r="AM687" s="319" t="s">
        <v>466</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465</v>
      </c>
      <c r="AJ692" s="319"/>
      <c r="AK692" s="319"/>
      <c r="AL692" s="143"/>
      <c r="AM692" s="319" t="s">
        <v>466</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328</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4" t="s">
        <v>30</v>
      </c>
      <c r="AH701" s="361"/>
      <c r="AI701" s="361"/>
      <c r="AJ701" s="361"/>
      <c r="AK701" s="361"/>
      <c r="AL701" s="361"/>
      <c r="AM701" s="361"/>
      <c r="AN701" s="361"/>
      <c r="AO701" s="361"/>
      <c r="AP701" s="361"/>
      <c r="AQ701" s="361"/>
      <c r="AR701" s="361"/>
      <c r="AS701" s="361"/>
      <c r="AT701" s="361"/>
      <c r="AU701" s="361"/>
      <c r="AV701" s="361"/>
      <c r="AW701" s="361"/>
      <c r="AX701" s="805"/>
    </row>
    <row r="702" spans="1:51" ht="60" customHeight="1" x14ac:dyDescent="0.15">
      <c r="A702" s="850" t="s">
        <v>139</v>
      </c>
      <c r="B702" s="851"/>
      <c r="C702" s="691" t="s">
        <v>140</v>
      </c>
      <c r="D702" s="692"/>
      <c r="E702" s="692"/>
      <c r="F702" s="692"/>
      <c r="G702" s="692"/>
      <c r="H702" s="692"/>
      <c r="I702" s="692"/>
      <c r="J702" s="692"/>
      <c r="K702" s="692"/>
      <c r="L702" s="692"/>
      <c r="M702" s="692"/>
      <c r="N702" s="692"/>
      <c r="O702" s="692"/>
      <c r="P702" s="692"/>
      <c r="Q702" s="692"/>
      <c r="R702" s="692"/>
      <c r="S702" s="692"/>
      <c r="T702" s="692"/>
      <c r="U702" s="692"/>
      <c r="V702" s="692"/>
      <c r="W702" s="692"/>
      <c r="X702" s="692"/>
      <c r="Y702" s="692"/>
      <c r="Z702" s="692"/>
      <c r="AA702" s="692"/>
      <c r="AB702" s="692"/>
      <c r="AC702" s="693"/>
      <c r="AD702" s="326" t="s">
        <v>637</v>
      </c>
      <c r="AE702" s="327"/>
      <c r="AF702" s="327"/>
      <c r="AG702" s="364" t="s">
        <v>653</v>
      </c>
      <c r="AH702" s="365"/>
      <c r="AI702" s="365"/>
      <c r="AJ702" s="365"/>
      <c r="AK702" s="365"/>
      <c r="AL702" s="365"/>
      <c r="AM702" s="365"/>
      <c r="AN702" s="365"/>
      <c r="AO702" s="365"/>
      <c r="AP702" s="365"/>
      <c r="AQ702" s="365"/>
      <c r="AR702" s="365"/>
      <c r="AS702" s="365"/>
      <c r="AT702" s="365"/>
      <c r="AU702" s="365"/>
      <c r="AV702" s="365"/>
      <c r="AW702" s="365"/>
      <c r="AX702" s="366"/>
    </row>
    <row r="703" spans="1:51" ht="50.1" customHeight="1" x14ac:dyDescent="0.15">
      <c r="A703" s="852"/>
      <c r="B703" s="853"/>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1"/>
      <c r="AD703" s="307" t="s">
        <v>637</v>
      </c>
      <c r="AE703" s="308"/>
      <c r="AF703" s="308"/>
      <c r="AG703" s="89" t="s">
        <v>654</v>
      </c>
      <c r="AH703" s="90"/>
      <c r="AI703" s="90"/>
      <c r="AJ703" s="90"/>
      <c r="AK703" s="90"/>
      <c r="AL703" s="90"/>
      <c r="AM703" s="90"/>
      <c r="AN703" s="90"/>
      <c r="AO703" s="90"/>
      <c r="AP703" s="90"/>
      <c r="AQ703" s="90"/>
      <c r="AR703" s="90"/>
      <c r="AS703" s="90"/>
      <c r="AT703" s="90"/>
      <c r="AU703" s="90"/>
      <c r="AV703" s="90"/>
      <c r="AW703" s="90"/>
      <c r="AX703" s="91"/>
    </row>
    <row r="704" spans="1:51" ht="60" customHeight="1" x14ac:dyDescent="0.15">
      <c r="A704" s="854"/>
      <c r="B704" s="855"/>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765" t="s">
        <v>637</v>
      </c>
      <c r="AE704" s="766"/>
      <c r="AF704" s="766"/>
      <c r="AG704" s="153" t="s">
        <v>655</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3" t="s">
        <v>38</v>
      </c>
      <c r="B705" s="624"/>
      <c r="C705" s="801" t="s">
        <v>40</v>
      </c>
      <c r="D705" s="802"/>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3"/>
      <c r="AD705" s="697" t="s">
        <v>656</v>
      </c>
      <c r="AE705" s="698"/>
      <c r="AF705" s="698"/>
      <c r="AG705" s="113" t="s">
        <v>647</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5"/>
      <c r="B706" s="626"/>
      <c r="C706" s="777"/>
      <c r="D706" s="778"/>
      <c r="E706" s="713" t="s">
        <v>301</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307" t="s">
        <v>664</v>
      </c>
      <c r="AE706" s="308"/>
      <c r="AF706" s="646"/>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5"/>
      <c r="B707" s="626"/>
      <c r="C707" s="779"/>
      <c r="D707" s="780"/>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5" t="s">
        <v>664</v>
      </c>
      <c r="AE707" s="816"/>
      <c r="AF707" s="816"/>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87" t="s">
        <v>656</v>
      </c>
      <c r="AE708" s="588"/>
      <c r="AF708" s="588"/>
      <c r="AG708" s="725" t="s">
        <v>647</v>
      </c>
      <c r="AH708" s="726"/>
      <c r="AI708" s="726"/>
      <c r="AJ708" s="726"/>
      <c r="AK708" s="726"/>
      <c r="AL708" s="726"/>
      <c r="AM708" s="726"/>
      <c r="AN708" s="726"/>
      <c r="AO708" s="726"/>
      <c r="AP708" s="726"/>
      <c r="AQ708" s="726"/>
      <c r="AR708" s="726"/>
      <c r="AS708" s="726"/>
      <c r="AT708" s="726"/>
      <c r="AU708" s="726"/>
      <c r="AV708" s="726"/>
      <c r="AW708" s="726"/>
      <c r="AX708" s="727"/>
    </row>
    <row r="709" spans="1:50" ht="26.25" customHeight="1" x14ac:dyDescent="0.15">
      <c r="A709" s="625"/>
      <c r="B709" s="627"/>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656</v>
      </c>
      <c r="AE709" s="308"/>
      <c r="AF709" s="308"/>
      <c r="AG709" s="89" t="s">
        <v>647</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5"/>
      <c r="B710" s="627"/>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656</v>
      </c>
      <c r="AE710" s="308"/>
      <c r="AF710" s="308"/>
      <c r="AG710" s="89" t="s">
        <v>647</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5"/>
      <c r="B711" s="627"/>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656</v>
      </c>
      <c r="AE711" s="308"/>
      <c r="AF711" s="308"/>
      <c r="AG711" s="89" t="s">
        <v>647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5"/>
      <c r="B712" s="627"/>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5" t="s">
        <v>656</v>
      </c>
      <c r="AE712" s="766"/>
      <c r="AF712" s="766"/>
      <c r="AG712" s="790" t="s">
        <v>647</v>
      </c>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x14ac:dyDescent="0.15">
      <c r="A713" s="625"/>
      <c r="B713" s="627"/>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656</v>
      </c>
      <c r="AE713" s="308"/>
      <c r="AF713" s="646"/>
      <c r="AG713" s="89" t="s">
        <v>647</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8"/>
      <c r="B714" s="629"/>
      <c r="C714" s="630" t="s">
        <v>246</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787" t="s">
        <v>656</v>
      </c>
      <c r="AE714" s="788"/>
      <c r="AF714" s="789"/>
      <c r="AG714" s="719" t="s">
        <v>647</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23" t="s">
        <v>39</v>
      </c>
      <c r="B715" s="767"/>
      <c r="C715" s="768" t="s">
        <v>247</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87" t="s">
        <v>656</v>
      </c>
      <c r="AE715" s="588"/>
      <c r="AF715" s="639"/>
      <c r="AG715" s="725" t="s">
        <v>647</v>
      </c>
      <c r="AH715" s="726"/>
      <c r="AI715" s="726"/>
      <c r="AJ715" s="726"/>
      <c r="AK715" s="726"/>
      <c r="AL715" s="726"/>
      <c r="AM715" s="726"/>
      <c r="AN715" s="726"/>
      <c r="AO715" s="726"/>
      <c r="AP715" s="726"/>
      <c r="AQ715" s="726"/>
      <c r="AR715" s="726"/>
      <c r="AS715" s="726"/>
      <c r="AT715" s="726"/>
      <c r="AU715" s="726"/>
      <c r="AV715" s="726"/>
      <c r="AW715" s="726"/>
      <c r="AX715" s="727"/>
    </row>
    <row r="716" spans="1:50" ht="35.25" customHeight="1" x14ac:dyDescent="0.15">
      <c r="A716" s="625"/>
      <c r="B716" s="627"/>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656</v>
      </c>
      <c r="AE716" s="610"/>
      <c r="AF716" s="610"/>
      <c r="AG716" s="89" t="s">
        <v>647</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5"/>
      <c r="B717" s="627"/>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656</v>
      </c>
      <c r="AE717" s="308"/>
      <c r="AF717" s="308"/>
      <c r="AG717" s="89" t="s">
        <v>647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8"/>
      <c r="B718" s="629"/>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656</v>
      </c>
      <c r="AE718" s="308"/>
      <c r="AF718" s="308"/>
      <c r="AG718" s="115" t="s">
        <v>647</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9" t="s">
        <v>57</v>
      </c>
      <c r="B719" s="760"/>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656</v>
      </c>
      <c r="AE719" s="588"/>
      <c r="AF719" s="588"/>
      <c r="AG719" s="113" t="s">
        <v>647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1"/>
      <c r="B720" s="762"/>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1"/>
      <c r="B721" s="762"/>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1"/>
      <c r="B722" s="762"/>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1"/>
      <c r="B723" s="762"/>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1"/>
      <c r="B724" s="762"/>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3"/>
      <c r="B725" s="764"/>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3" t="s">
        <v>47</v>
      </c>
      <c r="B726" s="782"/>
      <c r="C726" s="795" t="s">
        <v>52</v>
      </c>
      <c r="D726" s="817"/>
      <c r="E726" s="817"/>
      <c r="F726" s="818"/>
      <c r="G726" s="561" t="s">
        <v>659</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3"/>
      <c r="B727" s="784"/>
      <c r="C727" s="731" t="s">
        <v>56</v>
      </c>
      <c r="D727" s="732"/>
      <c r="E727" s="732"/>
      <c r="F727" s="733"/>
      <c r="G727" s="559" t="s">
        <v>647</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8" t="s">
        <v>32</v>
      </c>
      <c r="B728" s="729"/>
      <c r="C728" s="729"/>
      <c r="D728" s="729"/>
      <c r="E728" s="729"/>
      <c r="F728" s="729"/>
      <c r="G728" s="729"/>
      <c r="H728" s="729"/>
      <c r="I728" s="729"/>
      <c r="J728" s="729"/>
      <c r="K728" s="729"/>
      <c r="L728" s="729"/>
      <c r="M728" s="729"/>
      <c r="N728" s="729"/>
      <c r="O728" s="729"/>
      <c r="P728" s="729"/>
      <c r="Q728" s="729"/>
      <c r="R728" s="729"/>
      <c r="S728" s="729"/>
      <c r="T728" s="729"/>
      <c r="U728" s="729"/>
      <c r="V728" s="729"/>
      <c r="W728" s="729"/>
      <c r="X728" s="729"/>
      <c r="Y728" s="729"/>
      <c r="Z728" s="729"/>
      <c r="AA728" s="729"/>
      <c r="AB728" s="729"/>
      <c r="AC728" s="729"/>
      <c r="AD728" s="729"/>
      <c r="AE728" s="729"/>
      <c r="AF728" s="729"/>
      <c r="AG728" s="729"/>
      <c r="AH728" s="729"/>
      <c r="AI728" s="729"/>
      <c r="AJ728" s="729"/>
      <c r="AK728" s="729"/>
      <c r="AL728" s="729"/>
      <c r="AM728" s="729"/>
      <c r="AN728" s="729"/>
      <c r="AO728" s="729"/>
      <c r="AP728" s="729"/>
      <c r="AQ728" s="729"/>
      <c r="AR728" s="729"/>
      <c r="AS728" s="729"/>
      <c r="AT728" s="729"/>
      <c r="AU728" s="729"/>
      <c r="AV728" s="729"/>
      <c r="AW728" s="729"/>
      <c r="AX728" s="730"/>
    </row>
    <row r="729" spans="1:52" ht="39.950000000000003" customHeight="1" thickBot="1" x14ac:dyDescent="0.2">
      <c r="A729" s="617" t="s">
        <v>647</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22" t="s">
        <v>33</v>
      </c>
      <c r="B730" s="723"/>
      <c r="C730" s="723"/>
      <c r="D730" s="723"/>
      <c r="E730" s="723"/>
      <c r="F730" s="723"/>
      <c r="G730" s="723"/>
      <c r="H730" s="723"/>
      <c r="I730" s="723"/>
      <c r="J730" s="723"/>
      <c r="K730" s="723"/>
      <c r="L730" s="723"/>
      <c r="M730" s="723"/>
      <c r="N730" s="723"/>
      <c r="O730" s="723"/>
      <c r="P730" s="723"/>
      <c r="Q730" s="723"/>
      <c r="R730" s="723"/>
      <c r="S730" s="723"/>
      <c r="T730" s="723"/>
      <c r="U730" s="723"/>
      <c r="V730" s="723"/>
      <c r="W730" s="723"/>
      <c r="X730" s="723"/>
      <c r="Y730" s="723"/>
      <c r="Z730" s="723"/>
      <c r="AA730" s="723"/>
      <c r="AB730" s="723"/>
      <c r="AC730" s="723"/>
      <c r="AD730" s="723"/>
      <c r="AE730" s="723"/>
      <c r="AF730" s="723"/>
      <c r="AG730" s="723"/>
      <c r="AH730" s="723"/>
      <c r="AI730" s="723"/>
      <c r="AJ730" s="723"/>
      <c r="AK730" s="723"/>
      <c r="AL730" s="723"/>
      <c r="AM730" s="723"/>
      <c r="AN730" s="723"/>
      <c r="AO730" s="723"/>
      <c r="AP730" s="723"/>
      <c r="AQ730" s="723"/>
      <c r="AR730" s="723"/>
      <c r="AS730" s="723"/>
      <c r="AT730" s="723"/>
      <c r="AU730" s="723"/>
      <c r="AV730" s="723"/>
      <c r="AW730" s="723"/>
      <c r="AX730" s="724"/>
    </row>
    <row r="731" spans="1:52" ht="39.950000000000003" customHeight="1" thickBot="1" x14ac:dyDescent="0.2">
      <c r="A731" s="656"/>
      <c r="B731" s="657"/>
      <c r="C731" s="657"/>
      <c r="D731" s="657"/>
      <c r="E731" s="658"/>
      <c r="F731" s="712"/>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22" t="s">
        <v>45</v>
      </c>
      <c r="B732" s="723"/>
      <c r="C732" s="723"/>
      <c r="D732" s="723"/>
      <c r="E732" s="723"/>
      <c r="F732" s="723"/>
      <c r="G732" s="723"/>
      <c r="H732" s="723"/>
      <c r="I732" s="723"/>
      <c r="J732" s="723"/>
      <c r="K732" s="723"/>
      <c r="L732" s="723"/>
      <c r="M732" s="723"/>
      <c r="N732" s="723"/>
      <c r="O732" s="723"/>
      <c r="P732" s="723"/>
      <c r="Q732" s="723"/>
      <c r="R732" s="723"/>
      <c r="S732" s="723"/>
      <c r="T732" s="723"/>
      <c r="U732" s="723"/>
      <c r="V732" s="723"/>
      <c r="W732" s="723"/>
      <c r="X732" s="723"/>
      <c r="Y732" s="723"/>
      <c r="Z732" s="723"/>
      <c r="AA732" s="723"/>
      <c r="AB732" s="723"/>
      <c r="AC732" s="723"/>
      <c r="AD732" s="723"/>
      <c r="AE732" s="723"/>
      <c r="AF732" s="723"/>
      <c r="AG732" s="723"/>
      <c r="AH732" s="723"/>
      <c r="AI732" s="723"/>
      <c r="AJ732" s="723"/>
      <c r="AK732" s="723"/>
      <c r="AL732" s="723"/>
      <c r="AM732" s="723"/>
      <c r="AN732" s="723"/>
      <c r="AO732" s="723"/>
      <c r="AP732" s="723"/>
      <c r="AQ732" s="723"/>
      <c r="AR732" s="723"/>
      <c r="AS732" s="723"/>
      <c r="AT732" s="723"/>
      <c r="AU732" s="723"/>
      <c r="AV732" s="723"/>
      <c r="AW732" s="723"/>
      <c r="AX732" s="724"/>
    </row>
    <row r="733" spans="1:52" ht="39.950000000000003" customHeight="1" thickBot="1" x14ac:dyDescent="0.2">
      <c r="A733" s="656"/>
      <c r="B733" s="657"/>
      <c r="C733" s="657"/>
      <c r="D733" s="657"/>
      <c r="E733" s="658"/>
      <c r="F733" s="620" t="s">
        <v>647</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2" ht="24.75" customHeight="1" x14ac:dyDescent="0.15">
      <c r="A734" s="734" t="s">
        <v>34</v>
      </c>
      <c r="B734" s="735"/>
      <c r="C734" s="735"/>
      <c r="D734" s="735"/>
      <c r="E734" s="735"/>
      <c r="F734" s="735"/>
      <c r="G734" s="735"/>
      <c r="H734" s="735"/>
      <c r="I734" s="735"/>
      <c r="J734" s="735"/>
      <c r="K734" s="735"/>
      <c r="L734" s="735"/>
      <c r="M734" s="735"/>
      <c r="N734" s="735"/>
      <c r="O734" s="735"/>
      <c r="P734" s="735"/>
      <c r="Q734" s="735"/>
      <c r="R734" s="735"/>
      <c r="S734" s="735"/>
      <c r="T734" s="735"/>
      <c r="U734" s="735"/>
      <c r="V734" s="735"/>
      <c r="W734" s="735"/>
      <c r="X734" s="735"/>
      <c r="Y734" s="735"/>
      <c r="Z734" s="735"/>
      <c r="AA734" s="735"/>
      <c r="AB734" s="735"/>
      <c r="AC734" s="735"/>
      <c r="AD734" s="735"/>
      <c r="AE734" s="735"/>
      <c r="AF734" s="735"/>
      <c r="AG734" s="735"/>
      <c r="AH734" s="735"/>
      <c r="AI734" s="735"/>
      <c r="AJ734" s="735"/>
      <c r="AK734" s="735"/>
      <c r="AL734" s="735"/>
      <c r="AM734" s="735"/>
      <c r="AN734" s="735"/>
      <c r="AO734" s="735"/>
      <c r="AP734" s="735"/>
      <c r="AQ734" s="735"/>
      <c r="AR734" s="735"/>
      <c r="AS734" s="735"/>
      <c r="AT734" s="735"/>
      <c r="AU734" s="735"/>
      <c r="AV734" s="735"/>
      <c r="AW734" s="735"/>
      <c r="AX734" s="736"/>
    </row>
    <row r="735" spans="1:52" ht="39.950000000000003" customHeight="1" thickBot="1" x14ac:dyDescent="0.2">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2" ht="24.75" customHeight="1" x14ac:dyDescent="0.15">
      <c r="A736" s="633" t="s">
        <v>273</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c r="AZ736" s="10"/>
    </row>
    <row r="737" spans="1:51" ht="24.75" customHeight="1" x14ac:dyDescent="0.15">
      <c r="A737" s="971" t="s">
        <v>594</v>
      </c>
      <c r="B737" s="196"/>
      <c r="C737" s="196"/>
      <c r="D737" s="197"/>
      <c r="E737" s="935" t="s">
        <v>647</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317</v>
      </c>
      <c r="B738" s="346"/>
      <c r="C738" s="346"/>
      <c r="D738" s="346"/>
      <c r="E738" s="935" t="s">
        <v>647</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316</v>
      </c>
      <c r="B739" s="346"/>
      <c r="C739" s="346"/>
      <c r="D739" s="346"/>
      <c r="E739" s="935" t="s">
        <v>647</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315</v>
      </c>
      <c r="B740" s="346"/>
      <c r="C740" s="346"/>
      <c r="D740" s="346"/>
      <c r="E740" s="935" t="s">
        <v>647</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314</v>
      </c>
      <c r="B741" s="346"/>
      <c r="C741" s="346"/>
      <c r="D741" s="346"/>
      <c r="E741" s="935" t="s">
        <v>647</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313</v>
      </c>
      <c r="B742" s="346"/>
      <c r="C742" s="346"/>
      <c r="D742" s="346"/>
      <c r="E742" s="935" t="s">
        <v>647</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312</v>
      </c>
      <c r="B743" s="346"/>
      <c r="C743" s="346"/>
      <c r="D743" s="346"/>
      <c r="E743" s="935" t="s">
        <v>647</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311</v>
      </c>
      <c r="B744" s="346"/>
      <c r="C744" s="346"/>
      <c r="D744" s="346"/>
      <c r="E744" s="935" t="s">
        <v>647</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310</v>
      </c>
      <c r="B745" s="346"/>
      <c r="C745" s="346"/>
      <c r="D745" s="346"/>
      <c r="E745" s="972" t="s">
        <v>647</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467</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429</v>
      </c>
      <c r="B747" s="346"/>
      <c r="C747" s="346"/>
      <c r="D747" s="346"/>
      <c r="E747" s="941" t="s">
        <v>632</v>
      </c>
      <c r="F747" s="939"/>
      <c r="G747" s="939"/>
      <c r="H747" s="85" t="str">
        <f>IF(E747="","","-")</f>
        <v>-</v>
      </c>
      <c r="I747" s="939" t="s">
        <v>334</v>
      </c>
      <c r="J747" s="939"/>
      <c r="K747" s="85" t="str">
        <f>IF(I747="","","-")</f>
        <v>-</v>
      </c>
      <c r="L747" s="940">
        <v>21</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7" t="s">
        <v>304</v>
      </c>
      <c r="B748" s="598"/>
      <c r="C748" s="598"/>
      <c r="D748" s="598"/>
      <c r="E748" s="598"/>
      <c r="F748" s="599"/>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hidden="1"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hidden="1"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hidden="1"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hidden="1"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hidden="1"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1" t="s">
        <v>306</v>
      </c>
      <c r="B787" s="612"/>
      <c r="C787" s="612"/>
      <c r="D787" s="612"/>
      <c r="E787" s="612"/>
      <c r="F787" s="613"/>
      <c r="G787" s="578" t="s">
        <v>282</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283</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6"/>
    </row>
    <row r="788" spans="1:51" ht="24.75" customHeight="1" x14ac:dyDescent="0.15">
      <c r="A788" s="614"/>
      <c r="B788" s="615"/>
      <c r="C788" s="615"/>
      <c r="D788" s="615"/>
      <c r="E788" s="615"/>
      <c r="F788" s="616"/>
      <c r="G788" s="795" t="s">
        <v>17</v>
      </c>
      <c r="H788" s="651"/>
      <c r="I788" s="651"/>
      <c r="J788" s="651"/>
      <c r="K788" s="651"/>
      <c r="L788" s="650" t="s">
        <v>18</v>
      </c>
      <c r="M788" s="651"/>
      <c r="N788" s="651"/>
      <c r="O788" s="651"/>
      <c r="P788" s="651"/>
      <c r="Q788" s="651"/>
      <c r="R788" s="651"/>
      <c r="S788" s="651"/>
      <c r="T788" s="651"/>
      <c r="U788" s="651"/>
      <c r="V788" s="651"/>
      <c r="W788" s="651"/>
      <c r="X788" s="652"/>
      <c r="Y788" s="636" t="s">
        <v>19</v>
      </c>
      <c r="Z788" s="637"/>
      <c r="AA788" s="637"/>
      <c r="AB788" s="781"/>
      <c r="AC788" s="795" t="s">
        <v>17</v>
      </c>
      <c r="AD788" s="651"/>
      <c r="AE788" s="651"/>
      <c r="AF788" s="651"/>
      <c r="AG788" s="651"/>
      <c r="AH788" s="650" t="s">
        <v>18</v>
      </c>
      <c r="AI788" s="651"/>
      <c r="AJ788" s="651"/>
      <c r="AK788" s="651"/>
      <c r="AL788" s="651"/>
      <c r="AM788" s="651"/>
      <c r="AN788" s="651"/>
      <c r="AO788" s="651"/>
      <c r="AP788" s="651"/>
      <c r="AQ788" s="651"/>
      <c r="AR788" s="651"/>
      <c r="AS788" s="651"/>
      <c r="AT788" s="652"/>
      <c r="AU788" s="636" t="s">
        <v>19</v>
      </c>
      <c r="AV788" s="637"/>
      <c r="AW788" s="637"/>
      <c r="AX788" s="638"/>
    </row>
    <row r="789" spans="1:51" ht="24.75" customHeight="1" x14ac:dyDescent="0.15">
      <c r="A789" s="614"/>
      <c r="B789" s="615"/>
      <c r="C789" s="615"/>
      <c r="D789" s="615"/>
      <c r="E789" s="615"/>
      <c r="F789" s="616"/>
      <c r="G789" s="653"/>
      <c r="H789" s="654"/>
      <c r="I789" s="654"/>
      <c r="J789" s="654"/>
      <c r="K789" s="655"/>
      <c r="L789" s="647"/>
      <c r="M789" s="648"/>
      <c r="N789" s="648"/>
      <c r="O789" s="648"/>
      <c r="P789" s="648"/>
      <c r="Q789" s="648"/>
      <c r="R789" s="648"/>
      <c r="S789" s="648"/>
      <c r="T789" s="648"/>
      <c r="U789" s="648"/>
      <c r="V789" s="648"/>
      <c r="W789" s="648"/>
      <c r="X789" s="649"/>
      <c r="Y789" s="367"/>
      <c r="Z789" s="368"/>
      <c r="AA789" s="368"/>
      <c r="AB789" s="785"/>
      <c r="AC789" s="653"/>
      <c r="AD789" s="654"/>
      <c r="AE789" s="654"/>
      <c r="AF789" s="654"/>
      <c r="AG789" s="655"/>
      <c r="AH789" s="647"/>
      <c r="AI789" s="648"/>
      <c r="AJ789" s="648"/>
      <c r="AK789" s="648"/>
      <c r="AL789" s="648"/>
      <c r="AM789" s="648"/>
      <c r="AN789" s="648"/>
      <c r="AO789" s="648"/>
      <c r="AP789" s="648"/>
      <c r="AQ789" s="648"/>
      <c r="AR789" s="648"/>
      <c r="AS789" s="648"/>
      <c r="AT789" s="649"/>
      <c r="AU789" s="367"/>
      <c r="AV789" s="368"/>
      <c r="AW789" s="368"/>
      <c r="AX789" s="369"/>
    </row>
    <row r="790" spans="1:51" ht="24.75"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customHeight="1" x14ac:dyDescent="0.15">
      <c r="A799" s="614"/>
      <c r="B799" s="615"/>
      <c r="C799" s="615"/>
      <c r="D799" s="615"/>
      <c r="E799" s="615"/>
      <c r="F799" s="616"/>
      <c r="G799" s="806" t="s">
        <v>20</v>
      </c>
      <c r="H799" s="807"/>
      <c r="I799" s="807"/>
      <c r="J799" s="807"/>
      <c r="K799" s="807"/>
      <c r="L799" s="808"/>
      <c r="M799" s="809"/>
      <c r="N799" s="809"/>
      <c r="O799" s="809"/>
      <c r="P799" s="809"/>
      <c r="Q799" s="809"/>
      <c r="R799" s="809"/>
      <c r="S799" s="809"/>
      <c r="T799" s="809"/>
      <c r="U799" s="809"/>
      <c r="V799" s="809"/>
      <c r="W799" s="809"/>
      <c r="X799" s="810"/>
      <c r="Y799" s="811">
        <f>SUM(Y789:AB798)</f>
        <v>0</v>
      </c>
      <c r="Z799" s="812"/>
      <c r="AA799" s="812"/>
      <c r="AB799" s="813"/>
      <c r="AC799" s="806" t="s">
        <v>20</v>
      </c>
      <c r="AD799" s="807"/>
      <c r="AE799" s="807"/>
      <c r="AF799" s="807"/>
      <c r="AG799" s="807"/>
      <c r="AH799" s="808"/>
      <c r="AI799" s="809"/>
      <c r="AJ799" s="809"/>
      <c r="AK799" s="809"/>
      <c r="AL799" s="809"/>
      <c r="AM799" s="809"/>
      <c r="AN799" s="809"/>
      <c r="AO799" s="809"/>
      <c r="AP799" s="809"/>
      <c r="AQ799" s="809"/>
      <c r="AR799" s="809"/>
      <c r="AS799" s="809"/>
      <c r="AT799" s="810"/>
      <c r="AU799" s="811">
        <f>SUM(AU789:AX798)</f>
        <v>0</v>
      </c>
      <c r="AV799" s="812"/>
      <c r="AW799" s="812"/>
      <c r="AX799" s="814"/>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6"/>
      <c r="AY800">
        <f>COUNTA($G$802,$AC$802)</f>
        <v>0</v>
      </c>
    </row>
    <row r="801" spans="1:51" ht="24.75" hidden="1" customHeight="1" x14ac:dyDescent="0.15">
      <c r="A801" s="614"/>
      <c r="B801" s="615"/>
      <c r="C801" s="615"/>
      <c r="D801" s="615"/>
      <c r="E801" s="615"/>
      <c r="F801" s="616"/>
      <c r="G801" s="795" t="s">
        <v>17</v>
      </c>
      <c r="H801" s="651"/>
      <c r="I801" s="651"/>
      <c r="J801" s="651"/>
      <c r="K801" s="651"/>
      <c r="L801" s="650" t="s">
        <v>18</v>
      </c>
      <c r="M801" s="651"/>
      <c r="N801" s="651"/>
      <c r="O801" s="651"/>
      <c r="P801" s="651"/>
      <c r="Q801" s="651"/>
      <c r="R801" s="651"/>
      <c r="S801" s="651"/>
      <c r="T801" s="651"/>
      <c r="U801" s="651"/>
      <c r="V801" s="651"/>
      <c r="W801" s="651"/>
      <c r="X801" s="652"/>
      <c r="Y801" s="636" t="s">
        <v>19</v>
      </c>
      <c r="Z801" s="637"/>
      <c r="AA801" s="637"/>
      <c r="AB801" s="781"/>
      <c r="AC801" s="795" t="s">
        <v>17</v>
      </c>
      <c r="AD801" s="651"/>
      <c r="AE801" s="651"/>
      <c r="AF801" s="651"/>
      <c r="AG801" s="651"/>
      <c r="AH801" s="650" t="s">
        <v>18</v>
      </c>
      <c r="AI801" s="651"/>
      <c r="AJ801" s="651"/>
      <c r="AK801" s="651"/>
      <c r="AL801" s="651"/>
      <c r="AM801" s="651"/>
      <c r="AN801" s="651"/>
      <c r="AO801" s="651"/>
      <c r="AP801" s="651"/>
      <c r="AQ801" s="651"/>
      <c r="AR801" s="651"/>
      <c r="AS801" s="651"/>
      <c r="AT801" s="652"/>
      <c r="AU801" s="636" t="s">
        <v>19</v>
      </c>
      <c r="AV801" s="637"/>
      <c r="AW801" s="637"/>
      <c r="AX801" s="638"/>
      <c r="AY801">
        <f>$AY$800</f>
        <v>0</v>
      </c>
    </row>
    <row r="802" spans="1:51" ht="24.75" hidden="1" customHeight="1" x14ac:dyDescent="0.15">
      <c r="A802" s="614"/>
      <c r="B802" s="615"/>
      <c r="C802" s="615"/>
      <c r="D802" s="615"/>
      <c r="E802" s="615"/>
      <c r="F802" s="616"/>
      <c r="G802" s="653"/>
      <c r="H802" s="654"/>
      <c r="I802" s="654"/>
      <c r="J802" s="654"/>
      <c r="K802" s="655"/>
      <c r="L802" s="647"/>
      <c r="M802" s="648"/>
      <c r="N802" s="648"/>
      <c r="O802" s="648"/>
      <c r="P802" s="648"/>
      <c r="Q802" s="648"/>
      <c r="R802" s="648"/>
      <c r="S802" s="648"/>
      <c r="T802" s="648"/>
      <c r="U802" s="648"/>
      <c r="V802" s="648"/>
      <c r="W802" s="648"/>
      <c r="X802" s="649"/>
      <c r="Y802" s="367"/>
      <c r="Z802" s="368"/>
      <c r="AA802" s="368"/>
      <c r="AB802" s="785"/>
      <c r="AC802" s="653"/>
      <c r="AD802" s="654"/>
      <c r="AE802" s="654"/>
      <c r="AF802" s="654"/>
      <c r="AG802" s="655"/>
      <c r="AH802" s="647"/>
      <c r="AI802" s="648"/>
      <c r="AJ802" s="648"/>
      <c r="AK802" s="648"/>
      <c r="AL802" s="648"/>
      <c r="AM802" s="648"/>
      <c r="AN802" s="648"/>
      <c r="AO802" s="648"/>
      <c r="AP802" s="648"/>
      <c r="AQ802" s="648"/>
      <c r="AR802" s="648"/>
      <c r="AS802" s="648"/>
      <c r="AT802" s="649"/>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6" t="s">
        <v>20</v>
      </c>
      <c r="H812" s="807"/>
      <c r="I812" s="807"/>
      <c r="J812" s="807"/>
      <c r="K812" s="807"/>
      <c r="L812" s="808"/>
      <c r="M812" s="809"/>
      <c r="N812" s="809"/>
      <c r="O812" s="809"/>
      <c r="P812" s="809"/>
      <c r="Q812" s="809"/>
      <c r="R812" s="809"/>
      <c r="S812" s="809"/>
      <c r="T812" s="809"/>
      <c r="U812" s="809"/>
      <c r="V812" s="809"/>
      <c r="W812" s="809"/>
      <c r="X812" s="810"/>
      <c r="Y812" s="811">
        <f>SUM(Y802:AB811)</f>
        <v>0</v>
      </c>
      <c r="Z812" s="812"/>
      <c r="AA812" s="812"/>
      <c r="AB812" s="813"/>
      <c r="AC812" s="806" t="s">
        <v>20</v>
      </c>
      <c r="AD812" s="807"/>
      <c r="AE812" s="807"/>
      <c r="AF812" s="807"/>
      <c r="AG812" s="807"/>
      <c r="AH812" s="808"/>
      <c r="AI812" s="809"/>
      <c r="AJ812" s="809"/>
      <c r="AK812" s="809"/>
      <c r="AL812" s="809"/>
      <c r="AM812" s="809"/>
      <c r="AN812" s="809"/>
      <c r="AO812" s="809"/>
      <c r="AP812" s="809"/>
      <c r="AQ812" s="809"/>
      <c r="AR812" s="809"/>
      <c r="AS812" s="809"/>
      <c r="AT812" s="810"/>
      <c r="AU812" s="811">
        <f>SUM(AU802:AX811)</f>
        <v>0</v>
      </c>
      <c r="AV812" s="812"/>
      <c r="AW812" s="812"/>
      <c r="AX812" s="814"/>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6"/>
      <c r="AY813">
        <f>COUNTA($G$815,$AC$815)</f>
        <v>0</v>
      </c>
    </row>
    <row r="814" spans="1:51" ht="24.75" hidden="1" customHeight="1" x14ac:dyDescent="0.15">
      <c r="A814" s="614"/>
      <c r="B814" s="615"/>
      <c r="C814" s="615"/>
      <c r="D814" s="615"/>
      <c r="E814" s="615"/>
      <c r="F814" s="616"/>
      <c r="G814" s="795" t="s">
        <v>17</v>
      </c>
      <c r="H814" s="651"/>
      <c r="I814" s="651"/>
      <c r="J814" s="651"/>
      <c r="K814" s="651"/>
      <c r="L814" s="650" t="s">
        <v>18</v>
      </c>
      <c r="M814" s="651"/>
      <c r="N814" s="651"/>
      <c r="O814" s="651"/>
      <c r="P814" s="651"/>
      <c r="Q814" s="651"/>
      <c r="R814" s="651"/>
      <c r="S814" s="651"/>
      <c r="T814" s="651"/>
      <c r="U814" s="651"/>
      <c r="V814" s="651"/>
      <c r="W814" s="651"/>
      <c r="X814" s="652"/>
      <c r="Y814" s="636" t="s">
        <v>19</v>
      </c>
      <c r="Z814" s="637"/>
      <c r="AA814" s="637"/>
      <c r="AB814" s="781"/>
      <c r="AC814" s="795" t="s">
        <v>17</v>
      </c>
      <c r="AD814" s="651"/>
      <c r="AE814" s="651"/>
      <c r="AF814" s="651"/>
      <c r="AG814" s="651"/>
      <c r="AH814" s="650" t="s">
        <v>18</v>
      </c>
      <c r="AI814" s="651"/>
      <c r="AJ814" s="651"/>
      <c r="AK814" s="651"/>
      <c r="AL814" s="651"/>
      <c r="AM814" s="651"/>
      <c r="AN814" s="651"/>
      <c r="AO814" s="651"/>
      <c r="AP814" s="651"/>
      <c r="AQ814" s="651"/>
      <c r="AR814" s="651"/>
      <c r="AS814" s="651"/>
      <c r="AT814" s="652"/>
      <c r="AU814" s="636" t="s">
        <v>19</v>
      </c>
      <c r="AV814" s="637"/>
      <c r="AW814" s="637"/>
      <c r="AX814" s="638"/>
      <c r="AY814">
        <f>$AY$813</f>
        <v>0</v>
      </c>
    </row>
    <row r="815" spans="1:51" ht="24.75" hidden="1" customHeight="1" x14ac:dyDescent="0.15">
      <c r="A815" s="614"/>
      <c r="B815" s="615"/>
      <c r="C815" s="615"/>
      <c r="D815" s="615"/>
      <c r="E815" s="615"/>
      <c r="F815" s="616"/>
      <c r="G815" s="653"/>
      <c r="H815" s="654"/>
      <c r="I815" s="654"/>
      <c r="J815" s="654"/>
      <c r="K815" s="655"/>
      <c r="L815" s="647"/>
      <c r="M815" s="648"/>
      <c r="N815" s="648"/>
      <c r="O815" s="648"/>
      <c r="P815" s="648"/>
      <c r="Q815" s="648"/>
      <c r="R815" s="648"/>
      <c r="S815" s="648"/>
      <c r="T815" s="648"/>
      <c r="U815" s="648"/>
      <c r="V815" s="648"/>
      <c r="W815" s="648"/>
      <c r="X815" s="649"/>
      <c r="Y815" s="367"/>
      <c r="Z815" s="368"/>
      <c r="AA815" s="368"/>
      <c r="AB815" s="785"/>
      <c r="AC815" s="653"/>
      <c r="AD815" s="654"/>
      <c r="AE815" s="654"/>
      <c r="AF815" s="654"/>
      <c r="AG815" s="655"/>
      <c r="AH815" s="647"/>
      <c r="AI815" s="648"/>
      <c r="AJ815" s="648"/>
      <c r="AK815" s="648"/>
      <c r="AL815" s="648"/>
      <c r="AM815" s="648"/>
      <c r="AN815" s="648"/>
      <c r="AO815" s="648"/>
      <c r="AP815" s="648"/>
      <c r="AQ815" s="648"/>
      <c r="AR815" s="648"/>
      <c r="AS815" s="648"/>
      <c r="AT815" s="649"/>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6" t="s">
        <v>20</v>
      </c>
      <c r="H825" s="807"/>
      <c r="I825" s="807"/>
      <c r="J825" s="807"/>
      <c r="K825" s="807"/>
      <c r="L825" s="808"/>
      <c r="M825" s="809"/>
      <c r="N825" s="809"/>
      <c r="O825" s="809"/>
      <c r="P825" s="809"/>
      <c r="Q825" s="809"/>
      <c r="R825" s="809"/>
      <c r="S825" s="809"/>
      <c r="T825" s="809"/>
      <c r="U825" s="809"/>
      <c r="V825" s="809"/>
      <c r="W825" s="809"/>
      <c r="X825" s="810"/>
      <c r="Y825" s="811">
        <f>SUM(Y815:AB824)</f>
        <v>0</v>
      </c>
      <c r="Z825" s="812"/>
      <c r="AA825" s="812"/>
      <c r="AB825" s="813"/>
      <c r="AC825" s="806" t="s">
        <v>20</v>
      </c>
      <c r="AD825" s="807"/>
      <c r="AE825" s="807"/>
      <c r="AF825" s="807"/>
      <c r="AG825" s="807"/>
      <c r="AH825" s="808"/>
      <c r="AI825" s="809"/>
      <c r="AJ825" s="809"/>
      <c r="AK825" s="809"/>
      <c r="AL825" s="809"/>
      <c r="AM825" s="809"/>
      <c r="AN825" s="809"/>
      <c r="AO825" s="809"/>
      <c r="AP825" s="809"/>
      <c r="AQ825" s="809"/>
      <c r="AR825" s="809"/>
      <c r="AS825" s="809"/>
      <c r="AT825" s="810"/>
      <c r="AU825" s="811">
        <f>SUM(AU815:AX824)</f>
        <v>0</v>
      </c>
      <c r="AV825" s="812"/>
      <c r="AW825" s="812"/>
      <c r="AX825" s="814"/>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6"/>
      <c r="AY826">
        <f>COUNTA($G$828,$AC$828)</f>
        <v>0</v>
      </c>
    </row>
    <row r="827" spans="1:51" ht="24.75" hidden="1" customHeight="1" x14ac:dyDescent="0.15">
      <c r="A827" s="614"/>
      <c r="B827" s="615"/>
      <c r="C827" s="615"/>
      <c r="D827" s="615"/>
      <c r="E827" s="615"/>
      <c r="F827" s="616"/>
      <c r="G827" s="795" t="s">
        <v>17</v>
      </c>
      <c r="H827" s="651"/>
      <c r="I827" s="651"/>
      <c r="J827" s="651"/>
      <c r="K827" s="651"/>
      <c r="L827" s="650" t="s">
        <v>18</v>
      </c>
      <c r="M827" s="651"/>
      <c r="N827" s="651"/>
      <c r="O827" s="651"/>
      <c r="P827" s="651"/>
      <c r="Q827" s="651"/>
      <c r="R827" s="651"/>
      <c r="S827" s="651"/>
      <c r="T827" s="651"/>
      <c r="U827" s="651"/>
      <c r="V827" s="651"/>
      <c r="W827" s="651"/>
      <c r="X827" s="652"/>
      <c r="Y827" s="636" t="s">
        <v>19</v>
      </c>
      <c r="Z827" s="637"/>
      <c r="AA827" s="637"/>
      <c r="AB827" s="781"/>
      <c r="AC827" s="795" t="s">
        <v>17</v>
      </c>
      <c r="AD827" s="651"/>
      <c r="AE827" s="651"/>
      <c r="AF827" s="651"/>
      <c r="AG827" s="651"/>
      <c r="AH827" s="650" t="s">
        <v>18</v>
      </c>
      <c r="AI827" s="651"/>
      <c r="AJ827" s="651"/>
      <c r="AK827" s="651"/>
      <c r="AL827" s="651"/>
      <c r="AM827" s="651"/>
      <c r="AN827" s="651"/>
      <c r="AO827" s="651"/>
      <c r="AP827" s="651"/>
      <c r="AQ827" s="651"/>
      <c r="AR827" s="651"/>
      <c r="AS827" s="651"/>
      <c r="AT827" s="652"/>
      <c r="AU827" s="636" t="s">
        <v>19</v>
      </c>
      <c r="AV827" s="637"/>
      <c r="AW827" s="637"/>
      <c r="AX827" s="638"/>
      <c r="AY827">
        <f>$AY$826</f>
        <v>0</v>
      </c>
    </row>
    <row r="828" spans="1:51" s="16" customFormat="1" ht="24.75" hidden="1" customHeight="1" x14ac:dyDescent="0.15">
      <c r="A828" s="614"/>
      <c r="B828" s="615"/>
      <c r="C828" s="615"/>
      <c r="D828" s="615"/>
      <c r="E828" s="615"/>
      <c r="F828" s="616"/>
      <c r="G828" s="653"/>
      <c r="H828" s="654"/>
      <c r="I828" s="654"/>
      <c r="J828" s="654"/>
      <c r="K828" s="655"/>
      <c r="L828" s="647"/>
      <c r="M828" s="648"/>
      <c r="N828" s="648"/>
      <c r="O828" s="648"/>
      <c r="P828" s="648"/>
      <c r="Q828" s="648"/>
      <c r="R828" s="648"/>
      <c r="S828" s="648"/>
      <c r="T828" s="648"/>
      <c r="U828" s="648"/>
      <c r="V828" s="648"/>
      <c r="W828" s="648"/>
      <c r="X828" s="649"/>
      <c r="Y828" s="367"/>
      <c r="Z828" s="368"/>
      <c r="AA828" s="368"/>
      <c r="AB828" s="785"/>
      <c r="AC828" s="653"/>
      <c r="AD828" s="654"/>
      <c r="AE828" s="654"/>
      <c r="AF828" s="654"/>
      <c r="AG828" s="655"/>
      <c r="AH828" s="647"/>
      <c r="AI828" s="648"/>
      <c r="AJ828" s="648"/>
      <c r="AK828" s="648"/>
      <c r="AL828" s="648"/>
      <c r="AM828" s="648"/>
      <c r="AN828" s="648"/>
      <c r="AO828" s="648"/>
      <c r="AP828" s="648"/>
      <c r="AQ828" s="648"/>
      <c r="AR828" s="648"/>
      <c r="AS828" s="648"/>
      <c r="AT828" s="649"/>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6" t="s">
        <v>20</v>
      </c>
      <c r="H838" s="807"/>
      <c r="I838" s="807"/>
      <c r="J838" s="807"/>
      <c r="K838" s="807"/>
      <c r="L838" s="808"/>
      <c r="M838" s="809"/>
      <c r="N838" s="809"/>
      <c r="O838" s="809"/>
      <c r="P838" s="809"/>
      <c r="Q838" s="809"/>
      <c r="R838" s="809"/>
      <c r="S838" s="809"/>
      <c r="T838" s="809"/>
      <c r="U838" s="809"/>
      <c r="V838" s="809"/>
      <c r="W838" s="809"/>
      <c r="X838" s="810"/>
      <c r="Y838" s="811">
        <f>SUM(Y828:AB837)</f>
        <v>0</v>
      </c>
      <c r="Z838" s="812"/>
      <c r="AA838" s="812"/>
      <c r="AB838" s="813"/>
      <c r="AC838" s="806" t="s">
        <v>20</v>
      </c>
      <c r="AD838" s="807"/>
      <c r="AE838" s="807"/>
      <c r="AF838" s="807"/>
      <c r="AG838" s="807"/>
      <c r="AH838" s="808"/>
      <c r="AI838" s="809"/>
      <c r="AJ838" s="809"/>
      <c r="AK838" s="809"/>
      <c r="AL838" s="809"/>
      <c r="AM838" s="809"/>
      <c r="AN838" s="809"/>
      <c r="AO838" s="809"/>
      <c r="AP838" s="809"/>
      <c r="AQ838" s="809"/>
      <c r="AR838" s="809"/>
      <c r="AS838" s="809"/>
      <c r="AT838" s="810"/>
      <c r="AU838" s="811">
        <f>SUM(AU828:AX837)</f>
        <v>0</v>
      </c>
      <c r="AV838" s="812"/>
      <c r="AW838" s="812"/>
      <c r="AX838" s="814"/>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288</v>
      </c>
      <c r="AI844" s="345"/>
      <c r="AJ844" s="345"/>
      <c r="AK844" s="345"/>
      <c r="AL844" s="345" t="s">
        <v>21</v>
      </c>
      <c r="AM844" s="345"/>
      <c r="AN844" s="345"/>
      <c r="AO844" s="349"/>
      <c r="AP844" s="350" t="s">
        <v>222</v>
      </c>
      <c r="AQ844" s="350"/>
      <c r="AR844" s="350"/>
      <c r="AS844" s="350"/>
      <c r="AT844" s="350"/>
      <c r="AU844" s="350"/>
      <c r="AV844" s="350"/>
      <c r="AW844" s="350"/>
      <c r="AX844" s="350"/>
    </row>
    <row r="845" spans="1:51" ht="45"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288</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288</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288</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288</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288</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288</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288</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1" priority="14007">
      <formula>IF(RIGHT(TEXT(AK14,"0.#"),1)=".",FALSE,TRUE)</formula>
    </cfRule>
    <cfRule type="expression" dxfId="2100" priority="14008">
      <formula>IF(RIGHT(TEXT(AK14,"0.#"),1)=".",TRUE,FALSE)</formula>
    </cfRule>
  </conditionalFormatting>
  <conditionalFormatting sqref="AE32">
    <cfRule type="expression" dxfId="2099" priority="13997">
      <formula>IF(RIGHT(TEXT(AE32,"0.#"),1)=".",FALSE,TRUE)</formula>
    </cfRule>
    <cfRule type="expression" dxfId="2098" priority="13998">
      <formula>IF(RIGHT(TEXT(AE32,"0.#"),1)=".",TRUE,FALSE)</formula>
    </cfRule>
  </conditionalFormatting>
  <conditionalFormatting sqref="P18:AX18">
    <cfRule type="expression" dxfId="2097" priority="13883">
      <formula>IF(RIGHT(TEXT(P18,"0.#"),1)=".",FALSE,TRUE)</formula>
    </cfRule>
    <cfRule type="expression" dxfId="2096" priority="13884">
      <formula>IF(RIGHT(TEXT(P18,"0.#"),1)=".",TRUE,FALSE)</formula>
    </cfRule>
  </conditionalFormatting>
  <conditionalFormatting sqref="Y790">
    <cfRule type="expression" dxfId="2095" priority="13879">
      <formula>IF(RIGHT(TEXT(Y790,"0.#"),1)=".",FALSE,TRUE)</formula>
    </cfRule>
    <cfRule type="expression" dxfId="2094" priority="13880">
      <formula>IF(RIGHT(TEXT(Y790,"0.#"),1)=".",TRUE,FALSE)</formula>
    </cfRule>
  </conditionalFormatting>
  <conditionalFormatting sqref="Y799">
    <cfRule type="expression" dxfId="2093" priority="13875">
      <formula>IF(RIGHT(TEXT(Y799,"0.#"),1)=".",FALSE,TRUE)</formula>
    </cfRule>
    <cfRule type="expression" dxfId="2092" priority="13876">
      <formula>IF(RIGHT(TEXT(Y799,"0.#"),1)=".",TRUE,FALSE)</formula>
    </cfRule>
  </conditionalFormatting>
  <conditionalFormatting sqref="Y830:Y837 Y828 Y817:Y824 Y815 Y804:Y811 Y802">
    <cfRule type="expression" dxfId="2091" priority="13657">
      <formula>IF(RIGHT(TEXT(Y802,"0.#"),1)=".",FALSE,TRUE)</formula>
    </cfRule>
    <cfRule type="expression" dxfId="2090" priority="13658">
      <formula>IF(RIGHT(TEXT(Y802,"0.#"),1)=".",TRUE,FALSE)</formula>
    </cfRule>
  </conditionalFormatting>
  <conditionalFormatting sqref="AK16:AQ17 AK15:AX15 AK13:AX13">
    <cfRule type="expression" dxfId="2089" priority="13705">
      <formula>IF(RIGHT(TEXT(AK13,"0.#"),1)=".",FALSE,TRUE)</formula>
    </cfRule>
    <cfRule type="expression" dxfId="2088" priority="13706">
      <formula>IF(RIGHT(TEXT(AK13,"0.#"),1)=".",TRUE,FALSE)</formula>
    </cfRule>
  </conditionalFormatting>
  <conditionalFormatting sqref="P19:AJ19">
    <cfRule type="expression" dxfId="2087" priority="13703">
      <formula>IF(RIGHT(TEXT(P19,"0.#"),1)=".",FALSE,TRUE)</formula>
    </cfRule>
    <cfRule type="expression" dxfId="2086" priority="13704">
      <formula>IF(RIGHT(TEXT(P19,"0.#"),1)=".",TRUE,FALSE)</formula>
    </cfRule>
  </conditionalFormatting>
  <conditionalFormatting sqref="AE101 AQ101">
    <cfRule type="expression" dxfId="2085" priority="13695">
      <formula>IF(RIGHT(TEXT(AE101,"0.#"),1)=".",FALSE,TRUE)</formula>
    </cfRule>
    <cfRule type="expression" dxfId="2084" priority="13696">
      <formula>IF(RIGHT(TEXT(AE101,"0.#"),1)=".",TRUE,FALSE)</formula>
    </cfRule>
  </conditionalFormatting>
  <conditionalFormatting sqref="Y791:Y798 Y789">
    <cfRule type="expression" dxfId="2083" priority="13681">
      <formula>IF(RIGHT(TEXT(Y789,"0.#"),1)=".",FALSE,TRUE)</formula>
    </cfRule>
    <cfRule type="expression" dxfId="2082" priority="13682">
      <formula>IF(RIGHT(TEXT(Y789,"0.#"),1)=".",TRUE,FALSE)</formula>
    </cfRule>
  </conditionalFormatting>
  <conditionalFormatting sqref="AU790">
    <cfRule type="expression" dxfId="2081" priority="13679">
      <formula>IF(RIGHT(TEXT(AU790,"0.#"),1)=".",FALSE,TRUE)</formula>
    </cfRule>
    <cfRule type="expression" dxfId="2080" priority="13680">
      <formula>IF(RIGHT(TEXT(AU790,"0.#"),1)=".",TRUE,FALSE)</formula>
    </cfRule>
  </conditionalFormatting>
  <conditionalFormatting sqref="AU799">
    <cfRule type="expression" dxfId="2079" priority="13677">
      <formula>IF(RIGHT(TEXT(AU799,"0.#"),1)=".",FALSE,TRUE)</formula>
    </cfRule>
    <cfRule type="expression" dxfId="2078" priority="13678">
      <formula>IF(RIGHT(TEXT(AU799,"0.#"),1)=".",TRUE,FALSE)</formula>
    </cfRule>
  </conditionalFormatting>
  <conditionalFormatting sqref="AU791:AU798 AU789">
    <cfRule type="expression" dxfId="2077" priority="13675">
      <formula>IF(RIGHT(TEXT(AU789,"0.#"),1)=".",FALSE,TRUE)</formula>
    </cfRule>
    <cfRule type="expression" dxfId="2076" priority="13676">
      <formula>IF(RIGHT(TEXT(AU789,"0.#"),1)=".",TRUE,FALSE)</formula>
    </cfRule>
  </conditionalFormatting>
  <conditionalFormatting sqref="Y829 Y816 Y803">
    <cfRule type="expression" dxfId="2075" priority="13661">
      <formula>IF(RIGHT(TEXT(Y803,"0.#"),1)=".",FALSE,TRUE)</formula>
    </cfRule>
    <cfRule type="expression" dxfId="2074" priority="13662">
      <formula>IF(RIGHT(TEXT(Y803,"0.#"),1)=".",TRUE,FALSE)</formula>
    </cfRule>
  </conditionalFormatting>
  <conditionalFormatting sqref="Y838 Y825 Y812">
    <cfRule type="expression" dxfId="2073" priority="13659">
      <formula>IF(RIGHT(TEXT(Y812,"0.#"),1)=".",FALSE,TRUE)</formula>
    </cfRule>
    <cfRule type="expression" dxfId="2072" priority="13660">
      <formula>IF(RIGHT(TEXT(Y812,"0.#"),1)=".",TRUE,FALSE)</formula>
    </cfRule>
  </conditionalFormatting>
  <conditionalFormatting sqref="AU829 AU816 AU803">
    <cfRule type="expression" dxfId="2071" priority="13655">
      <formula>IF(RIGHT(TEXT(AU803,"0.#"),1)=".",FALSE,TRUE)</formula>
    </cfRule>
    <cfRule type="expression" dxfId="2070" priority="13656">
      <formula>IF(RIGHT(TEXT(AU803,"0.#"),1)=".",TRUE,FALSE)</formula>
    </cfRule>
  </conditionalFormatting>
  <conditionalFormatting sqref="AU838 AU825 AU812">
    <cfRule type="expression" dxfId="2069" priority="13653">
      <formula>IF(RIGHT(TEXT(AU812,"0.#"),1)=".",FALSE,TRUE)</formula>
    </cfRule>
    <cfRule type="expression" dxfId="2068" priority="13654">
      <formula>IF(RIGHT(TEXT(AU812,"0.#"),1)=".",TRUE,FALSE)</formula>
    </cfRule>
  </conditionalFormatting>
  <conditionalFormatting sqref="AU830:AU837 AU828 AU817:AU824 AU815 AU804:AU811 AU802">
    <cfRule type="expression" dxfId="2067" priority="13651">
      <formula>IF(RIGHT(TEXT(AU802,"0.#"),1)=".",FALSE,TRUE)</formula>
    </cfRule>
    <cfRule type="expression" dxfId="2066" priority="13652">
      <formula>IF(RIGHT(TEXT(AU802,"0.#"),1)=".",TRUE,FALSE)</formula>
    </cfRule>
  </conditionalFormatting>
  <conditionalFormatting sqref="AM87">
    <cfRule type="expression" dxfId="2065" priority="13305">
      <formula>IF(RIGHT(TEXT(AM87,"0.#"),1)=".",FALSE,TRUE)</formula>
    </cfRule>
    <cfRule type="expression" dxfId="2064" priority="13306">
      <formula>IF(RIGHT(TEXT(AM87,"0.#"),1)=".",TRUE,FALSE)</formula>
    </cfRule>
  </conditionalFormatting>
  <conditionalFormatting sqref="AE55">
    <cfRule type="expression" dxfId="2063" priority="13373">
      <formula>IF(RIGHT(TEXT(AE55,"0.#"),1)=".",FALSE,TRUE)</formula>
    </cfRule>
    <cfRule type="expression" dxfId="2062" priority="13374">
      <formula>IF(RIGHT(TEXT(AE55,"0.#"),1)=".",TRUE,FALSE)</formula>
    </cfRule>
  </conditionalFormatting>
  <conditionalFormatting sqref="AI55">
    <cfRule type="expression" dxfId="2061" priority="13371">
      <formula>IF(RIGHT(TEXT(AI55,"0.#"),1)=".",FALSE,TRUE)</formula>
    </cfRule>
    <cfRule type="expression" dxfId="2060" priority="13372">
      <formula>IF(RIGHT(TEXT(AI55,"0.#"),1)=".",TRUE,FALSE)</formula>
    </cfRule>
  </conditionalFormatting>
  <conditionalFormatting sqref="AM34">
    <cfRule type="expression" dxfId="2059" priority="13451">
      <formula>IF(RIGHT(TEXT(AM34,"0.#"),1)=".",FALSE,TRUE)</formula>
    </cfRule>
    <cfRule type="expression" dxfId="2058" priority="13452">
      <formula>IF(RIGHT(TEXT(AM34,"0.#"),1)=".",TRUE,FALSE)</formula>
    </cfRule>
  </conditionalFormatting>
  <conditionalFormatting sqref="AE33">
    <cfRule type="expression" dxfId="2057" priority="13465">
      <formula>IF(RIGHT(TEXT(AE33,"0.#"),1)=".",FALSE,TRUE)</formula>
    </cfRule>
    <cfRule type="expression" dxfId="2056" priority="13466">
      <formula>IF(RIGHT(TEXT(AE33,"0.#"),1)=".",TRUE,FALSE)</formula>
    </cfRule>
  </conditionalFormatting>
  <conditionalFormatting sqref="AE34">
    <cfRule type="expression" dxfId="2055" priority="13463">
      <formula>IF(RIGHT(TEXT(AE34,"0.#"),1)=".",FALSE,TRUE)</formula>
    </cfRule>
    <cfRule type="expression" dxfId="2054" priority="13464">
      <formula>IF(RIGHT(TEXT(AE34,"0.#"),1)=".",TRUE,FALSE)</formula>
    </cfRule>
  </conditionalFormatting>
  <conditionalFormatting sqref="AI34">
    <cfRule type="expression" dxfId="2053" priority="13461">
      <formula>IF(RIGHT(TEXT(AI34,"0.#"),1)=".",FALSE,TRUE)</formula>
    </cfRule>
    <cfRule type="expression" dxfId="2052" priority="13462">
      <formula>IF(RIGHT(TEXT(AI34,"0.#"),1)=".",TRUE,FALSE)</formula>
    </cfRule>
  </conditionalFormatting>
  <conditionalFormatting sqref="AI33">
    <cfRule type="expression" dxfId="2051" priority="13459">
      <formula>IF(RIGHT(TEXT(AI33,"0.#"),1)=".",FALSE,TRUE)</formula>
    </cfRule>
    <cfRule type="expression" dxfId="2050" priority="13460">
      <formula>IF(RIGHT(TEXT(AI33,"0.#"),1)=".",TRUE,FALSE)</formula>
    </cfRule>
  </conditionalFormatting>
  <conditionalFormatting sqref="AI32">
    <cfRule type="expression" dxfId="2049" priority="13457">
      <formula>IF(RIGHT(TEXT(AI32,"0.#"),1)=".",FALSE,TRUE)</formula>
    </cfRule>
    <cfRule type="expression" dxfId="2048" priority="13458">
      <formula>IF(RIGHT(TEXT(AI32,"0.#"),1)=".",TRUE,FALSE)</formula>
    </cfRule>
  </conditionalFormatting>
  <conditionalFormatting sqref="AM32">
    <cfRule type="expression" dxfId="2047" priority="13455">
      <formula>IF(RIGHT(TEXT(AM32,"0.#"),1)=".",FALSE,TRUE)</formula>
    </cfRule>
    <cfRule type="expression" dxfId="2046" priority="13456">
      <formula>IF(RIGHT(TEXT(AM32,"0.#"),1)=".",TRUE,FALSE)</formula>
    </cfRule>
  </conditionalFormatting>
  <conditionalFormatting sqref="AM33">
    <cfRule type="expression" dxfId="2045" priority="13453">
      <formula>IF(RIGHT(TEXT(AM33,"0.#"),1)=".",FALSE,TRUE)</formula>
    </cfRule>
    <cfRule type="expression" dxfId="2044" priority="13454">
      <formula>IF(RIGHT(TEXT(AM33,"0.#"),1)=".",TRUE,FALSE)</formula>
    </cfRule>
  </conditionalFormatting>
  <conditionalFormatting sqref="AQ32:AQ34">
    <cfRule type="expression" dxfId="2043" priority="13445">
      <formula>IF(RIGHT(TEXT(AQ32,"0.#"),1)=".",FALSE,TRUE)</formula>
    </cfRule>
    <cfRule type="expression" dxfId="2042" priority="13446">
      <formula>IF(RIGHT(TEXT(AQ32,"0.#"),1)=".",TRUE,FALSE)</formula>
    </cfRule>
  </conditionalFormatting>
  <conditionalFormatting sqref="AU32:AU34">
    <cfRule type="expression" dxfId="2041" priority="13443">
      <formula>IF(RIGHT(TEXT(AU32,"0.#"),1)=".",FALSE,TRUE)</formula>
    </cfRule>
    <cfRule type="expression" dxfId="2040" priority="13444">
      <formula>IF(RIGHT(TEXT(AU32,"0.#"),1)=".",TRUE,FALSE)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7:AO874">
    <cfRule type="expression" dxfId="1801" priority="6629">
      <formula>IF(AND(AL847&gt;=0, RIGHT(TEXT(AL847,"0.#"),1)&lt;&gt;"."),TRUE,FALSE)</formula>
    </cfRule>
    <cfRule type="expression" dxfId="1800" priority="6630">
      <formula>IF(AND(AL847&gt;=0, RIGHT(TEXT(AL847,"0.#"),1)="."),TRUE,FALSE)</formula>
    </cfRule>
    <cfRule type="expression" dxfId="1799" priority="6631">
      <formula>IF(AND(AL847&lt;0, RIGHT(TEXT(AL847,"0.#"),1)&lt;&gt;"."),TRUE,FALSE)</formula>
    </cfRule>
    <cfRule type="expression" dxfId="1798" priority="6632">
      <formula>IF(AND(AL847&lt;0, RIGHT(TEXT(AL847,"0.#"),1)="."),TRUE,FALSE)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7:Y874">
    <cfRule type="expression" dxfId="1727" priority="2957">
      <formula>IF(RIGHT(TEXT(Y847,"0.#"),1)=".",FALSE,TRUE)</formula>
    </cfRule>
    <cfRule type="expression" dxfId="1726" priority="2958">
      <formula>IF(RIGHT(TEXT(Y847,"0.#"),1)=".",TRUE,FALSE)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10:AO1139">
    <cfRule type="expression" dxfId="1697" priority="2863">
      <formula>IF(AND(AL1110&gt;=0, RIGHT(TEXT(AL1110,"0.#"),1)&lt;&gt;"."),TRUE,FALSE)</formula>
    </cfRule>
    <cfRule type="expression" dxfId="1696" priority="2864">
      <formula>IF(AND(AL1110&gt;=0, RIGHT(TEXT(AL1110,"0.#"),1)="."),TRUE,FALSE)</formula>
    </cfRule>
    <cfRule type="expression" dxfId="1695" priority="2865">
      <formula>IF(AND(AL1110&lt;0, RIGHT(TEXT(AL1110,"0.#"),1)&lt;&gt;"."),TRUE,FALSE)</formula>
    </cfRule>
    <cfRule type="expression" dxfId="1694" priority="2866">
      <formula>IF(AND(AL1110&lt;0, RIGHT(TEXT(AL1110,"0.#"),1)="."),TRUE,FALSE)</formula>
    </cfRule>
  </conditionalFormatting>
  <conditionalFormatting sqref="Y1110:Y1139">
    <cfRule type="expression" dxfId="1693" priority="2861">
      <formula>IF(RIGHT(TEXT(Y1110,"0.#"),1)=".",FALSE,TRUE)</formula>
    </cfRule>
    <cfRule type="expression" dxfId="1692" priority="2862">
      <formula>IF(RIGHT(TEXT(Y1110,"0.#"),1)=".",TRUE,FALSE)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45:AO846">
    <cfRule type="expression" dxfId="1683" priority="2815">
      <formula>IF(AND(AL845&gt;=0, RIGHT(TEXT(AL845,"0.#"),1)&lt;&gt;"."),TRUE,FALSE)</formula>
    </cfRule>
    <cfRule type="expression" dxfId="1682" priority="2816">
      <formula>IF(AND(AL845&gt;=0, RIGHT(TEXT(AL845,"0.#"),1)="."),TRUE,FALSE)</formula>
    </cfRule>
    <cfRule type="expression" dxfId="1681" priority="2817">
      <formula>IF(AND(AL845&lt;0, RIGHT(TEXT(AL845,"0.#"),1)&lt;&gt;"."),TRUE,FALSE)</formula>
    </cfRule>
    <cfRule type="expression" dxfId="1680" priority="2818">
      <formula>IF(AND(AL845&lt;0, RIGHT(TEXT(AL845,"0.#"),1)="."),TRUE,FALSE)</formula>
    </cfRule>
  </conditionalFormatting>
  <conditionalFormatting sqref="Y845:Y846">
    <cfRule type="expression" dxfId="1679" priority="2813">
      <formula>IF(RIGHT(TEXT(Y845,"0.#"),1)=".",FALSE,TRUE)</formula>
    </cfRule>
    <cfRule type="expression" dxfId="1678" priority="2814">
      <formula>IF(RIGHT(TEXT(Y845,"0.#"),1)=".",TRUE,FALSE)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80:Y907">
    <cfRule type="expression" dxfId="1361" priority="2073">
      <formula>IF(RIGHT(TEXT(Y880,"0.#"),1)=".",FALSE,TRUE)</formula>
    </cfRule>
    <cfRule type="expression" dxfId="1360" priority="2074">
      <formula>IF(RIGHT(TEXT(Y880,"0.#"),1)=".",TRUE,FALSE)</formula>
    </cfRule>
  </conditionalFormatting>
  <conditionalFormatting sqref="Y878:Y879">
    <cfRule type="expression" dxfId="1359" priority="2067">
      <formula>IF(RIGHT(TEXT(Y878,"0.#"),1)=".",FALSE,TRUE)</formula>
    </cfRule>
    <cfRule type="expression" dxfId="1358" priority="2068">
      <formula>IF(RIGHT(TEXT(Y878,"0.#"),1)=".",TRUE,FALSE)</formula>
    </cfRule>
  </conditionalFormatting>
  <conditionalFormatting sqref="Y913:Y940">
    <cfRule type="expression" dxfId="1357" priority="2061">
      <formula>IF(RIGHT(TEXT(Y913,"0.#"),1)=".",FALSE,TRUE)</formula>
    </cfRule>
    <cfRule type="expression" dxfId="1356" priority="2062">
      <formula>IF(RIGHT(TEXT(Y913,"0.#"),1)=".",TRUE,FALSE)</formula>
    </cfRule>
  </conditionalFormatting>
  <conditionalFormatting sqref="Y911:Y912">
    <cfRule type="expression" dxfId="1355" priority="2055">
      <formula>IF(RIGHT(TEXT(Y911,"0.#"),1)=".",FALSE,TRUE)</formula>
    </cfRule>
    <cfRule type="expression" dxfId="1354" priority="2056">
      <formula>IF(RIGHT(TEXT(Y911,"0.#"),1)=".",TRUE,FALSE)</formula>
    </cfRule>
  </conditionalFormatting>
  <conditionalFormatting sqref="Y946:Y973">
    <cfRule type="expression" dxfId="1353" priority="2049">
      <formula>IF(RIGHT(TEXT(Y946,"0.#"),1)=".",FALSE,TRUE)</formula>
    </cfRule>
    <cfRule type="expression" dxfId="1352" priority="2050">
      <formula>IF(RIGHT(TEXT(Y946,"0.#"),1)=".",TRUE,FALSE)</formula>
    </cfRule>
  </conditionalFormatting>
  <conditionalFormatting sqref="Y944:Y945">
    <cfRule type="expression" dxfId="1351" priority="2043">
      <formula>IF(RIGHT(TEXT(Y944,"0.#"),1)=".",FALSE,TRUE)</formula>
    </cfRule>
    <cfRule type="expression" dxfId="1350" priority="2044">
      <formula>IF(RIGHT(TEXT(Y944,"0.#"),1)=".",TRUE,FALSE)</formula>
    </cfRule>
  </conditionalFormatting>
  <conditionalFormatting sqref="Y979:Y1006">
    <cfRule type="expression" dxfId="1349" priority="2037">
      <formula>IF(RIGHT(TEXT(Y979,"0.#"),1)=".",FALSE,TRUE)</formula>
    </cfRule>
    <cfRule type="expression" dxfId="1348" priority="2038">
      <formula>IF(RIGHT(TEXT(Y979,"0.#"),1)=".",TRUE,FALSE)</formula>
    </cfRule>
  </conditionalFormatting>
  <conditionalFormatting sqref="Y977:Y978">
    <cfRule type="expression" dxfId="1347" priority="2031">
      <formula>IF(RIGHT(TEXT(Y977,"0.#"),1)=".",FALSE,TRUE)</formula>
    </cfRule>
    <cfRule type="expression" dxfId="1346" priority="2032">
      <formula>IF(RIGHT(TEXT(Y977,"0.#"),1)=".",TRUE,FALSE)</formula>
    </cfRule>
  </conditionalFormatting>
  <conditionalFormatting sqref="Y1012:Y1039">
    <cfRule type="expression" dxfId="1345" priority="2025">
      <formula>IF(RIGHT(TEXT(Y1012,"0.#"),1)=".",FALSE,TRUE)</formula>
    </cfRule>
    <cfRule type="expression" dxfId="1344" priority="2026">
      <formula>IF(RIGHT(TEXT(Y1012,"0.#"),1)=".",TRUE,FALSE)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80:AO907">
    <cfRule type="expression" dxfId="1263" priority="2075">
      <formula>IF(AND(AL880&gt;=0, RIGHT(TEXT(AL880,"0.#"),1)&lt;&gt;"."),TRUE,FALSE)</formula>
    </cfRule>
    <cfRule type="expression" dxfId="1262" priority="2076">
      <formula>IF(AND(AL880&gt;=0, RIGHT(TEXT(AL880,"0.#"),1)="."),TRUE,FALSE)</formula>
    </cfRule>
    <cfRule type="expression" dxfId="1261" priority="2077">
      <formula>IF(AND(AL880&lt;0, RIGHT(TEXT(AL880,"0.#"),1)&lt;&gt;"."),TRUE,FALSE)</formula>
    </cfRule>
    <cfRule type="expression" dxfId="1260" priority="2078">
      <formula>IF(AND(AL880&lt;0, RIGHT(TEXT(AL880,"0.#"),1)="."),TRUE,FALSE)</formula>
    </cfRule>
  </conditionalFormatting>
  <conditionalFormatting sqref="AL878:AO879">
    <cfRule type="expression" dxfId="1259" priority="2069">
      <formula>IF(AND(AL878&gt;=0, RIGHT(TEXT(AL878,"0.#"),1)&lt;&gt;"."),TRUE,FALSE)</formula>
    </cfRule>
    <cfRule type="expression" dxfId="1258" priority="2070">
      <formula>IF(AND(AL878&gt;=0, RIGHT(TEXT(AL878,"0.#"),1)="."),TRUE,FALSE)</formula>
    </cfRule>
    <cfRule type="expression" dxfId="1257" priority="2071">
      <formula>IF(AND(AL878&lt;0, RIGHT(TEXT(AL878,"0.#"),1)&lt;&gt;"."),TRUE,FALSE)</formula>
    </cfRule>
    <cfRule type="expression" dxfId="1256" priority="2072">
      <formula>IF(AND(AL878&lt;0, RIGHT(TEXT(AL878,"0.#"),1)="."),TRUE,FALSE)</formula>
    </cfRule>
  </conditionalFormatting>
  <conditionalFormatting sqref="AL913:AO940">
    <cfRule type="expression" dxfId="1255" priority="2063">
      <formula>IF(AND(AL913&gt;=0, RIGHT(TEXT(AL913,"0.#"),1)&lt;&gt;"."),TRUE,FALSE)</formula>
    </cfRule>
    <cfRule type="expression" dxfId="1254" priority="2064">
      <formula>IF(AND(AL913&gt;=0, RIGHT(TEXT(AL913,"0.#"),1)="."),TRUE,FALSE)</formula>
    </cfRule>
    <cfRule type="expression" dxfId="1253" priority="2065">
      <formula>IF(AND(AL913&lt;0, RIGHT(TEXT(AL913,"0.#"),1)&lt;&gt;"."),TRUE,FALSE)</formula>
    </cfRule>
    <cfRule type="expression" dxfId="1252" priority="2066">
      <formula>IF(AND(AL913&lt;0, RIGHT(TEXT(AL913,"0.#"),1)="."),TRUE,FALSE)</formula>
    </cfRule>
  </conditionalFormatting>
  <conditionalFormatting sqref="AL911:AO912">
    <cfRule type="expression" dxfId="1251" priority="2057">
      <formula>IF(AND(AL911&gt;=0, RIGHT(TEXT(AL911,"0.#"),1)&lt;&gt;"."),TRUE,FALSE)</formula>
    </cfRule>
    <cfRule type="expression" dxfId="1250" priority="2058">
      <formula>IF(AND(AL911&gt;=0, RIGHT(TEXT(AL911,"0.#"),1)="."),TRUE,FALSE)</formula>
    </cfRule>
    <cfRule type="expression" dxfId="1249" priority="2059">
      <formula>IF(AND(AL911&lt;0, RIGHT(TEXT(AL911,"0.#"),1)&lt;&gt;"."),TRUE,FALSE)</formula>
    </cfRule>
    <cfRule type="expression" dxfId="1248" priority="2060">
      <formula>IF(AND(AL911&lt;0, RIGHT(TEXT(AL911,"0.#"),1)="."),TRUE,FALSE)</formula>
    </cfRule>
  </conditionalFormatting>
  <conditionalFormatting sqref="AL946:AO973">
    <cfRule type="expression" dxfId="1247" priority="2051">
      <formula>IF(AND(AL946&gt;=0, RIGHT(TEXT(AL946,"0.#"),1)&lt;&gt;"."),TRUE,FALSE)</formula>
    </cfRule>
    <cfRule type="expression" dxfId="1246" priority="2052">
      <formula>IF(AND(AL946&gt;=0, RIGHT(TEXT(AL946,"0.#"),1)="."),TRUE,FALSE)</formula>
    </cfRule>
    <cfRule type="expression" dxfId="1245" priority="2053">
      <formula>IF(AND(AL946&lt;0, RIGHT(TEXT(AL946,"0.#"),1)&lt;&gt;"."),TRUE,FALSE)</formula>
    </cfRule>
    <cfRule type="expression" dxfId="1244" priority="2054">
      <formula>IF(AND(AL946&lt;0, RIGHT(TEXT(AL946,"0.#"),1)="."),TRUE,FALSE)</formula>
    </cfRule>
  </conditionalFormatting>
  <conditionalFormatting sqref="AL944:AO945">
    <cfRule type="expression" dxfId="1243" priority="2045">
      <formula>IF(AND(AL944&gt;=0, RIGHT(TEXT(AL944,"0.#"),1)&lt;&gt;"."),TRUE,FALSE)</formula>
    </cfRule>
    <cfRule type="expression" dxfId="1242" priority="2046">
      <formula>IF(AND(AL944&gt;=0, RIGHT(TEXT(AL944,"0.#"),1)="."),TRUE,FALSE)</formula>
    </cfRule>
    <cfRule type="expression" dxfId="1241" priority="2047">
      <formula>IF(AND(AL944&lt;0, RIGHT(TEXT(AL944,"0.#"),1)&lt;&gt;"."),TRUE,FALSE)</formula>
    </cfRule>
    <cfRule type="expression" dxfId="1240" priority="2048">
      <formula>IF(AND(AL944&lt;0, RIGHT(TEXT(AL944,"0.#"),1)="."),TRUE,FALSE)</formula>
    </cfRule>
  </conditionalFormatting>
  <conditionalFormatting sqref="AL979:AO1006">
    <cfRule type="expression" dxfId="1239" priority="2039">
      <formula>IF(AND(AL979&gt;=0, RIGHT(TEXT(AL979,"0.#"),1)&lt;&gt;"."),TRUE,FALSE)</formula>
    </cfRule>
    <cfRule type="expression" dxfId="1238" priority="2040">
      <formula>IF(AND(AL979&gt;=0, RIGHT(TEXT(AL979,"0.#"),1)="."),TRUE,FALSE)</formula>
    </cfRule>
    <cfRule type="expression" dxfId="1237" priority="2041">
      <formula>IF(AND(AL979&lt;0, RIGHT(TEXT(AL979,"0.#"),1)&lt;&gt;"."),TRUE,FALSE)</formula>
    </cfRule>
    <cfRule type="expression" dxfId="1236" priority="2042">
      <formula>IF(AND(AL979&lt;0, RIGHT(TEXT(AL979,"0.#"),1)="."),TRUE,FALSE)</formula>
    </cfRule>
  </conditionalFormatting>
  <conditionalFormatting sqref="AL977:AO978">
    <cfRule type="expression" dxfId="1235" priority="2033">
      <formula>IF(AND(AL977&gt;=0, RIGHT(TEXT(AL977,"0.#"),1)&lt;&gt;"."),TRUE,FALSE)</formula>
    </cfRule>
    <cfRule type="expression" dxfId="1234" priority="2034">
      <formula>IF(AND(AL977&gt;=0, RIGHT(TEXT(AL977,"0.#"),1)="."),TRUE,FALSE)</formula>
    </cfRule>
    <cfRule type="expression" dxfId="1233" priority="2035">
      <formula>IF(AND(AL977&lt;0, RIGHT(TEXT(AL977,"0.#"),1)&lt;&gt;"."),TRUE,FALSE)</formula>
    </cfRule>
    <cfRule type="expression" dxfId="1232" priority="2036">
      <formula>IF(AND(AL977&lt;0, RIGHT(TEXT(AL977,"0.#"),1)="."),TRUE,FALSE)</formula>
    </cfRule>
  </conditionalFormatting>
  <conditionalFormatting sqref="AL1012:AO1039">
    <cfRule type="expression" dxfId="1231" priority="2027">
      <formula>IF(AND(AL1012&gt;=0, RIGHT(TEXT(AL1012,"0.#"),1)&lt;&gt;"."),TRUE,FALSE)</formula>
    </cfRule>
    <cfRule type="expression" dxfId="1230" priority="2028">
      <formula>IF(AND(AL1012&gt;=0, RIGHT(TEXT(AL1012,"0.#"),1)="."),TRUE,FALSE)</formula>
    </cfRule>
    <cfRule type="expression" dxfId="1229" priority="2029">
      <formula>IF(AND(AL1012&lt;0, RIGHT(TEXT(AL1012,"0.#"),1)&lt;&gt;"."),TRUE,FALSE)</formula>
    </cfRule>
    <cfRule type="expression" dxfId="1228" priority="2030">
      <formula>IF(AND(AL1012&lt;0, RIGHT(TEXT(AL1012,"0.#"),1)="."),TRUE,FALSE)</formula>
    </cfRule>
  </conditionalFormatting>
  <conditionalFormatting sqref="AL1010:AO1011">
    <cfRule type="expression" dxfId="1227" priority="2021">
      <formula>IF(AND(AL1010&gt;=0, RIGHT(TEXT(AL1010,"0.#"),1)&lt;&gt;"."),TRUE,FALSE)</formula>
    </cfRule>
    <cfRule type="expression" dxfId="1226" priority="2022">
      <formula>IF(AND(AL1010&gt;=0, RIGHT(TEXT(AL1010,"0.#"),1)="."),TRUE,FALSE)</formula>
    </cfRule>
    <cfRule type="expression" dxfId="1225" priority="2023">
      <formula>IF(AND(AL1010&lt;0, RIGHT(TEXT(AL1010,"0.#"),1)&lt;&gt;"."),TRUE,FALSE)</formula>
    </cfRule>
    <cfRule type="expression" dxfId="1224" priority="2024">
      <formula>IF(AND(AL1010&lt;0, RIGHT(TEXT(AL1010,"0.#"),1)="."),TRUE,FALSE)</formula>
    </cfRule>
  </conditionalFormatting>
  <conditionalFormatting sqref="Y1010:Y1011">
    <cfRule type="expression" dxfId="1223" priority="2019">
      <formula>IF(RIGHT(TEXT(Y1010,"0.#"),1)=".",FALSE,TRUE)</formula>
    </cfRule>
    <cfRule type="expression" dxfId="1222" priority="2020">
      <formula>IF(RIGHT(TEXT(Y1010,"0.#"),1)=".",TRUE,FALSE)</formula>
    </cfRule>
  </conditionalFormatting>
  <conditionalFormatting sqref="AL1045:AO1072">
    <cfRule type="expression" dxfId="1221" priority="2015">
      <formula>IF(AND(AL1045&gt;=0, RIGHT(TEXT(AL1045,"0.#"),1)&lt;&gt;"."),TRUE,FALSE)</formula>
    </cfRule>
    <cfRule type="expression" dxfId="1220" priority="2016">
      <formula>IF(AND(AL1045&gt;=0, RIGHT(TEXT(AL1045,"0.#"),1)="."),TRUE,FALSE)</formula>
    </cfRule>
    <cfRule type="expression" dxfId="1219" priority="2017">
      <formula>IF(AND(AL1045&lt;0, RIGHT(TEXT(AL1045,"0.#"),1)&lt;&gt;"."),TRUE,FALSE)</formula>
    </cfRule>
    <cfRule type="expression" dxfId="1218" priority="2018">
      <formula>IF(AND(AL1045&lt;0, RIGHT(TEXT(AL1045,"0.#"),1)="."),TRUE,FALSE)</formula>
    </cfRule>
  </conditionalFormatting>
  <conditionalFormatting sqref="Y1045:Y1072">
    <cfRule type="expression" dxfId="1217" priority="2013">
      <formula>IF(RIGHT(TEXT(Y1045,"0.#"),1)=".",FALSE,TRUE)</formula>
    </cfRule>
    <cfRule type="expression" dxfId="1216" priority="2014">
      <formula>IF(RIGHT(TEXT(Y1045,"0.#"),1)=".",TRUE,FALSE)</formula>
    </cfRule>
  </conditionalFormatting>
  <conditionalFormatting sqref="AL1043:AO1044">
    <cfRule type="expression" dxfId="1215" priority="2009">
      <formula>IF(AND(AL1043&gt;=0, RIGHT(TEXT(AL1043,"0.#"),1)&lt;&gt;"."),TRUE,FALSE)</formula>
    </cfRule>
    <cfRule type="expression" dxfId="1214" priority="2010">
      <formula>IF(AND(AL1043&gt;=0, RIGHT(TEXT(AL1043,"0.#"),1)="."),TRUE,FALSE)</formula>
    </cfRule>
    <cfRule type="expression" dxfId="1213" priority="2011">
      <formula>IF(AND(AL1043&lt;0, RIGHT(TEXT(AL1043,"0.#"),1)&lt;&gt;"."),TRUE,FALSE)</formula>
    </cfRule>
    <cfRule type="expression" dxfId="1212" priority="2012">
      <formula>IF(AND(AL1043&lt;0, RIGHT(TEXT(AL1043,"0.#"),1)="."),TRUE,FALSE)</formula>
    </cfRule>
  </conditionalFormatting>
  <conditionalFormatting sqref="Y1043:Y1044">
    <cfRule type="expression" dxfId="1211" priority="2007">
      <formula>IF(RIGHT(TEXT(Y1043,"0.#"),1)=".",FALSE,TRUE)</formula>
    </cfRule>
    <cfRule type="expression" dxfId="1210" priority="2008">
      <formula>IF(RIGHT(TEXT(Y1043,"0.#"),1)=".",TRUE,FALSE)</formula>
    </cfRule>
  </conditionalFormatting>
  <conditionalFormatting sqref="AL1078:AO1105">
    <cfRule type="expression" dxfId="1209" priority="2003">
      <formula>IF(AND(AL1078&gt;=0, RIGHT(TEXT(AL1078,"0.#"),1)&lt;&gt;"."),TRUE,FALSE)</formula>
    </cfRule>
    <cfRule type="expression" dxfId="1208" priority="2004">
      <formula>IF(AND(AL1078&gt;=0, RIGHT(TEXT(AL1078,"0.#"),1)="."),TRUE,FALSE)</formula>
    </cfRule>
    <cfRule type="expression" dxfId="1207" priority="2005">
      <formula>IF(AND(AL1078&lt;0, RIGHT(TEXT(AL1078,"0.#"),1)&lt;&gt;"."),TRUE,FALSE)</formula>
    </cfRule>
    <cfRule type="expression" dxfId="1206" priority="2006">
      <formula>IF(AND(AL1078&lt;0, RIGHT(TEXT(AL1078,"0.#"),1)="."),TRUE,FALSE)</formula>
    </cfRule>
  </conditionalFormatting>
  <conditionalFormatting sqref="Y1078:Y1105">
    <cfRule type="expression" dxfId="1205" priority="2001">
      <formula>IF(RIGHT(TEXT(Y1078,"0.#"),1)=".",FALSE,TRUE)</formula>
    </cfRule>
    <cfRule type="expression" dxfId="1204" priority="2002">
      <formula>IF(RIGHT(TEXT(Y1078,"0.#"),1)=".",TRUE,FALSE)</formula>
    </cfRule>
  </conditionalFormatting>
  <conditionalFormatting sqref="AL1076:AO1077">
    <cfRule type="expression" dxfId="1203" priority="1997">
      <formula>IF(AND(AL1076&gt;=0, RIGHT(TEXT(AL1076,"0.#"),1)&lt;&gt;"."),TRUE,FALSE)</formula>
    </cfRule>
    <cfRule type="expression" dxfId="1202" priority="1998">
      <formula>IF(AND(AL1076&gt;=0, RIGHT(TEXT(AL1076,"0.#"),1)="."),TRUE,FALSE)</formula>
    </cfRule>
    <cfRule type="expression" dxfId="1201" priority="1999">
      <formula>IF(AND(AL1076&lt;0, RIGHT(TEXT(AL1076,"0.#"),1)&lt;&gt;"."),TRUE,FALSE)</formula>
    </cfRule>
    <cfRule type="expression" dxfId="1200" priority="2000">
      <formula>IF(AND(AL1076&lt;0, RIGHT(TEXT(AL1076,"0.#"),1)="."),TRUE,FALSE)</formula>
    </cfRule>
  </conditionalFormatting>
  <conditionalFormatting sqref="Y1076:Y1077">
    <cfRule type="expression" dxfId="1199" priority="1995">
      <formula>IF(RIGHT(TEXT(Y1076,"0.#"),1)=".",FALSE,TRUE)</formula>
    </cfRule>
    <cfRule type="expression" dxfId="1198" priority="1996">
      <formula>IF(RIGHT(TEXT(Y1076,"0.#"),1)=".",TRUE,FALSE)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P14:AJ14">
    <cfRule type="expression" dxfId="3" priority="3">
      <formula>IF(RIGHT(TEXT(P14,"0.#"),1)=".",FALSE,TRUE)</formula>
    </cfRule>
    <cfRule type="expression" dxfId="2" priority="4">
      <formula>IF(RIGHT(TEXT(P14,"0.#"),1)=".",TRUE,FALSE)</formula>
    </cfRule>
  </conditionalFormatting>
  <conditionalFormatting sqref="P15:AJ17 P13:AJ13">
    <cfRule type="expression" dxfId="1" priority="1">
      <formula>IF(RIGHT(TEXT(P13,"0.#"),1)=".",FALSE,TRUE)</formula>
    </cfRule>
    <cfRule type="expression" dxfId="0" priority="2">
      <formula>IF(RIGHT(TEXT(P13,"0.#"),1)=".",TRUE,FALSE)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29" max="49" man="1"/>
    <brk id="71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637</v>
      </c>
      <c r="R3" s="13" t="str">
        <f t="shared" ref="R3:R8" si="3">IF(Q3="","",P3)</f>
        <v>委託・請負</v>
      </c>
      <c r="S3" s="13" t="str">
        <f t="shared" ref="S3:S8" si="4">IF(R3="",S2,IF(S2&lt;&gt;"",CONCATENATE(S2,"、",R3),R3))</f>
        <v>委託・請負</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2021-06-03T13:47:49Z</cp:lastPrinted>
  <dcterms:created xsi:type="dcterms:W3CDTF">2012-03-13T00:50:25Z</dcterms:created>
  <dcterms:modified xsi:type="dcterms:W3CDTF">2021-06-09T06:23:27Z</dcterms:modified>
</cp:coreProperties>
</file>