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13" i="3"/>
  <c r="AY235"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<sst xmlns="http://schemas.openxmlformats.org/spreadsheetml/2006/main" count="2340" uniqueCount="704">
  <si>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</si>
  <si>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</si>
  <si>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</si>
  <si>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</si>
  <si>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</si>
  <si>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</si>
  <si>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</si>
  <si>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</si>
  <si>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</si>
  <si>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</si>
  <si>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</si>
  <si>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</si>
  <si>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</si>
  <si>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</si>
  <si>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</si>
  <si>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</si>
  <si>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</si>
  <si>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</si>
  <si>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</si>
  <si>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</si>
  <si>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</si>
  <si>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</si>
  <si>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</si>
  <si>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</si>
  <si>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</si>
  <si>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</si>
  <si>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</si>
  <si>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</si>
  <si>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</si>
  <si>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</si>
  <si>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</si>
  <si>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</si>
  <si>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</si>
  <si>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</si>
  <si>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</si>
  <si>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</si>
  <si>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</si>
  <si>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</si>
  <si>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</si>
  <si>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</si>
  <si>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</si>
  <si>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</si>
  <si>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</si>
  <si>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</si>
  <si>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</si>
  <si>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</si>
  <si>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</si>
  <si>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</si>
  <si>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</si>
  <si>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</si>
  <si>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</si>
  <si>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</si>
  <si>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</si>
  <si>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</si>
  <si>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</si>
  <si>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</si>
  <si>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</si>
  <si>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</si>
  <si>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</si>
  <si>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</si>
  <si>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</si>
  <si>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</si>
  <si>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</si>
  <si>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</si>
  <si>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</si>
  <si>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</si>
  <si>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</si>
  <si>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</si>
  <si>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</si>
  <si>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</si>
  <si>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</si>
  <si>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</si>
  <si>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</si>
  <si>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</si>
  <si>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</si>
  <si>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</si>
  <si>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</si>
  <si>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</si>
  <si>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</si>
  <si>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</si>
  <si>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</si>
  <si>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</si>
  <si>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</si>
  <si>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</si>
  <si>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</si>
  <si>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</si>
  <si>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</si>
  <si>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</si>
  <si>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</si>
  <si>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</si>
  <si>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</si>
  <si>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</si>
  <si>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</si>
  <si>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</si>
  <si>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</si>
  <si>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</si>
  <si>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</si>
  <si>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</si>
  <si>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</si>
  <si>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</si>
  <si>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</si>
  <si>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</si>
  <si>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</si>
  <si>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</si>
  <si>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</si>
  <si>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</si>
  <si>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</si>
  <si>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</si>
  <si>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</si>
  <si>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</si>
  <si>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</si>
  <si>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</si>
  <si>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</si>
  <si>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</si>
  <si>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</si>
  <si>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</si>
  <si>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</si>
  <si>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</si>
  <si>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</si>
  <si>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</si>
  <si>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</si>
  <si>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</si>
  <si>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</si>
  <si>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</si>
  <si>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</si>
  <si>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</si>
  <si>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</si>
  <si>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</si>
  <si>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</si>
  <si>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</si>
  <si>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</si>
  <si>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</si>
  <si>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</si>
  <si>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</si>
  <si>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</si>
  <si>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</si>
  <si>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</si>
  <si>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</si>
  <si>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</si>
  <si>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</si>
  <si>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</si>
  <si>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</si>
  <si>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</si>
  <si>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</si>
  <si>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</si>
  <si>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</si>
  <si>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</si>
  <si>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</si>
  <si>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</si>
  <si>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</si>
  <si>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</si>
  <si>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</si>
  <si>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</si>
  <si>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</si>
  <si>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</si>
  <si>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</si>
  <si>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</si>
  <si>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</si>
  <si>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</si>
  <si>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</si>
  <si>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</si>
  <si>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</si>
  <si>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</si>
  <si>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</si>
  <si>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</si>
  <si>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</si>
  <si>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</si>
  <si>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</si>
  <si>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</si>
  <si>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</si>
  <si>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</si>
  <si>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</si>
  <si>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</si>
  <si>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</si>
  <si>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</si>
  <si>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</si>
  <si>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</si>
  <si>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</si>
  <si>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</si>
  <si>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</si>
  <si>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</si>
  <si>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</si>
  <si>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</si>
  <si>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</si>
  <si>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</si>
  <si>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</si>
  <si>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</si>
  <si>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</si>
  <si>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</si>
  <si>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</si>
  <si>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</si>
  <si>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</si>
  <si>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</si>
  <si>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</si>
  <si>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</si>
  <si>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</si>
  <si>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</si>
  <si>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</si>
  <si>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</si>
  <si>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</si>
  <si>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</si>
  <si>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</si>
  <si>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</si>
  <si>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</si>
  <si>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</si>
  <si>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</si>
  <si>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</si>
  <si>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</si>
  <si>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</si>
  <si>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</si>
  <si>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</si>
  <si>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</si>
  <si>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</si>
  <si>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</si>
  <si>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</si>
  <si>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</si>
  <si>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</si>
  <si>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</si>
  <si>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</si>
  <si>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</si>
  <si>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</si>
  <si>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</si>
  <si>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</si>
  <si>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</si>
  <si>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</si>
  <si>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</si>
  <si>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</si>
  <si>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</si>
  <si>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</si>
  <si>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</si>
  <si>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</si>
  <si>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</si>
  <si>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</si>
  <si>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</si>
  <si>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</si>
  <si>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</si>
  <si>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</si>
  <si>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</si>
  <si>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</si>
  <si>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</si>
  <si>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</si>
  <si>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</si>
  <si>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</si>
  <si>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</si>
  <si>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</si>
  <si>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</si>
  <si>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</si>
  <si>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</si>
  <si>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</si>
  <si>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</si>
  <si>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</si>
  <si>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</si>
  <si>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</si>
  <si>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</si>
  <si>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</si>
  <si>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</si>
  <si>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</si>
  <si>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</si>
  <si>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</si>
  <si>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</si>
  <si>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</si>
  <si>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</si>
  <si>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</si>
  <si>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</si>
  <si>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</si>
  <si>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</si>
  <si>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</si>
  <si>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</si>
  <si>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</si>
  <si>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</si>
  <si>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</si>
  <si>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</si>
  <si>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</si>
  <si>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</si>
  <si>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</si>
  <si>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</si>
  <si>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</si>
  <si>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</si>
  <si>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</si>
  <si>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</si>
  <si>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</si>
  <si>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</si>
  <si>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</si>
  <si>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</si>
  <si>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</si>
  <si>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</si>
  <si>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</si>
  <si>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</si>
  <si>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</si>
  <si>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</si>
  <si>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</si>
  <si>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</si>
  <si>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</si>
  <si>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</si>
  <si>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</si>
  <si>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</si>
  <si>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</si>
  <si>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</si>
  <si>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</si>
  <si>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</si>
  <si>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</si>
  <si>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</si>
  <si>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</si>
  <si>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</si>
  <si>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</si>
  <si>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</si>
  <si>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</si>
  <si>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</si>
  <si>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</si>
  <si>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</si>
  <si>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</si>
  <si>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</si>
  <si>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</si>
  <si>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</si>
  <si>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</si>
  <si>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</si>
  <si>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</si>
  <si>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</si>
  <si>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</si>
  <si>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</si>
  <si>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</si>
  <si>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</si>
  <si>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</si>
  <si>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</si>
  <si>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</si>
  <si>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</si>
  <si>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</si>
  <si>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</si>
  <si>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</si>
  <si>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</si>
  <si>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</si>
  <si>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</si>
  <si>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</si>
  <si>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</si>
  <si>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</si>
  <si>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</si>
  <si>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</si>
  <si>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</si>
  <si>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</si>
  <si>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</si>
  <si>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</si>
  <si>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</si>
  <si>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</si>
  <si>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</si>
  <si>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</si>
  <si>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</si>
  <si>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</si>
  <si>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</si>
  <si>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</si>
  <si>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</si>
  <si>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</si>
  <si>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</si>
  <si>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</si>
  <si>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</si>
  <si>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</si>
  <si>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</si>
  <si>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</si>
  <si>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</si>
  <si>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</si>
  <si>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</si>
  <si>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</si>
  <si>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</si>
  <si>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</si>
  <si>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</si>
  <si>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</si>
  <si>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</si>
  <si>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</si>
  <si>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</si>
  <si>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</si>
  <si>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</si>
  <si>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</si>
  <si>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</si>
  <si>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</si>
  <si>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</si>
  <si>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</si>
  <si>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</si>
  <si>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</si>
  <si>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</si>
  <si>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</si>
  <si>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</si>
  <si>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</si>
  <si>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</si>
  <si>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</si>
  <si>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</si>
  <si>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</si>
  <si>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</si>
  <si>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</si>
  <si>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</si>
  <si>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</si>
  <si>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</si>
  <si>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</si>
  <si>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</si>
  <si>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</si>
  <si>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</si>
  <si>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</si>
  <si>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</si>
  <si>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</si>
  <si>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</si>
  <si>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</si>
  <si>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</si>
  <si>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</si>
  <si>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</si>
  <si>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</si>
  <si>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</si>
  <si>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</si>
  <si>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</si>
  <si>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</si>
  <si>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</si>
  <si>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</si>
  <si>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</si>
  <si>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</si>
  <si>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</si>
  <si>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</si>
  <si>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</si>
  <si>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</si>
  <si>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</si>
  <si>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</si>
  <si>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</si>
  <si>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</si>
  <si>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</si>
  <si>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</si>
  <si>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</si>
  <si>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</si>
  <si>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</si>
  <si>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</si>
  <si>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</si>
  <si>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</si>
  <si>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</si>
  <si>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</si>
  <si>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</si>
  <si>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</si>
  <si>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</si>
  <si>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</si>
  <si>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</si>
  <si>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</si>
  <si>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</si>
  <si>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</si>
  <si>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</si>
  <si>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</si>
  <si>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</si>
  <si>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</si>
  <si>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</si>
  <si>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</si>
  <si>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</si>
  <si>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</si>
  <si>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</si>
  <si>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</si>
  <si>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</si>
  <si>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</si>
  <si>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</si>
  <si>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</si>
  <si>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</si>
  <si>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</si>
  <si>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</si>
  <si>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</si>
  <si>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</si>
  <si>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</si>
  <si>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</si>
  <si>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</si>
  <si>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</si>
  <si>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</si>
  <si>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</si>
  <si>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</si>
  <si>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</si>
  <si>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</si>
  <si>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</si>
  <si>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</si>
  <si>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</si>
  <si>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</si>
  <si>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</si>
  <si>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</si>
  <si>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</si>
  <si>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</si>
  <si>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</si>
  <si>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</si>
  <si>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</si>
  <si>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</si>
  <si>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</si>
  <si>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</si>
  <si>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</si>
  <si>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</si>
  <si>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</si>
  <si>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</si>
  <si>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</si>
  <si>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</si>
  <si>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</si>
  <si>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</si>
  <si>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</si>
  <si>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</si>
  <si>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</si>
  <si>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</si>
  <si>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</si>
  <si>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</si>
  <si>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</si>
  <si>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</si>
  <si>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</si>
  <si>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</si>
  <si>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</si>
  <si>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</si>
  <si>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</si>
  <si>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</si>
  <si>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</si>
  <si>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</si>
  <si>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</si>
  <si>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</si>
  <si>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</si>
  <si>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</si>
  <si>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</si>
  <si>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</si>
  <si>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</si>
  <si>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</si>
  <si>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</si>
  <si>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</si>
  <si>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</si>
  <si>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</si>
  <si>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</si>
  <si>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</si>
  <si>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</si>
  <si>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</si>
  <si>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</si>
  <si>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</si>
  <si>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</si>
  <si>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</si>
  <si>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</si>
  <si>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</si>
  <si>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</si>
  <si>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</si>
  <si>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</si>
  <si>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</si>
  <si>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</si>
  <si>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</si>
  <si>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</si>
  <si>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</si>
  <si>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</si>
  <si>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</si>
  <si>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</si>
  <si>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</si>
  <si>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</si>
  <si>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</si>
  <si>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</si>
  <si>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</si>
  <si>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</si>
  <si>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</si>
  <si>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</si>
  <si>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</si>
  <si>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</si>
  <si>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</si>
  <si>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</si>
  <si>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</si>
  <si>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</si>
  <si>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</si>
  <si>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</si>
  <si>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</si>
  <si>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</si>
  <si>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</si>
  <si>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</si>
  <si>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</si>
  <si>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</si>
  <si>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</si>
  <si>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</si>
  <si>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</si>
  <si>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</si>
  <si>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</si>
  <si>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</si>
  <si>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</si>
  <si>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</si>
  <si>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</si>
  <si>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</si>
  <si>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</si>
  <si>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</si>
  <si>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</si>
  <si>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</si>
  <si>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</si>
  <si>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</si>
  <si>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</si>
  <si>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</si>
  <si>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</si>
  <si>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</si>
  <si>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</si>
  <si>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</si>
  <si>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</si>
  <si>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</si>
  <si>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</si>
  <si>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</si>
  <si>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</si>
  <si>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</si>
  <si>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</si>
  <si>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</si>
  <si>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</si>
  <si>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</si>
  <si>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</si>
  <si>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</si>
  <si>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</si>
  <si>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</si>
  <si>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</si>
  <si>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</si>
  <si>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</si>
  <si>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</si>
  <si>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</si>
  <si>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</si>
  <si>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</si>
  <si>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</si>
  <si>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</si>
  <si>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</si>
  <si>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</si>
  <si>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</si>
  <si>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</si>
  <si>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</si>
  <si>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</si>
  <si>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</si>
  <si>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</si>
  <si>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</si>
  <si>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</si>
  <si>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</si>
  <si>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</si>
  <si>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</si>
  <si>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</si>
  <si>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</si>
  <si>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</si>
  <si>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</si>
  <si>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</si>
  <si>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</si>
  <si>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</si>
  <si>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</si>
  <si>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</si>
  <si>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</si>
  <si>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</si>
  <si>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</si>
  <si>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</si>
  <si>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</si>
  <si>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道路分野の海外展開支援に係る経費</t>
  </si>
  <si>
    <t>道路局</t>
  </si>
  <si>
    <t>室長　八尾　光洋</t>
  </si>
  <si>
    <t>平成25年度</t>
  </si>
  <si>
    <t>終了予定なし</t>
  </si>
  <si>
    <t>企画課国際室</t>
  </si>
  <si>
    <t>-</t>
  </si>
  <si>
    <t>道路分野の海外展開を支援する。
日本と同じく海外の市場獲得を目指している他国との競争に打ち勝つために、事業早期段階から官民が連携し、道路インフラプロジェクト全体への参画を目指す。</t>
  </si>
  <si>
    <t>○相手国との政策協議
　セミナーの開催、政治のリーダーシップによるトップセールスの展開等により、我が国による案件獲得の働きかけを行う。
○海外インフラ展開を進めるための調査分析
　対象国の道路整備に係る諸制度や政策、具体のプロジェクトの動向等の調査・分析を行い、日本企業の参入支援を行う。
〇ASEAN地域での交通連携強化
　ASEAN地域において我が国の技術の普及を図るとともに、日本企業等の活動を支える質の高いインフラとしての国際的な道路網整備を目指す。</t>
  </si>
  <si>
    <t>件</t>
  </si>
  <si>
    <t>道路分野に関する案件発掘等の調査数</t>
  </si>
  <si>
    <t>執行額／活動実績件数　　　　　　　　　</t>
    <phoneticPr fontId="5"/>
  </si>
  <si>
    <t>百万円</t>
  </si>
  <si>
    <t>執行額（百万円）/活動実績件数</t>
    <phoneticPr fontId="5"/>
  </si>
  <si>
    <t>138百万円/4件</t>
  </si>
  <si>
    <t>９．市場環境の整備、産業の生産性向上、消費者利益の保護</t>
  </si>
  <si>
    <t>３２．建設市場の整備を推進する</t>
  </si>
  <si>
    <t>兆円</t>
  </si>
  <si>
    <t>2046</t>
  </si>
  <si>
    <t>新25-49</t>
  </si>
  <si>
    <t>328</t>
  </si>
  <si>
    <t>341</t>
  </si>
  <si>
    <t>355</t>
  </si>
  <si>
    <t>343</t>
  </si>
  <si>
    <t>357</t>
  </si>
  <si>
    <t>○</t>
  </si>
  <si>
    <t>-</t>
    <phoneticPr fontId="5"/>
  </si>
  <si>
    <t>2025年度までの道路分野における海外受注累計件数700件（2020年度起算）</t>
    <phoneticPr fontId="5"/>
  </si>
  <si>
    <t>-</t>
    <phoneticPr fontId="5"/>
  </si>
  <si>
    <t>146百万円/5件</t>
    <phoneticPr fontId="5"/>
  </si>
  <si>
    <t>147百万円/6件</t>
    <phoneticPr fontId="5"/>
  </si>
  <si>
    <t>150百万円/6件</t>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</si>
  <si>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</si>
  <si>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国家戦略としてのインフラシステム輸出や良好な国際関係の構築に寄与。</t>
    <phoneticPr fontId="5"/>
  </si>
  <si>
    <t>政府間会合やトップセールスなど、国が主導して行う必要がある。</t>
    <phoneticPr fontId="5"/>
  </si>
  <si>
    <t>本邦企業が海外進出するための土壌を形成するために必要かつ適切な事業である。また、国際競争が熾烈を極めていることから、優先度が高い事業である。</t>
    <phoneticPr fontId="5"/>
  </si>
  <si>
    <t>有</t>
  </si>
  <si>
    <t>無</t>
  </si>
  <si>
    <t>入札・契約手続きの透明性・競争性の確保に努めており、支出先は企画競争等により選定。</t>
    <phoneticPr fontId="5"/>
  </si>
  <si>
    <t>‐</t>
  </si>
  <si>
    <t>類似業務等によりコスト水準の妥当性を確認している。</t>
    <phoneticPr fontId="5"/>
  </si>
  <si>
    <t>事業目的に即した仕様に基づき適正に執行している。</t>
    <phoneticPr fontId="5"/>
  </si>
  <si>
    <t>活動に求められる技術的要件等を踏まえ、適切に調達方法（一般競争入札、企画競争）を選定し、コスト削減や効率化を図っている。</t>
    <phoneticPr fontId="5"/>
  </si>
  <si>
    <t>実績は目標に見合ったものとなっている。</t>
    <phoneticPr fontId="5"/>
  </si>
  <si>
    <t>見込みどおりとなっている。</t>
    <phoneticPr fontId="5"/>
  </si>
  <si>
    <t>二国間セミナーの開催により本邦企業と相手国重要人物との人脈形成が図られるなど、十分に活用されている。</t>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</si>
  <si>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</si>
  <si>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調査費</t>
    <rPh sb="0" eb="3">
      <t>チョウサヒ</t>
    </rPh>
    <phoneticPr fontId="5"/>
  </si>
  <si>
    <t>A.海外道路事業の受注に向けた連携促進支援業務共同提案体</t>
    <rPh sb="2" eb="4">
      <t>カイガイ</t>
    </rPh>
    <rPh sb="4" eb="6">
      <t>ドウロ</t>
    </rPh>
    <rPh sb="6" eb="8">
      <t>ジギョウ</t>
    </rPh>
    <rPh sb="9" eb="11">
      <t>ジュチュウ</t>
    </rPh>
    <rPh sb="12" eb="13">
      <t>ム</t>
    </rPh>
    <rPh sb="15" eb="17">
      <t>レンケイ</t>
    </rPh>
    <rPh sb="17" eb="19">
      <t>ソクシン</t>
    </rPh>
    <rPh sb="19" eb="21">
      <t>シエン</t>
    </rPh>
    <rPh sb="21" eb="23">
      <t>ギョウム</t>
    </rPh>
    <rPh sb="23" eb="25">
      <t>キョウドウ</t>
    </rPh>
    <rPh sb="25" eb="27">
      <t>テイアン</t>
    </rPh>
    <rPh sb="27" eb="28">
      <t>タイ</t>
    </rPh>
    <phoneticPr fontId="5"/>
  </si>
  <si>
    <t>海外道路事業の受注に向けた連携促進支援</t>
    <rPh sb="0" eb="2">
      <t>カイガイ</t>
    </rPh>
    <rPh sb="2" eb="4">
      <t>ドウロ</t>
    </rPh>
    <rPh sb="4" eb="6">
      <t>ジギョウ</t>
    </rPh>
    <rPh sb="7" eb="9">
      <t>ジュチュウ</t>
    </rPh>
    <rPh sb="10" eb="11">
      <t>ム</t>
    </rPh>
    <rPh sb="13" eb="15">
      <t>レンケイ</t>
    </rPh>
    <rPh sb="15" eb="17">
      <t>ソクシン</t>
    </rPh>
    <rPh sb="17" eb="19">
      <t>シエン</t>
    </rPh>
    <phoneticPr fontId="5"/>
  </si>
  <si>
    <t>海外道路事業の受注に向けた連携促進支援業務共同提案体</t>
    <rPh sb="0" eb="2">
      <t>カイガイ</t>
    </rPh>
    <rPh sb="2" eb="4">
      <t>ドウロ</t>
    </rPh>
    <rPh sb="4" eb="6">
      <t>ジギョウ</t>
    </rPh>
    <rPh sb="7" eb="9">
      <t>ジュチュウ</t>
    </rPh>
    <rPh sb="10" eb="11">
      <t>ム</t>
    </rPh>
    <rPh sb="13" eb="15">
      <t>レンケイ</t>
    </rPh>
    <rPh sb="15" eb="17">
      <t>ソクシン</t>
    </rPh>
    <rPh sb="17" eb="19">
      <t>シエン</t>
    </rPh>
    <rPh sb="19" eb="21">
      <t>ギョウム</t>
    </rPh>
    <rPh sb="21" eb="23">
      <t>キョウドウ</t>
    </rPh>
    <rPh sb="23" eb="25">
      <t>テイアン</t>
    </rPh>
    <rPh sb="25" eb="26">
      <t>タイ</t>
    </rPh>
    <phoneticPr fontId="5"/>
  </si>
  <si>
    <t>-</t>
    <phoneticPr fontId="5"/>
  </si>
  <si>
    <t>海外道路事業の受注に向けた連携促進支援</t>
    <rPh sb="0" eb="2">
      <t>カイガイ</t>
    </rPh>
    <rPh sb="2" eb="4">
      <t>ドウロ</t>
    </rPh>
    <rPh sb="4" eb="6">
      <t>ジギョウ</t>
    </rPh>
    <rPh sb="7" eb="9">
      <t>ジュチュウ</t>
    </rPh>
    <rPh sb="10" eb="11">
      <t>ム</t>
    </rPh>
    <rPh sb="13" eb="15">
      <t>レンケイ</t>
    </rPh>
    <rPh sb="15" eb="17">
      <t>ソクシン</t>
    </rPh>
    <rPh sb="17" eb="19">
      <t>シエン</t>
    </rPh>
    <phoneticPr fontId="5"/>
  </si>
  <si>
    <t>ASEAN諸国における橋梁維持管理技術に関する調査検討業務共同提案体</t>
    <rPh sb="5" eb="7">
      <t>ショコク</t>
    </rPh>
    <rPh sb="11" eb="13">
      <t>キョウリョウ</t>
    </rPh>
    <rPh sb="13" eb="15">
      <t>イジ</t>
    </rPh>
    <rPh sb="15" eb="17">
      <t>カンリ</t>
    </rPh>
    <rPh sb="17" eb="19">
      <t>ギジュツ</t>
    </rPh>
    <rPh sb="20" eb="21">
      <t>カン</t>
    </rPh>
    <rPh sb="23" eb="25">
      <t>チョウサ</t>
    </rPh>
    <rPh sb="25" eb="27">
      <t>ケントウ</t>
    </rPh>
    <rPh sb="27" eb="29">
      <t>ギョウム</t>
    </rPh>
    <rPh sb="29" eb="31">
      <t>キョウドウ</t>
    </rPh>
    <rPh sb="31" eb="33">
      <t>テイアン</t>
    </rPh>
    <rPh sb="33" eb="34">
      <t>タイ</t>
    </rPh>
    <phoneticPr fontId="5"/>
  </si>
  <si>
    <t>ASEAN諸国における橋梁維持管理技術に関する調査</t>
    <phoneticPr fontId="5"/>
  </si>
  <si>
    <t>日本高速道路インターナショナル・デロイトトーマツファイナンシャルアドバイザリー・国際建設技術協会「海外道路の運営維持管理事業参入に係る調査検討業務」共同提案体</t>
    <rPh sb="0" eb="2">
      <t>ニホン</t>
    </rPh>
    <rPh sb="2" eb="4">
      <t>コウソク</t>
    </rPh>
    <rPh sb="4" eb="6">
      <t>ドウロ</t>
    </rPh>
    <rPh sb="40" eb="42">
      <t>コクサイ</t>
    </rPh>
    <rPh sb="42" eb="44">
      <t>ケンセツ</t>
    </rPh>
    <rPh sb="44" eb="46">
      <t>ギジュツ</t>
    </rPh>
    <rPh sb="46" eb="48">
      <t>キョウカイ</t>
    </rPh>
    <rPh sb="49" eb="51">
      <t>カイガイ</t>
    </rPh>
    <rPh sb="51" eb="53">
      <t>ドウロ</t>
    </rPh>
    <rPh sb="54" eb="56">
      <t>ウンエイ</t>
    </rPh>
    <rPh sb="56" eb="58">
      <t>イジ</t>
    </rPh>
    <rPh sb="58" eb="60">
      <t>カンリ</t>
    </rPh>
    <rPh sb="60" eb="62">
      <t>ジギョウ</t>
    </rPh>
    <rPh sb="62" eb="64">
      <t>サンニュウ</t>
    </rPh>
    <rPh sb="65" eb="66">
      <t>カカ</t>
    </rPh>
    <rPh sb="67" eb="69">
      <t>チョウサ</t>
    </rPh>
    <rPh sb="69" eb="71">
      <t>ケントウ</t>
    </rPh>
    <rPh sb="71" eb="73">
      <t>ギョウム</t>
    </rPh>
    <rPh sb="74" eb="76">
      <t>キョウドウ</t>
    </rPh>
    <rPh sb="76" eb="78">
      <t>テイアン</t>
    </rPh>
    <rPh sb="78" eb="79">
      <t>タイ</t>
    </rPh>
    <phoneticPr fontId="5"/>
  </si>
  <si>
    <t>海外道路の運営維持管理事業参入に係る調査</t>
    <rPh sb="0" eb="2">
      <t>カイガイ</t>
    </rPh>
    <rPh sb="2" eb="4">
      <t>ドウロ</t>
    </rPh>
    <rPh sb="5" eb="7">
      <t>ウンエイ</t>
    </rPh>
    <rPh sb="7" eb="9">
      <t>イジ</t>
    </rPh>
    <rPh sb="9" eb="11">
      <t>カンリ</t>
    </rPh>
    <rPh sb="11" eb="13">
      <t>ジギョウ</t>
    </rPh>
    <rPh sb="13" eb="15">
      <t>サンニュウ</t>
    </rPh>
    <rPh sb="16" eb="17">
      <t>カカ</t>
    </rPh>
    <rPh sb="18" eb="20">
      <t>チョウサ</t>
    </rPh>
    <phoneticPr fontId="5"/>
  </si>
  <si>
    <t>デロイト　トーマツ　ファイナンシャルアドバイザリー　合同会社</t>
    <phoneticPr fontId="5"/>
  </si>
  <si>
    <t>海外道路事業に係る競合国の調査</t>
    <rPh sb="0" eb="2">
      <t>カイガイ</t>
    </rPh>
    <rPh sb="2" eb="4">
      <t>ドウロ</t>
    </rPh>
    <rPh sb="4" eb="6">
      <t>ジギョウ</t>
    </rPh>
    <rPh sb="7" eb="8">
      <t>カカ</t>
    </rPh>
    <rPh sb="9" eb="11">
      <t>キョウゴウ</t>
    </rPh>
    <rPh sb="11" eb="12">
      <t>コク</t>
    </rPh>
    <rPh sb="13" eb="15">
      <t>チョウサ</t>
    </rPh>
    <phoneticPr fontId="5"/>
  </si>
  <si>
    <t>八千代エンジニアリング株式会社</t>
    <rPh sb="0" eb="3">
      <t>ヤチヨ</t>
    </rPh>
    <rPh sb="11" eb="15">
      <t>カブシキガイシャ</t>
    </rPh>
    <phoneticPr fontId="5"/>
  </si>
  <si>
    <t>道路インフラの海外展開拡大に向けた調査</t>
    <rPh sb="0" eb="2">
      <t>ドウロ</t>
    </rPh>
    <rPh sb="7" eb="9">
      <t>カイガイ</t>
    </rPh>
    <rPh sb="9" eb="11">
      <t>テンカイ</t>
    </rPh>
    <rPh sb="11" eb="13">
      <t>カクダイ</t>
    </rPh>
    <rPh sb="14" eb="15">
      <t>ム</t>
    </rPh>
    <rPh sb="17" eb="19">
      <t>チョウサ</t>
    </rPh>
    <phoneticPr fontId="5"/>
  </si>
  <si>
    <t>海外道路プロジェクトに関する調査</t>
    <rPh sb="0" eb="2">
      <t>カイガイ</t>
    </rPh>
    <rPh sb="2" eb="4">
      <t>ドウロ</t>
    </rPh>
    <rPh sb="11" eb="12">
      <t>カン</t>
    </rPh>
    <rPh sb="14" eb="16">
      <t>チョウサ</t>
    </rPh>
    <phoneticPr fontId="5"/>
  </si>
  <si>
    <t>海外道路プロジェクトに関する調査検討業務共同提案体</t>
    <rPh sb="16" eb="18">
      <t>ケントウ</t>
    </rPh>
    <rPh sb="18" eb="20">
      <t>ギョウム</t>
    </rPh>
    <rPh sb="20" eb="22">
      <t>キョウドウ</t>
    </rPh>
    <rPh sb="22" eb="24">
      <t>テイアン</t>
    </rPh>
    <rPh sb="24" eb="25">
      <t>タイ</t>
    </rPh>
    <phoneticPr fontId="5"/>
  </si>
  <si>
    <t>国交</t>
  </si>
  <si>
    <t>成長戦略フォローアップ（令和2年7月17日）
インフラシステム海外展開戦略2025（令和2年12月10日）</t>
    <rPh sb="31" eb="33">
      <t>カイガイ</t>
    </rPh>
    <rPh sb="33" eb="35">
      <t>テンカイ</t>
    </rPh>
    <rPh sb="35" eb="37">
      <t>センリャク</t>
    </rPh>
    <phoneticPr fontId="5"/>
  </si>
  <si>
    <t>「成長戦略」、「インフラシステム海外展開戦略2025」を踏まえた、国として行うべき優先度の高い事業であり、事業の実施にあたっては効率性に十分に配慮しながら、着実に本邦企業の海外展開に資する土壌形成及び良好な国際関係構築に寄与している。</t>
    <rPh sb="16" eb="18">
      <t>カイガイ</t>
    </rPh>
    <rPh sb="18" eb="20">
      <t>テンカイ</t>
    </rPh>
    <phoneticPr fontId="5"/>
  </si>
  <si>
    <t>-</t>
    <phoneticPr fontId="5"/>
  </si>
  <si>
    <t>道路分野における海外受注件数（令和2年度の実績については集計中）</t>
    <phoneticPr fontId="5"/>
  </si>
  <si>
    <t>海外建設協会調べ（令和2年3月）</t>
    <rPh sb="9" eb="11">
      <t>レイワ</t>
    </rPh>
    <phoneticPr fontId="5"/>
  </si>
  <si>
    <t>-</t>
    <phoneticPr fontId="5"/>
  </si>
  <si>
    <t>建設市場整備推進調査費</t>
    <rPh sb="8" eb="10">
      <t>チョウサ</t>
    </rPh>
    <phoneticPr fontId="5"/>
  </si>
  <si>
    <t>委員等旅費</t>
    <rPh sb="0" eb="2">
      <t>イイン</t>
    </rPh>
    <rPh sb="2" eb="3">
      <t>トウ</t>
    </rPh>
    <rPh sb="3" eb="5">
      <t>リョヒ</t>
    </rPh>
    <phoneticPr fontId="5"/>
  </si>
  <si>
    <t>諸謝金</t>
    <rPh sb="0" eb="1">
      <t>ショ</t>
    </rPh>
    <rPh sb="1" eb="3">
      <t>シャキン</t>
    </rPh>
    <phoneticPr fontId="5"/>
  </si>
  <si>
    <t>我が国企業のインフラシステム関連海外受注高（建設業の海外受注高）（令和2年度の実績については集計中）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</si>
</sst>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xdr:colOff>
      <xdr:row>748</xdr:row>
      <xdr:rowOff>336176</xdr:rowOff>
    </xdr:from>
    <xdr:to>
      <xdr:col>33</xdr:col>
      <xdr:colOff>100584</xdr:colOff>
      <xdr:row>751</xdr:row>
      <xdr:rowOff>13339</xdr:rowOff>
    </xdr:to>
    <xdr:sp macro="" textlink="">
      <xdr:nvSpPr>
        <xdr:cNvPr id="2" name="正方形/長方形 1"/>
        <xdr:cNvSpPr/>
      </xdr:nvSpPr>
      <xdr:spPr>
        <a:xfrm>
          <a:off x="4235823" y="42100500"/>
          <a:ext cx="2521055" cy="7193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147</a:t>
          </a:r>
          <a:r>
            <a:rPr kumimoji="1" lang="ja-JP" altLang="en-US" sz="1100"/>
            <a:t>百万円</a:t>
          </a:r>
        </a:p>
      </xdr:txBody>
    </xdr:sp>
    <xdr:clientData/>
  </xdr:twoCellAnchor>
  <xdr:twoCellAnchor>
    <xdr:from>
      <xdr:col>27</xdr:col>
      <xdr:colOff>11205</xdr:colOff>
      <xdr:row>751</xdr:row>
      <xdr:rowOff>33617</xdr:rowOff>
    </xdr:from>
    <xdr:to>
      <xdr:col>27</xdr:col>
      <xdr:colOff>11205</xdr:colOff>
      <xdr:row>754</xdr:row>
      <xdr:rowOff>317769</xdr:rowOff>
    </xdr:to>
    <xdr:cxnSp macro="">
      <xdr:nvCxnSpPr>
        <xdr:cNvPr id="5" name="直線コネクタ 4"/>
        <xdr:cNvCxnSpPr/>
      </xdr:nvCxnSpPr>
      <xdr:spPr>
        <a:xfrm flipV="1">
          <a:off x="5457264" y="42840088"/>
          <a:ext cx="0" cy="1326299"/>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11207</xdr:colOff>
      <xdr:row>751</xdr:row>
      <xdr:rowOff>78441</xdr:rowOff>
    </xdr:from>
    <xdr:to>
      <xdr:col>32</xdr:col>
      <xdr:colOff>146033</xdr:colOff>
      <xdr:row>751</xdr:row>
      <xdr:rowOff>320167</xdr:rowOff>
    </xdr:to>
    <xdr:sp macro="" textlink="">
      <xdr:nvSpPr>
        <xdr:cNvPr id="4" name="大かっこ 3"/>
        <xdr:cNvSpPr/>
      </xdr:nvSpPr>
      <xdr:spPr>
        <a:xfrm>
          <a:off x="4448736" y="42884912"/>
          <a:ext cx="2151885"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20</xdr:col>
      <xdr:colOff>179294</xdr:colOff>
      <xdr:row>754</xdr:row>
      <xdr:rowOff>313765</xdr:rowOff>
    </xdr:from>
    <xdr:to>
      <xdr:col>33</xdr:col>
      <xdr:colOff>78173</xdr:colOff>
      <xdr:row>756</xdr:row>
      <xdr:rowOff>331909</xdr:rowOff>
    </xdr:to>
    <xdr:sp macro="" textlink="">
      <xdr:nvSpPr>
        <xdr:cNvPr id="6" name="正方形/長方形 5"/>
        <xdr:cNvSpPr/>
      </xdr:nvSpPr>
      <xdr:spPr>
        <a:xfrm>
          <a:off x="4213412" y="44162383"/>
          <a:ext cx="2521055" cy="71290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民間企業等（６件）</a:t>
          </a:r>
          <a:endParaRPr lang="en-US" altLang="ja-JP" sz="1100"/>
        </a:p>
        <a:p>
          <a:pPr algn="ctr"/>
          <a:r>
            <a:rPr kumimoji="1" lang="en-US" altLang="ja-JP" sz="1100"/>
            <a:t>147</a:t>
          </a:r>
          <a:r>
            <a:rPr kumimoji="1" lang="ja-JP" altLang="en-US" sz="1100"/>
            <a:t>百万円</a:t>
          </a:r>
        </a:p>
      </xdr:txBody>
    </xdr:sp>
    <xdr:clientData/>
  </xdr:twoCellAnchor>
  <xdr:twoCellAnchor>
    <xdr:from>
      <xdr:col>20</xdr:col>
      <xdr:colOff>145676</xdr:colOff>
      <xdr:row>757</xdr:row>
      <xdr:rowOff>33618</xdr:rowOff>
    </xdr:from>
    <xdr:to>
      <xdr:col>33</xdr:col>
      <xdr:colOff>149490</xdr:colOff>
      <xdr:row>759</xdr:row>
      <xdr:rowOff>6671</xdr:rowOff>
    </xdr:to>
    <xdr:sp macro="" textlink="">
      <xdr:nvSpPr>
        <xdr:cNvPr id="7" name="大かっこ 6"/>
        <xdr:cNvSpPr/>
      </xdr:nvSpPr>
      <xdr:spPr>
        <a:xfrm>
          <a:off x="4179794" y="44924383"/>
          <a:ext cx="2625990" cy="66781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海外インフラ展開を進めるための調査分析</a:t>
          </a:r>
          <a:endParaRPr kumimoji="1" lang="en-US" altLang="ja-JP" sz="900"/>
        </a:p>
        <a:p>
          <a:pPr algn="ctr"/>
          <a:r>
            <a:rPr kumimoji="1" lang="ja-JP" altLang="en-US" sz="900"/>
            <a:t>及び国際会議・セミナー開催補助等</a:t>
          </a:r>
        </a:p>
      </xdr:txBody>
    </xdr:sp>
    <xdr:clientData/>
  </xdr:twoCellAnchor>
  <xdr:twoCellAnchor>
    <xdr:from>
      <xdr:col>27</xdr:col>
      <xdr:colOff>123264</xdr:colOff>
      <xdr:row>754</xdr:row>
      <xdr:rowOff>0</xdr:rowOff>
    </xdr:from>
    <xdr:to>
      <xdr:col>37</xdr:col>
      <xdr:colOff>101965</xdr:colOff>
      <xdr:row>754</xdr:row>
      <xdr:rowOff>275717</xdr:rowOff>
    </xdr:to>
    <xdr:sp macro="" textlink="">
      <xdr:nvSpPr>
        <xdr:cNvPr id="8" name="テキスト ボックス 20"/>
        <xdr:cNvSpPr txBox="1"/>
      </xdr:nvSpPr>
      <xdr:spPr>
        <a:xfrm>
          <a:off x="5569323" y="43848618"/>
          <a:ext cx="1995760"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2" zoomScale="75" zoomScaleNormal="75" zoomScaleSheetLayoutView="75"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693</v>
      </c>
      <c r="AK2" s="191"/>
      <c r="AL2" s="191"/>
      <c r="AM2" s="191"/>
      <c r="AN2" s="83" t="s">
        <v>325</v>
      </c>
      <c r="AO2" s="191">
        <v>20</v>
      </c>
      <c r="AP2" s="191"/>
      <c r="AQ2" s="191"/>
      <c r="AR2" s="84" t="s">
        <v>628</v>
      </c>
      <c r="AS2" s="192">
        <v>424</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694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140</v>
      </c>
      <c r="Q13" s="149"/>
      <c r="R13" s="149"/>
      <c r="S13" s="149"/>
      <c r="T13" s="149"/>
      <c r="U13" s="149"/>
      <c r="V13" s="150"/>
      <c r="W13" s="148">
        <v>146</v>
      </c>
      <c r="X13" s="149"/>
      <c r="Y13" s="149"/>
      <c r="Z13" s="149"/>
      <c r="AA13" s="149"/>
      <c r="AB13" s="149"/>
      <c r="AC13" s="150"/>
      <c r="AD13" s="148">
        <v>149</v>
      </c>
      <c r="AE13" s="149"/>
      <c r="AF13" s="149"/>
      <c r="AG13" s="149"/>
      <c r="AH13" s="149"/>
      <c r="AI13" s="149"/>
      <c r="AJ13" s="150"/>
      <c r="AK13" s="148">
        <v>150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140</v>
      </c>
      <c r="Q18" s="155"/>
      <c r="R18" s="155"/>
      <c r="S18" s="155"/>
      <c r="T18" s="155"/>
      <c r="U18" s="155"/>
      <c r="V18" s="156"/>
      <c r="W18" s="154">
        <f>SUM(W13:AC17)</f>
        <v>146</v>
      </c>
      <c r="X18" s="155"/>
      <c r="Y18" s="155"/>
      <c r="Z18" s="155"/>
      <c r="AA18" s="155"/>
      <c r="AB18" s="155"/>
      <c r="AC18" s="156"/>
      <c r="AD18" s="154">
        <f>SUM(AD13:AJ17)</f>
        <v>149</v>
      </c>
      <c r="AE18" s="155"/>
      <c r="AF18" s="155"/>
      <c r="AG18" s="155"/>
      <c r="AH18" s="155"/>
      <c r="AI18" s="155"/>
      <c r="AJ18" s="156"/>
      <c r="AK18" s="154">
        <f>SUM(AK13:AQ17)</f>
        <v>150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138</v>
      </c>
      <c r="Q19" s="149"/>
      <c r="R19" s="149"/>
      <c r="S19" s="149"/>
      <c r="T19" s="149"/>
      <c r="U19" s="149"/>
      <c r="V19" s="150"/>
      <c r="W19" s="148">
        <v>146</v>
      </c>
      <c r="X19" s="149"/>
      <c r="Y19" s="149"/>
      <c r="Z19" s="149"/>
      <c r="AA19" s="149"/>
      <c r="AB19" s="149"/>
      <c r="AC19" s="150"/>
      <c r="AD19" s="148">
        <v>147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0.98571428571428577</v>
      </c>
      <c r="Q20" s="520"/>
      <c r="R20" s="520"/>
      <c r="S20" s="520"/>
      <c r="T20" s="520"/>
      <c r="U20" s="520"/>
      <c r="V20" s="520"/>
      <c r="W20" s="520">
        <f t="shared" ref="W20" si="0">IF(W18=0, "-", SUM(W19)/W18)</f>
        <v>1</v>
      </c>
      <c r="X20" s="520"/>
      <c r="Y20" s="520"/>
      <c r="Z20" s="520"/>
      <c r="AA20" s="520"/>
      <c r="AB20" s="520"/>
      <c r="AC20" s="520"/>
      <c r="AD20" s="520">
        <f t="shared" ref="AD20" si="1">IF(AD18=0, "-", SUM(AD19)/AD18)</f>
        <v>0.98657718120805371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0.98571428571428577</v>
      </c>
      <c r="Q21" s="520"/>
      <c r="R21" s="520"/>
      <c r="S21" s="520"/>
      <c r="T21" s="520"/>
      <c r="U21" s="520"/>
      <c r="V21" s="520"/>
      <c r="W21" s="520">
        <f t="shared" ref="W21" si="2">IF(W19=0, "-", SUM(W19)/SUM(W13,W14))</f>
        <v>1</v>
      </c>
      <c r="X21" s="520"/>
      <c r="Y21" s="520"/>
      <c r="Z21" s="520"/>
      <c r="AA21" s="520"/>
      <c r="AB21" s="520"/>
      <c r="AC21" s="520"/>
      <c r="AD21" s="520">
        <f t="shared" ref="AD21" si="3">IF(AD19=0, "-", SUM(AD19)/SUM(AD13,AD14))</f>
        <v>0.98657718120805371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700</v>
      </c>
      <c r="H23" s="118"/>
      <c r="I23" s="118"/>
      <c r="J23" s="118"/>
      <c r="K23" s="118"/>
      <c r="L23" s="118"/>
      <c r="M23" s="118"/>
      <c r="N23" s="118"/>
      <c r="O23" s="119"/>
      <c r="P23" s="145">
        <v>150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701</v>
      </c>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702</v>
      </c>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7</v>
      </c>
      <c r="AV31" s="256"/>
      <c r="AW31" s="360" t="s">
        <v>175</v>
      </c>
      <c r="AX31" s="361"/>
    </row>
    <row r="32" spans="1:50" ht="23.25" customHeight="1" x14ac:dyDescent="0.15">
      <c r="A32" s="496"/>
      <c r="B32" s="494"/>
      <c r="C32" s="494"/>
      <c r="D32" s="494"/>
      <c r="E32" s="494"/>
      <c r="F32" s="495"/>
      <c r="G32" s="521" t="s">
        <v>657</v>
      </c>
      <c r="H32" s="522"/>
      <c r="I32" s="522"/>
      <c r="J32" s="522"/>
      <c r="K32" s="522"/>
      <c r="L32" s="522"/>
      <c r="M32" s="522"/>
      <c r="N32" s="522"/>
      <c r="O32" s="523"/>
      <c r="P32" s="176" t="s">
        <v>697</v>
      </c>
      <c r="Q32" s="176"/>
      <c r="R32" s="176"/>
      <c r="S32" s="176"/>
      <c r="T32" s="176"/>
      <c r="U32" s="176"/>
      <c r="V32" s="176"/>
      <c r="W32" s="176"/>
      <c r="X32" s="218"/>
      <c r="Y32" s="324" t="s">
        <v>12</v>
      </c>
      <c r="Z32" s="530"/>
      <c r="AA32" s="531"/>
      <c r="AB32" s="532" t="s">
        <v>639</v>
      </c>
      <c r="AC32" s="532"/>
      <c r="AD32" s="532"/>
      <c r="AE32" s="348">
        <v>361</v>
      </c>
      <c r="AF32" s="349"/>
      <c r="AG32" s="349"/>
      <c r="AH32" s="349"/>
      <c r="AI32" s="348">
        <v>507</v>
      </c>
      <c r="AJ32" s="349"/>
      <c r="AK32" s="349"/>
      <c r="AL32" s="349"/>
      <c r="AM32" s="348"/>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8" t="s">
        <v>636</v>
      </c>
      <c r="AF33" s="349"/>
      <c r="AG33" s="349"/>
      <c r="AH33" s="349"/>
      <c r="AI33" s="348" t="s">
        <v>636</v>
      </c>
      <c r="AJ33" s="349"/>
      <c r="AK33" s="349"/>
      <c r="AL33" s="349"/>
      <c r="AM33" s="348"/>
      <c r="AN33" s="349"/>
      <c r="AO33" s="349"/>
      <c r="AP33" s="349"/>
      <c r="AQ33" s="151" t="s">
        <v>636</v>
      </c>
      <c r="AR33" s="152"/>
      <c r="AS33" s="152"/>
      <c r="AT33" s="153"/>
      <c r="AU33" s="349">
        <v>700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51.6</v>
      </c>
      <c r="AF34" s="349"/>
      <c r="AG34" s="349"/>
      <c r="AH34" s="349"/>
      <c r="AI34" s="348">
        <v>72.400000000000006</v>
      </c>
      <c r="AJ34" s="349"/>
      <c r="AK34" s="349"/>
      <c r="AL34" s="349"/>
      <c r="AM34" s="348"/>
      <c r="AN34" s="349"/>
      <c r="AO34" s="349"/>
      <c r="AP34" s="349"/>
      <c r="AQ34" s="151" t="s">
        <v>636</v>
      </c>
      <c r="AR34" s="152"/>
      <c r="AS34" s="152"/>
      <c r="AT34" s="153"/>
      <c r="AU34" s="349" t="s">
        <v>636</v>
      </c>
      <c r="AV34" s="349"/>
      <c r="AW34" s="349"/>
      <c r="AX34" s="350"/>
    </row>
    <row r="35" spans="1:51" ht="23.25" customHeight="1" x14ac:dyDescent="0.15">
      <c r="A35" s="876" t="s">
        <v>299</v>
      </c>
      <c r="B35" s="877"/>
      <c r="C35" s="877"/>
      <c r="D35" s="877"/>
      <c r="E35" s="877"/>
      <c r="F35" s="878"/>
      <c r="G35" s="882" t="s">
        <v>698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639</v>
      </c>
      <c r="AC101" s="532"/>
      <c r="AD101" s="532"/>
      <c r="AE101" s="343">
        <v>4</v>
      </c>
      <c r="AF101" s="343"/>
      <c r="AG101" s="343"/>
      <c r="AH101" s="343"/>
      <c r="AI101" s="343">
        <v>5</v>
      </c>
      <c r="AJ101" s="343"/>
      <c r="AK101" s="343"/>
      <c r="AL101" s="343"/>
      <c r="AM101" s="343">
        <v>6</v>
      </c>
      <c r="AN101" s="343"/>
      <c r="AO101" s="343"/>
      <c r="AP101" s="343"/>
      <c r="AQ101" s="343" t="s">
        <v>658</v>
      </c>
      <c r="AR101" s="343"/>
      <c r="AS101" s="343"/>
      <c r="AT101" s="343"/>
      <c r="AU101" s="348" t="s">
        <v>658</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639</v>
      </c>
      <c r="AC102" s="532"/>
      <c r="AD102" s="532"/>
      <c r="AE102" s="343">
        <v>4</v>
      </c>
      <c r="AF102" s="343"/>
      <c r="AG102" s="343"/>
      <c r="AH102" s="343"/>
      <c r="AI102" s="343">
        <v>5</v>
      </c>
      <c r="AJ102" s="343"/>
      <c r="AK102" s="343"/>
      <c r="AL102" s="343"/>
      <c r="AM102" s="343">
        <v>6</v>
      </c>
      <c r="AN102" s="343"/>
      <c r="AO102" s="343"/>
      <c r="AP102" s="343"/>
      <c r="AQ102" s="343">
        <v>6</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34.5</v>
      </c>
      <c r="AF116" s="343"/>
      <c r="AG116" s="343"/>
      <c r="AH116" s="343"/>
      <c r="AI116" s="343">
        <v>29.2</v>
      </c>
      <c r="AJ116" s="343"/>
      <c r="AK116" s="343"/>
      <c r="AL116" s="343"/>
      <c r="AM116" s="343">
        <v>24.5</v>
      </c>
      <c r="AN116" s="343"/>
      <c r="AO116" s="343"/>
      <c r="AP116" s="343"/>
      <c r="AQ116" s="348">
        <v>25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644</v>
      </c>
      <c r="AF117" s="291"/>
      <c r="AG117" s="291"/>
      <c r="AH117" s="291"/>
      <c r="AI117" s="291" t="s">
        <v>659</v>
      </c>
      <c r="AJ117" s="291"/>
      <c r="AK117" s="291"/>
      <c r="AL117" s="291"/>
      <c r="AM117" s="291" t="s">
        <v>660</v>
      </c>
      <c r="AN117" s="291"/>
      <c r="AO117" s="291"/>
      <c r="AP117" s="291"/>
      <c r="AQ117" s="291"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703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v>1.9</v>
      </c>
      <c r="AF134" s="152"/>
      <c r="AG134" s="152"/>
      <c r="AH134" s="152"/>
      <c r="AI134" s="251">
        <v>2.1</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647</v>
      </c>
      <c r="AC135" s="160"/>
      <c r="AD135" s="160"/>
      <c r="AE135" s="251" t="s">
        <v>636</v>
      </c>
      <c r="AF135" s="152"/>
      <c r="AG135" s="152"/>
      <c r="AH135" s="152"/>
      <c r="AI135" s="251" t="s">
        <v>636</v>
      </c>
      <c r="AJ135" s="152"/>
      <c r="AK135" s="152"/>
      <c r="AL135" s="152"/>
      <c r="AM135" s="251" t="s">
        <v>696</v>
      </c>
      <c r="AN135" s="152"/>
      <c r="AO135" s="152"/>
      <c r="AP135" s="152"/>
      <c r="AQ135" s="251" t="s">
        <v>636</v>
      </c>
      <c r="AR135" s="152"/>
      <c r="AS135" s="152"/>
      <c r="AT135" s="152"/>
      <c r="AU135" s="251">
        <v>2</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699</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699</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699</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699</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699</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699</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699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655</v>
      </c>
      <c r="AE702" s="875"/>
      <c r="AF702" s="875"/>
      <c r="AG702" s="864" t="s">
        <v>663</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655</v>
      </c>
      <c r="AE703" s="170"/>
      <c r="AF703" s="170"/>
      <c r="AG703" s="648" t="s">
        <v>664</v>
      </c>
      <c r="AH703" s="649"/>
      <c r="AI703" s="649"/>
      <c r="AJ703" s="649"/>
      <c r="AK703" s="649"/>
      <c r="AL703" s="649"/>
      <c r="AM703" s="649"/>
      <c r="AN703" s="649"/>
      <c r="AO703" s="649"/>
      <c r="AP703" s="649"/>
      <c r="AQ703" s="649"/>
      <c r="AR703" s="649"/>
      <c r="AS703" s="649"/>
      <c r="AT703" s="649"/>
      <c r="AU703" s="649"/>
      <c r="AV703" s="649"/>
      <c r="AW703" s="649"/>
      <c r="AX703" s="650"/>
    </row>
    <row r="704" spans="1:51" ht="49.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655</v>
      </c>
      <c r="AE704" s="567"/>
      <c r="AF704" s="567"/>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655</v>
      </c>
      <c r="AE705" s="717"/>
      <c r="AF705" s="717"/>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t="s">
        <v>658</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669</v>
      </c>
      <c r="AE710" s="170"/>
      <c r="AF710" s="170"/>
      <c r="AG710" s="648" t="s">
        <v>658</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t="s">
        <v>658</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48" t="s">
        <v>658</v>
      </c>
      <c r="AH713" s="649"/>
      <c r="AI713" s="649"/>
      <c r="AJ713" s="649"/>
      <c r="AK713" s="649"/>
      <c r="AL713" s="649"/>
      <c r="AM713" s="649"/>
      <c r="AN713" s="649"/>
      <c r="AO713" s="649"/>
      <c r="AP713" s="649"/>
      <c r="AQ713" s="649"/>
      <c r="AR713" s="649"/>
      <c r="AS713" s="649"/>
      <c r="AT713" s="649"/>
      <c r="AU713" s="649"/>
      <c r="AV713" s="649"/>
      <c r="AW713" s="649"/>
      <c r="AX713" s="650"/>
    </row>
    <row r="714" spans="1:50" ht="42"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t="s">
        <v>672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58"/>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669</v>
      </c>
      <c r="AE716" s="740"/>
      <c r="AF716" s="740"/>
      <c r="AG716" s="648" t="s">
        <v>658</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t="s">
        <v>674</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669</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636</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t="s">
        <v>636</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695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56.2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57"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54.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56.2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263</v>
      </c>
      <c r="J746" s="98"/>
      <c r="K746" s="85" t="str">
        <f>IF(I746="","","-")</f>
        <v>-</v>
      </c>
      <c r="L746" s="89">
        <v>359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390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0.25" customHeight="1" x14ac:dyDescent="0.15">
      <c r="A787" s="741" t="s">
        <v>305</v>
      </c>
      <c r="B787" s="742"/>
      <c r="C787" s="742"/>
      <c r="D787" s="742"/>
      <c r="E787" s="742"/>
      <c r="F787" s="743"/>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677</v>
      </c>
      <c r="H789" s="431"/>
      <c r="I789" s="431"/>
      <c r="J789" s="431"/>
      <c r="K789" s="432"/>
      <c r="L789" s="433" t="s">
        <v>679</v>
      </c>
      <c r="M789" s="434"/>
      <c r="N789" s="434"/>
      <c r="O789" s="434"/>
      <c r="P789" s="434"/>
      <c r="Q789" s="434"/>
      <c r="R789" s="434"/>
      <c r="S789" s="434"/>
      <c r="T789" s="434"/>
      <c r="U789" s="434"/>
      <c r="V789" s="434"/>
      <c r="W789" s="434"/>
      <c r="X789" s="435"/>
      <c r="Y789" s="436">
        <v>30</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4.75" customHeight="1" x14ac:dyDescent="0.15">
      <c r="A845" s="386">
        <v>1</v>
      </c>
      <c r="B845" s="386">
        <v>1</v>
      </c>
      <c r="C845" s="405" t="s">
        <v>680</v>
      </c>
      <c r="D845" s="400"/>
      <c r="E845" s="400"/>
      <c r="F845" s="400"/>
      <c r="G845" s="400"/>
      <c r="H845" s="400"/>
      <c r="I845" s="400"/>
      <c r="J845" s="401" t="s">
        <v>681</v>
      </c>
      <c r="K845" s="402"/>
      <c r="L845" s="402"/>
      <c r="M845" s="402"/>
      <c r="N845" s="402"/>
      <c r="O845" s="402"/>
      <c r="P845" s="406" t="s">
        <v>682</v>
      </c>
      <c r="Q845" s="302"/>
      <c r="R845" s="302"/>
      <c r="S845" s="302"/>
      <c r="T845" s="302"/>
      <c r="U845" s="302"/>
      <c r="V845" s="302"/>
      <c r="W845" s="302"/>
      <c r="X845" s="302"/>
      <c r="Y845" s="303">
        <v>30</v>
      </c>
      <c r="Z845" s="304"/>
      <c r="AA845" s="304"/>
      <c r="AB845" s="305"/>
      <c r="AC845" s="307" t="s">
        <v>295</v>
      </c>
      <c r="AD845" s="308"/>
      <c r="AE845" s="308"/>
      <c r="AF845" s="308"/>
      <c r="AG845" s="308"/>
      <c r="AH845" s="403">
        <v>1</v>
      </c>
      <c r="AI845" s="404"/>
      <c r="AJ845" s="404"/>
      <c r="AK845" s="404"/>
      <c r="AL845" s="311">
        <v>99.9</v>
      </c>
      <c r="AM845" s="312"/>
      <c r="AN845" s="312"/>
      <c r="AO845" s="313"/>
      <c r="AP845" s="306" t="s">
        <v>681</v>
      </c>
      <c r="AQ845" s="306"/>
      <c r="AR845" s="306"/>
      <c r="AS845" s="306"/>
      <c r="AT845" s="306"/>
      <c r="AU845" s="306"/>
      <c r="AV845" s="306"/>
      <c r="AW845" s="306"/>
      <c r="AX845" s="306"/>
    </row>
    <row r="846" spans="1:51" ht="71.25" customHeight="1" x14ac:dyDescent="0.15">
      <c r="A846" s="386">
        <v>2</v>
      </c>
      <c r="B846" s="386">
        <v>1</v>
      </c>
      <c r="C846" s="405" t="s">
        <v>683</v>
      </c>
      <c r="D846" s="400"/>
      <c r="E846" s="400"/>
      <c r="F846" s="400"/>
      <c r="G846" s="400"/>
      <c r="H846" s="400"/>
      <c r="I846" s="400"/>
      <c r="J846" s="401" t="s">
        <v>681</v>
      </c>
      <c r="K846" s="402"/>
      <c r="L846" s="402"/>
      <c r="M846" s="402"/>
      <c r="N846" s="402"/>
      <c r="O846" s="402"/>
      <c r="P846" s="406" t="s">
        <v>684</v>
      </c>
      <c r="Q846" s="302"/>
      <c r="R846" s="302"/>
      <c r="S846" s="302"/>
      <c r="T846" s="302"/>
      <c r="U846" s="302"/>
      <c r="V846" s="302"/>
      <c r="W846" s="302"/>
      <c r="X846" s="302"/>
      <c r="Y846" s="303">
        <v>29</v>
      </c>
      <c r="Z846" s="304"/>
      <c r="AA846" s="304"/>
      <c r="AB846" s="305"/>
      <c r="AC846" s="307" t="s">
        <v>295</v>
      </c>
      <c r="AD846" s="308"/>
      <c r="AE846" s="308"/>
      <c r="AF846" s="308"/>
      <c r="AG846" s="308"/>
      <c r="AH846" s="403">
        <v>1</v>
      </c>
      <c r="AI846" s="404"/>
      <c r="AJ846" s="404"/>
      <c r="AK846" s="404"/>
      <c r="AL846" s="311">
        <v>99.9</v>
      </c>
      <c r="AM846" s="312"/>
      <c r="AN846" s="312"/>
      <c r="AO846" s="313"/>
      <c r="AP846" s="306" t="s">
        <v>681</v>
      </c>
      <c r="AQ846" s="306"/>
      <c r="AR846" s="306"/>
      <c r="AS846" s="306"/>
      <c r="AT846" s="306"/>
      <c r="AU846" s="306"/>
      <c r="AV846" s="306"/>
      <c r="AW846" s="306"/>
      <c r="AX846" s="306"/>
      <c r="AY846">
        <f>COUNTA($C$846)</f>
        <v>1</v>
      </c>
    </row>
    <row r="847" spans="1:51" ht="123" customHeight="1" x14ac:dyDescent="0.15">
      <c r="A847" s="386">
        <v>3</v>
      </c>
      <c r="B847" s="386">
        <v>1</v>
      </c>
      <c r="C847" s="405" t="s">
        <v>685</v>
      </c>
      <c r="D847" s="400"/>
      <c r="E847" s="400"/>
      <c r="F847" s="400"/>
      <c r="G847" s="400"/>
      <c r="H847" s="400"/>
      <c r="I847" s="400"/>
      <c r="J847" s="401" t="s">
        <v>681</v>
      </c>
      <c r="K847" s="402"/>
      <c r="L847" s="402"/>
      <c r="M847" s="402"/>
      <c r="N847" s="402"/>
      <c r="O847" s="402"/>
      <c r="P847" s="406" t="s">
        <v>686</v>
      </c>
      <c r="Q847" s="302"/>
      <c r="R847" s="302"/>
      <c r="S847" s="302"/>
      <c r="T847" s="302"/>
      <c r="U847" s="302"/>
      <c r="V847" s="302"/>
      <c r="W847" s="302"/>
      <c r="X847" s="302"/>
      <c r="Y847" s="303">
        <v>25</v>
      </c>
      <c r="Z847" s="304"/>
      <c r="AA847" s="304"/>
      <c r="AB847" s="305"/>
      <c r="AC847" s="307" t="s">
        <v>295</v>
      </c>
      <c r="AD847" s="308"/>
      <c r="AE847" s="308"/>
      <c r="AF847" s="308"/>
      <c r="AG847" s="308"/>
      <c r="AH847" s="309">
        <v>1</v>
      </c>
      <c r="AI847" s="310"/>
      <c r="AJ847" s="310"/>
      <c r="AK847" s="310"/>
      <c r="AL847" s="311">
        <v>99.9</v>
      </c>
      <c r="AM847" s="312"/>
      <c r="AN847" s="312"/>
      <c r="AO847" s="313"/>
      <c r="AP847" s="306" t="s">
        <v>681</v>
      </c>
      <c r="AQ847" s="306"/>
      <c r="AR847" s="306"/>
      <c r="AS847" s="306"/>
      <c r="AT847" s="306"/>
      <c r="AU847" s="306"/>
      <c r="AV847" s="306"/>
      <c r="AW847" s="306"/>
      <c r="AX847" s="306"/>
      <c r="AY847">
        <f>COUNTA($C$847)</f>
        <v>1</v>
      </c>
    </row>
    <row r="848" spans="1:51" ht="57" customHeight="1" x14ac:dyDescent="0.15">
      <c r="A848" s="386">
        <v>4</v>
      </c>
      <c r="B848" s="386">
        <v>1</v>
      </c>
      <c r="C848" s="405" t="s">
        <v>687</v>
      </c>
      <c r="D848" s="400"/>
      <c r="E848" s="400"/>
      <c r="F848" s="400"/>
      <c r="G848" s="400"/>
      <c r="H848" s="400"/>
      <c r="I848" s="400"/>
      <c r="J848" s="401">
        <v>3010001076738</v>
      </c>
      <c r="K848" s="402"/>
      <c r="L848" s="402"/>
      <c r="M848" s="402"/>
      <c r="N848" s="402"/>
      <c r="O848" s="402"/>
      <c r="P848" s="406" t="s">
        <v>688</v>
      </c>
      <c r="Q848" s="302"/>
      <c r="R848" s="302"/>
      <c r="S848" s="302"/>
      <c r="T848" s="302"/>
      <c r="U848" s="302"/>
      <c r="V848" s="302"/>
      <c r="W848" s="302"/>
      <c r="X848" s="302"/>
      <c r="Y848" s="303">
        <v>24</v>
      </c>
      <c r="Z848" s="304"/>
      <c r="AA848" s="304"/>
      <c r="AB848" s="305"/>
      <c r="AC848" s="307" t="s">
        <v>295</v>
      </c>
      <c r="AD848" s="308"/>
      <c r="AE848" s="308"/>
      <c r="AF848" s="308"/>
      <c r="AG848" s="308"/>
      <c r="AH848" s="309">
        <v>4</v>
      </c>
      <c r="AI848" s="310"/>
      <c r="AJ848" s="310"/>
      <c r="AK848" s="310"/>
      <c r="AL848" s="311">
        <v>97.7</v>
      </c>
      <c r="AM848" s="312"/>
      <c r="AN848" s="312"/>
      <c r="AO848" s="313"/>
      <c r="AP848" s="306" t="s">
        <v>681</v>
      </c>
      <c r="AQ848" s="306"/>
      <c r="AR848" s="306"/>
      <c r="AS848" s="306"/>
      <c r="AT848" s="306"/>
      <c r="AU848" s="306"/>
      <c r="AV848" s="306"/>
      <c r="AW848" s="306"/>
      <c r="AX848" s="306"/>
      <c r="AY848">
        <f>COUNTA($C$848)</f>
        <v>1</v>
      </c>
    </row>
    <row r="849" spans="1:51" ht="30" customHeight="1" x14ac:dyDescent="0.15">
      <c r="A849" s="386">
        <v>5</v>
      </c>
      <c r="B849" s="386">
        <v>1</v>
      </c>
      <c r="C849" s="405" t="s">
        <v>689</v>
      </c>
      <c r="D849" s="400"/>
      <c r="E849" s="400"/>
      <c r="F849" s="400"/>
      <c r="G849" s="400"/>
      <c r="H849" s="400"/>
      <c r="I849" s="400"/>
      <c r="J849" s="401">
        <v>2011101037696</v>
      </c>
      <c r="K849" s="402"/>
      <c r="L849" s="402"/>
      <c r="M849" s="402"/>
      <c r="N849" s="402"/>
      <c r="O849" s="402"/>
      <c r="P849" s="406" t="s">
        <v>690</v>
      </c>
      <c r="Q849" s="302"/>
      <c r="R849" s="302"/>
      <c r="S849" s="302"/>
      <c r="T849" s="302"/>
      <c r="U849" s="302"/>
      <c r="V849" s="302"/>
      <c r="W849" s="302"/>
      <c r="X849" s="302"/>
      <c r="Y849" s="303">
        <v>20</v>
      </c>
      <c r="Z849" s="304"/>
      <c r="AA849" s="304"/>
      <c r="AB849" s="305"/>
      <c r="AC849" s="307" t="s">
        <v>295</v>
      </c>
      <c r="AD849" s="308"/>
      <c r="AE849" s="308"/>
      <c r="AF849" s="308"/>
      <c r="AG849" s="308"/>
      <c r="AH849" s="309">
        <v>2</v>
      </c>
      <c r="AI849" s="310"/>
      <c r="AJ849" s="310"/>
      <c r="AK849" s="310"/>
      <c r="AL849" s="311">
        <v>99.6</v>
      </c>
      <c r="AM849" s="312"/>
      <c r="AN849" s="312"/>
      <c r="AO849" s="313"/>
      <c r="AP849" s="306" t="s">
        <v>681</v>
      </c>
      <c r="AQ849" s="306"/>
      <c r="AR849" s="306"/>
      <c r="AS849" s="306"/>
      <c r="AT849" s="306"/>
      <c r="AU849" s="306"/>
      <c r="AV849" s="306"/>
      <c r="AW849" s="306"/>
      <c r="AX849" s="306"/>
      <c r="AY849">
        <f>COUNTA($C$849)</f>
        <v>1</v>
      </c>
    </row>
    <row r="850" spans="1:51" ht="42" customHeight="1" x14ac:dyDescent="0.15">
      <c r="A850" s="386">
        <v>6</v>
      </c>
      <c r="B850" s="386">
        <v>1</v>
      </c>
      <c r="C850" s="405" t="s">
        <v>692</v>
      </c>
      <c r="D850" s="400"/>
      <c r="E850" s="400"/>
      <c r="F850" s="400"/>
      <c r="G850" s="400"/>
      <c r="H850" s="400"/>
      <c r="I850" s="400"/>
      <c r="J850" s="401" t="s">
        <v>681</v>
      </c>
      <c r="K850" s="402"/>
      <c r="L850" s="402"/>
      <c r="M850" s="402"/>
      <c r="N850" s="402"/>
      <c r="O850" s="402"/>
      <c r="P850" s="406" t="s">
        <v>691</v>
      </c>
      <c r="Q850" s="302"/>
      <c r="R850" s="302"/>
      <c r="S850" s="302"/>
      <c r="T850" s="302"/>
      <c r="U850" s="302"/>
      <c r="V850" s="302"/>
      <c r="W850" s="302"/>
      <c r="X850" s="302"/>
      <c r="Y850" s="303">
        <v>19</v>
      </c>
      <c r="Z850" s="304"/>
      <c r="AA850" s="304"/>
      <c r="AB850" s="305"/>
      <c r="AC850" s="307" t="s">
        <v>295</v>
      </c>
      <c r="AD850" s="308"/>
      <c r="AE850" s="308"/>
      <c r="AF850" s="308"/>
      <c r="AG850" s="308"/>
      <c r="AH850" s="309">
        <v>1</v>
      </c>
      <c r="AI850" s="310"/>
      <c r="AJ850" s="310"/>
      <c r="AK850" s="310"/>
      <c r="AL850" s="311">
        <v>99.8</v>
      </c>
      <c r="AM850" s="312"/>
      <c r="AN850" s="312"/>
      <c r="AO850" s="313"/>
      <c r="AP850" s="306" t="s">
        <v>681</v>
      </c>
      <c r="AQ850" s="306"/>
      <c r="AR850" s="306"/>
      <c r="AS850" s="306"/>
      <c r="AT850" s="306"/>
      <c r="AU850" s="306"/>
      <c r="AV850" s="306"/>
      <c r="AW850" s="306"/>
      <c r="AX850" s="306"/>
      <c r="AY850">
        <f>COUNTA($C$850)</f>
        <v>1</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681</v>
      </c>
      <c r="F1110" s="871"/>
      <c r="G1110" s="871"/>
      <c r="H1110" s="871"/>
      <c r="I1110" s="871"/>
      <c r="J1110" s="401" t="s">
        <v>681</v>
      </c>
      <c r="K1110" s="402"/>
      <c r="L1110" s="402"/>
      <c r="M1110" s="402"/>
      <c r="N1110" s="402"/>
      <c r="O1110" s="402"/>
      <c r="P1110" s="406" t="s">
        <v>681</v>
      </c>
      <c r="Q1110" s="302"/>
      <c r="R1110" s="302"/>
      <c r="S1110" s="302"/>
      <c r="T1110" s="302"/>
      <c r="U1110" s="302"/>
      <c r="V1110" s="302"/>
      <c r="W1110" s="302"/>
      <c r="X1110" s="302"/>
      <c r="Y1110" s="303" t="s">
        <v>681</v>
      </c>
      <c r="Z1110" s="304"/>
      <c r="AA1110" s="304"/>
      <c r="AB1110" s="305"/>
      <c r="AC1110" s="307"/>
      <c r="AD1110" s="308"/>
      <c r="AE1110" s="308"/>
      <c r="AF1110" s="308"/>
      <c r="AG1110" s="308"/>
      <c r="AH1110" s="309" t="s">
        <v>681</v>
      </c>
      <c r="AI1110" s="310"/>
      <c r="AJ1110" s="310"/>
      <c r="AK1110" s="310"/>
      <c r="AL1110" s="311" t="s">
        <v>681</v>
      </c>
      <c r="AM1110" s="312"/>
      <c r="AN1110" s="312"/>
      <c r="AO1110" s="313"/>
      <c r="AP1110" s="306" t="s">
        <v>681</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小嶋 啓太</dc:creator>
  <cp:lastModifiedBy>ㅤ</cp:lastModifiedBy>
  <cp:lastPrinted>2021-06-01T13:41:38Z</cp:lastPrinted>
  <dcterms:created xsi:type="dcterms:W3CDTF">2012-03-13T00:50:25Z</dcterms:created>
  <dcterms:modified xsi:type="dcterms:W3CDTF">2021-07-06T13:25:27Z</dcterms:modified>
</cp:coreProperties>
</file>