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24" i="3"/>
  <c r="AY823" i="3"/>
  <c r="AY820" i="3"/>
  <c r="AY819" i="3"/>
  <c r="AY816" i="3"/>
  <c r="AY815" i="3"/>
  <c r="AY813" i="3"/>
  <c r="AY822" i="3" s="1"/>
  <c r="AY812" i="3"/>
  <c r="AU812" i="3"/>
  <c r="Y812" i="3"/>
  <c r="AY811" i="3"/>
  <c r="AY810" i="3"/>
  <c r="AY809" i="3"/>
  <c r="AY807" i="3"/>
  <c r="AY806" i="3"/>
  <c r="AY805" i="3"/>
  <c r="AY803"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5" i="3"/>
  <c r="AY694" i="3"/>
  <c r="AY693" i="3"/>
  <c r="AY692" i="3"/>
  <c r="AY696" i="3" s="1"/>
  <c r="AY690" i="3"/>
  <c r="AY689" i="3"/>
  <c r="AY687" i="3"/>
  <c r="AY688" i="3" s="1"/>
  <c r="AY682" i="3"/>
  <c r="AY686" i="3" s="1"/>
  <c r="AY678" i="3"/>
  <c r="AY677" i="3"/>
  <c r="AY681" i="3" s="1"/>
  <c r="AY675" i="3"/>
  <c r="AY674" i="3"/>
  <c r="AY673" i="3"/>
  <c r="AY672" i="3"/>
  <c r="AY676" i="3" s="1"/>
  <c r="AY670" i="3"/>
  <c r="AY669" i="3"/>
  <c r="AY667" i="3"/>
  <c r="AY668" i="3" s="1"/>
  <c r="AY666" i="3"/>
  <c r="AY662" i="3"/>
  <c r="AY658" i="3"/>
  <c r="AY657" i="3"/>
  <c r="AY661" i="3" s="1"/>
  <c r="AY655" i="3"/>
  <c r="AY654" i="3"/>
  <c r="AY653" i="3"/>
  <c r="AY652" i="3"/>
  <c r="AY656" i="3" s="1"/>
  <c r="AY650" i="3"/>
  <c r="AY649" i="3"/>
  <c r="AY647" i="3"/>
  <c r="AY648" i="3" s="1"/>
  <c r="AY646" i="3"/>
  <c r="AY645" i="3"/>
  <c r="AY643" i="3"/>
  <c r="AY644" i="3" s="1"/>
  <c r="AY642" i="3"/>
  <c r="AY638" i="3"/>
  <c r="AY634" i="3"/>
  <c r="AY633" i="3"/>
  <c r="AY637" i="3" s="1"/>
  <c r="AY631" i="3"/>
  <c r="AY630" i="3"/>
  <c r="AY629" i="3"/>
  <c r="AY628" i="3"/>
  <c r="AY632" i="3" s="1"/>
  <c r="AY626" i="3"/>
  <c r="AY625" i="3"/>
  <c r="AY623" i="3"/>
  <c r="AY624" i="3" s="1"/>
  <c r="AY618" i="3"/>
  <c r="AY622" i="3" s="1"/>
  <c r="AY614" i="3"/>
  <c r="AY613" i="3"/>
  <c r="AY617" i="3" s="1"/>
  <c r="AY611" i="3"/>
  <c r="AY610" i="3"/>
  <c r="AY609" i="3"/>
  <c r="AY608" i="3"/>
  <c r="AY612" i="3" s="1"/>
  <c r="AY606" i="3"/>
  <c r="AY605" i="3"/>
  <c r="AY603" i="3"/>
  <c r="AY604" i="3" s="1"/>
  <c r="AY602" i="3"/>
  <c r="AY598" i="3"/>
  <c r="AY594" i="3"/>
  <c r="AY593" i="3"/>
  <c r="AY597" i="3" s="1"/>
  <c r="AY592" i="3"/>
  <c r="AY590" i="3"/>
  <c r="AY589" i="3"/>
  <c r="AY591" i="3" s="1"/>
  <c r="AY587" i="3"/>
  <c r="AY586" i="3"/>
  <c r="AY585" i="3"/>
  <c r="AY584" i="3"/>
  <c r="AY588" i="3" s="1"/>
  <c r="AY582" i="3"/>
  <c r="AY581" i="3"/>
  <c r="AY579" i="3"/>
  <c r="AY580" i="3" s="1"/>
  <c r="AY578" i="3"/>
  <c r="AY574" i="3"/>
  <c r="AY570" i="3"/>
  <c r="AY569" i="3"/>
  <c r="AY573" i="3" s="1"/>
  <c r="AY567" i="3"/>
  <c r="AY566" i="3"/>
  <c r="AY565" i="3"/>
  <c r="AY564" i="3"/>
  <c r="AY568" i="3" s="1"/>
  <c r="AY562" i="3"/>
  <c r="AY561" i="3"/>
  <c r="AY559" i="3"/>
  <c r="AY560" i="3" s="1"/>
  <c r="AY554" i="3"/>
  <c r="AY558" i="3" s="1"/>
  <c r="AY550" i="3"/>
  <c r="AY549" i="3"/>
  <c r="AY553" i="3" s="1"/>
  <c r="AY547" i="3"/>
  <c r="AY546" i="3"/>
  <c r="AY545" i="3"/>
  <c r="AY544" i="3"/>
  <c r="AY548" i="3" s="1"/>
  <c r="AY542" i="3"/>
  <c r="AY541" i="3"/>
  <c r="AY539" i="3"/>
  <c r="AY540" i="3" s="1"/>
  <c r="AY538" i="3"/>
  <c r="AY537" i="3"/>
  <c r="AY535" i="3"/>
  <c r="AY536" i="3" s="1"/>
  <c r="AY530" i="3"/>
  <c r="AY526" i="3"/>
  <c r="AY525" i="3"/>
  <c r="AY529" i="3" s="1"/>
  <c r="AY523" i="3"/>
  <c r="AY522" i="3"/>
  <c r="AY521" i="3"/>
  <c r="AY520" i="3"/>
  <c r="AY524" i="3" s="1"/>
  <c r="AY518" i="3"/>
  <c r="AY517" i="3"/>
  <c r="AY515" i="3"/>
  <c r="AY516" i="3" s="1"/>
  <c r="AY514" i="3"/>
  <c r="AY510" i="3"/>
  <c r="AY506" i="3"/>
  <c r="AY505" i="3"/>
  <c r="AY509" i="3" s="1"/>
  <c r="AY502" i="3"/>
  <c r="AY501" i="3"/>
  <c r="AY500" i="3"/>
  <c r="AY504" i="3" s="1"/>
  <c r="AY498" i="3"/>
  <c r="AY497" i="3"/>
  <c r="AY495" i="3"/>
  <c r="AY496" i="3" s="1"/>
  <c r="AY494" i="3"/>
  <c r="AY490" i="3"/>
  <c r="AY486" i="3"/>
  <c r="AY485" i="3"/>
  <c r="AY489" i="3" s="1"/>
  <c r="AY484" i="3"/>
  <c r="AY481" i="3"/>
  <c r="AY482" i="3" s="1"/>
  <c r="AY483" i="3" s="1"/>
  <c r="AY479" i="3"/>
  <c r="AY476" i="3"/>
  <c r="AY478" i="3" s="1"/>
  <c r="AY474" i="3"/>
  <c r="AY473" i="3"/>
  <c r="AY472" i="3"/>
  <c r="AY471" i="3"/>
  <c r="AY475" i="3" s="1"/>
  <c r="AY470" i="3"/>
  <c r="AY466" i="3"/>
  <c r="AY469" i="3" s="1"/>
  <c r="AY465" i="3"/>
  <c r="AY462" i="3"/>
  <c r="AY461" i="3"/>
  <c r="AY458" i="3"/>
  <c r="AY457" i="3"/>
  <c r="AY456" i="3"/>
  <c r="AY460" i="3" s="1"/>
  <c r="AY454" i="3"/>
  <c r="AY453" i="3"/>
  <c r="AY452" i="3"/>
  <c r="AY451" i="3"/>
  <c r="AY455" i="3" s="1"/>
  <c r="AY449" i="3"/>
  <c r="AY446" i="3"/>
  <c r="AY450" i="3" s="1"/>
  <c r="AY445" i="3"/>
  <c r="AY441" i="3"/>
  <c r="AY442" i="3" s="1"/>
  <c r="AY440" i="3"/>
  <c r="AY439" i="3"/>
  <c r="AY438" i="3"/>
  <c r="AY437" i="3"/>
  <c r="AY436" i="3"/>
  <c r="AY435" i="3"/>
  <c r="AY434" i="3"/>
  <c r="AY433" i="3"/>
  <c r="AY432" i="3"/>
  <c r="AY431" i="3"/>
  <c r="AY430" i="3"/>
  <c r="AY429" i="3"/>
  <c r="AY427" i="3"/>
  <c r="AY428" i="3" s="1"/>
  <c r="AY426" i="3"/>
  <c r="AY425" i="3"/>
  <c r="AY422" i="3"/>
  <c r="AY421" i="3"/>
  <c r="AY420" i="3"/>
  <c r="AY424" i="3" s="1"/>
  <c r="AY413" i="3"/>
  <c r="AY418" i="3" s="1"/>
  <c r="AY410" i="3"/>
  <c r="AY409" i="3"/>
  <c r="AY406" i="3"/>
  <c r="AY405" i="3"/>
  <c r="AY402" i="3"/>
  <c r="AY401" i="3"/>
  <c r="AY399" i="3"/>
  <c r="AY404" i="3" s="1"/>
  <c r="AY398" i="3"/>
  <c r="AY397" i="3"/>
  <c r="AY394" i="3"/>
  <c r="AY393" i="3"/>
  <c r="AY392" i="3"/>
  <c r="AY396" i="3" s="1"/>
  <c r="AY390" i="3"/>
  <c r="AY389" i="3"/>
  <c r="AY388" i="3"/>
  <c r="AY391" i="3" s="1"/>
  <c r="AY387" i="3"/>
  <c r="AY386" i="3"/>
  <c r="AY385" i="3"/>
  <c r="AY384" i="3"/>
  <c r="AY382" i="3"/>
  <c r="AY381" i="3"/>
  <c r="AY380" i="3"/>
  <c r="AY383" i="3" s="1"/>
  <c r="AY379" i="3"/>
  <c r="AY378" i="3"/>
  <c r="AY377" i="3"/>
  <c r="AY376" i="3"/>
  <c r="AY374" i="3"/>
  <c r="AY373" i="3"/>
  <c r="AY372" i="3"/>
  <c r="AY375" i="3" s="1"/>
  <c r="AY370" i="3"/>
  <c r="AY371" i="3" s="1"/>
  <c r="AY369" i="3"/>
  <c r="AY367" i="3"/>
  <c r="AY368" i="3" s="1"/>
  <c r="AY366" i="3"/>
  <c r="AY365" i="3"/>
  <c r="AY362" i="3"/>
  <c r="AY361" i="3"/>
  <c r="AY360" i="3"/>
  <c r="AY364" i="3" s="1"/>
  <c r="AY358" i="3"/>
  <c r="AY354" i="3"/>
  <c r="AY353" i="3"/>
  <c r="AY346" i="3"/>
  <c r="AY345" i="3"/>
  <c r="AY342" i="3"/>
  <c r="AY341" i="3"/>
  <c r="AY339" i="3"/>
  <c r="AY344" i="3" s="1"/>
  <c r="AY338" i="3"/>
  <c r="AY337" i="3"/>
  <c r="AY334" i="3"/>
  <c r="AY333" i="3"/>
  <c r="AY332" i="3"/>
  <c r="AY336" i="3" s="1"/>
  <c r="AY330" i="3"/>
  <c r="AY329" i="3"/>
  <c r="AY328" i="3"/>
  <c r="AY331" i="3" s="1"/>
  <c r="AY326" i="3"/>
  <c r="AY325" i="3"/>
  <c r="AY324" i="3"/>
  <c r="AY327" i="3" s="1"/>
  <c r="AY322" i="3"/>
  <c r="AY321" i="3"/>
  <c r="AY320" i="3"/>
  <c r="AY323" i="3" s="1"/>
  <c r="AY318" i="3"/>
  <c r="AY317" i="3"/>
  <c r="AY316" i="3"/>
  <c r="AY319" i="3" s="1"/>
  <c r="AY314" i="3"/>
  <c r="AY313" i="3"/>
  <c r="AY312" i="3"/>
  <c r="AY315" i="3" s="1"/>
  <c r="AY310" i="3"/>
  <c r="AY311" i="3" s="1"/>
  <c r="AY309" i="3"/>
  <c r="AY308" i="3"/>
  <c r="AY307" i="3"/>
  <c r="AY306" i="3"/>
  <c r="AY305" i="3"/>
  <c r="AY302" i="3"/>
  <c r="AY301" i="3"/>
  <c r="AY300" i="3"/>
  <c r="AY304" i="3" s="1"/>
  <c r="AY298" i="3"/>
  <c r="AY294" i="3"/>
  <c r="AY293" i="3"/>
  <c r="AY286" i="3"/>
  <c r="AY285" i="3"/>
  <c r="AY282" i="3"/>
  <c r="AY281" i="3"/>
  <c r="AY279" i="3"/>
  <c r="AY284" i="3" s="1"/>
  <c r="AY278" i="3"/>
  <c r="AY277" i="3"/>
  <c r="AY274" i="3"/>
  <c r="AY273" i="3"/>
  <c r="AY272" i="3"/>
  <c r="AY276" i="3" s="1"/>
  <c r="AY270" i="3"/>
  <c r="AY269" i="3"/>
  <c r="AY268" i="3"/>
  <c r="AY271" i="3" s="1"/>
  <c r="AY266" i="3"/>
  <c r="AY265" i="3"/>
  <c r="AY264" i="3"/>
  <c r="AY267" i="3" s="1"/>
  <c r="AY262" i="3"/>
  <c r="AY261" i="3"/>
  <c r="AY260" i="3"/>
  <c r="AY263" i="3" s="1"/>
  <c r="AY257" i="3"/>
  <c r="AY256" i="3"/>
  <c r="AY259" i="3" s="1"/>
  <c r="AY252" i="3"/>
  <c r="AY255" i="3" s="1"/>
  <c r="AY250" i="3"/>
  <c r="AY251" i="3" s="1"/>
  <c r="AY248" i="3"/>
  <c r="AY247" i="3"/>
  <c r="AY249" i="3" s="1"/>
  <c r="AY240" i="3"/>
  <c r="AY246" i="3" s="1"/>
  <c r="AY239" i="3"/>
  <c r="AY238" i="3"/>
  <c r="AY236" i="3"/>
  <c r="AY235" i="3"/>
  <c r="AY234" i="3"/>
  <c r="AY233" i="3"/>
  <c r="AY237" i="3" s="1"/>
  <c r="AY232" i="3"/>
  <c r="AY228" i="3"/>
  <c r="AY226" i="3"/>
  <c r="AY229" i="3" s="1"/>
  <c r="AY224" i="3"/>
  <c r="AY222" i="3"/>
  <c r="AY220" i="3"/>
  <c r="AY219" i="3"/>
  <c r="AY225" i="3" s="1"/>
  <c r="AY212" i="3"/>
  <c r="AY217" i="3" s="1"/>
  <c r="AY208" i="3"/>
  <c r="AY210" i="3" s="1"/>
  <c r="AY204" i="3"/>
  <c r="AY205" i="3" s="1"/>
  <c r="AY200" i="3"/>
  <c r="AY201" i="3" s="1"/>
  <c r="AY196" i="3"/>
  <c r="AY198" i="3" s="1"/>
  <c r="AY192" i="3"/>
  <c r="AY193" i="3" s="1"/>
  <c r="AY190" i="3"/>
  <c r="AY191" i="3" s="1"/>
  <c r="AY187" i="3"/>
  <c r="AY189" i="3" s="1"/>
  <c r="AY186" i="3"/>
  <c r="AY185" i="3"/>
  <c r="AY183" i="3"/>
  <c r="AY182" i="3"/>
  <c r="AY181" i="3"/>
  <c r="AY180" i="3"/>
  <c r="AY184" i="3" s="1"/>
  <c r="AY179" i="3"/>
  <c r="AY175" i="3"/>
  <c r="AY173" i="3"/>
  <c r="AY177" i="3" s="1"/>
  <c r="AY171" i="3"/>
  <c r="AY169" i="3"/>
  <c r="AY167" i="3"/>
  <c r="AY166" i="3"/>
  <c r="AY172" i="3" s="1"/>
  <c r="AY159" i="3"/>
  <c r="AY161" i="3" s="1"/>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2" i="3"/>
  <c r="AY135" i="3" s="1"/>
  <c r="AY131" i="3"/>
  <c r="AY130" i="3"/>
  <c r="AY127" i="3"/>
  <c r="AY129" i="3" s="1"/>
  <c r="AY126" i="3"/>
  <c r="AY125" i="3"/>
  <c r="AY124" i="3"/>
  <c r="AY121" i="3"/>
  <c r="AY123" i="3" s="1"/>
  <c r="AY119" i="3"/>
  <c r="AY118" i="3"/>
  <c r="AY120" i="3" s="1"/>
  <c r="AY112" i="3"/>
  <c r="AY113" i="3" s="1"/>
  <c r="AY111" i="3"/>
  <c r="AY110" i="3"/>
  <c r="AY109" i="3"/>
  <c r="AY108" i="3"/>
  <c r="AY106" i="3"/>
  <c r="AY107" i="3" s="1"/>
  <c r="AY104" i="3"/>
  <c r="AY103" i="3"/>
  <c r="AY105" i="3" s="1"/>
  <c r="AY97" i="3"/>
  <c r="AY95" i="3"/>
  <c r="AY98" i="3" s="1"/>
  <c r="AY93" i="3"/>
  <c r="AY92" i="3"/>
  <c r="AY91" i="3"/>
  <c r="AY90" i="3"/>
  <c r="AY94" i="3" s="1"/>
  <c r="AY89" i="3"/>
  <c r="AY87" i="3"/>
  <c r="AY85" i="3"/>
  <c r="AY83" i="3"/>
  <c r="AY81" i="3"/>
  <c r="AY80" i="3"/>
  <c r="AY86" i="3" s="1"/>
  <c r="AY79" i="3"/>
  <c r="AY73" i="3"/>
  <c r="AY75" i="3" s="1"/>
  <c r="AY69" i="3"/>
  <c r="AY65" i="3"/>
  <c r="AY71" i="3" s="1"/>
  <c r="AY64" i="3"/>
  <c r="AY63" i="3"/>
  <c r="AY61" i="3"/>
  <c r="AY60" i="3"/>
  <c r="AY59" i="3"/>
  <c r="AY58" i="3"/>
  <c r="AY62" i="3" s="1"/>
  <c r="AY57" i="3"/>
  <c r="AY53" i="3"/>
  <c r="AY51" i="3"/>
  <c r="AY55" i="3" s="1"/>
  <c r="AY49" i="3"/>
  <c r="AY47" i="3"/>
  <c r="AY45" i="3"/>
  <c r="AY44" i="3"/>
  <c r="AY50" i="3" s="1"/>
  <c r="AY37" i="3"/>
  <c r="AY43" i="3" s="1"/>
  <c r="W29" i="3"/>
  <c r="P29" i="3"/>
  <c r="P28" i="3" s="1"/>
  <c r="W28" i="3"/>
  <c r="AD21" i="3"/>
  <c r="W21" i="3"/>
  <c r="P21" i="3"/>
  <c r="W20" i="3"/>
  <c r="P20" i="3"/>
  <c r="AR18" i="3"/>
  <c r="AK18" i="3"/>
  <c r="AD18" i="3"/>
  <c r="AD20" i="3" s="1"/>
  <c r="W18" i="3"/>
  <c r="P18" i="3"/>
  <c r="G11" i="3"/>
  <c r="AE8" i="3"/>
  <c r="G8" i="3"/>
  <c r="G6" i="3"/>
  <c r="AV2" i="3"/>
  <c r="AY188" i="3" l="1"/>
  <c r="AY133" i="3"/>
  <c r="AY134" i="3"/>
  <c r="AY480" i="3"/>
  <c r="AY477" i="3"/>
  <c r="AY99" i="3"/>
  <c r="AY114" i="3"/>
  <c r="AY165" i="3"/>
  <c r="AY194" i="3"/>
  <c r="AY202" i="3"/>
  <c r="AY206" i="3"/>
  <c r="AY214" i="3"/>
  <c r="AY218" i="3"/>
  <c r="AY230" i="3"/>
  <c r="AY242" i="3"/>
  <c r="AY40" i="3"/>
  <c r="AY48" i="3"/>
  <c r="AY52" i="3"/>
  <c r="AY56" i="3"/>
  <c r="AY68" i="3"/>
  <c r="AY72" i="3"/>
  <c r="AY76" i="3"/>
  <c r="AY84" i="3"/>
  <c r="AY88" i="3"/>
  <c r="AY96" i="3"/>
  <c r="AY122" i="3"/>
  <c r="AY162" i="3"/>
  <c r="AY170" i="3"/>
  <c r="AY174" i="3"/>
  <c r="AY178" i="3"/>
  <c r="AY195" i="3"/>
  <c r="AY199" i="3"/>
  <c r="AY203" i="3"/>
  <c r="AY207" i="3"/>
  <c r="AY211" i="3"/>
  <c r="AY215" i="3"/>
  <c r="AY223" i="3"/>
  <c r="AY227" i="3"/>
  <c r="AY231" i="3"/>
  <c r="AY243" i="3"/>
  <c r="AY296" i="3"/>
  <c r="AY299" i="3"/>
  <c r="AY295" i="3"/>
  <c r="AY356" i="3"/>
  <c r="AY359" i="3"/>
  <c r="AY355" i="3"/>
  <c r="AY464" i="3"/>
  <c r="AY463" i="3"/>
  <c r="AY493" i="3"/>
  <c r="AY492" i="3"/>
  <c r="AY491" i="3"/>
  <c r="AY601" i="3"/>
  <c r="AY600" i="3"/>
  <c r="AY599" i="3"/>
  <c r="AY665" i="3"/>
  <c r="AY664" i="3"/>
  <c r="AY663" i="3"/>
  <c r="AY77" i="3"/>
  <c r="AY837" i="3"/>
  <c r="AY833" i="3"/>
  <c r="AY829" i="3"/>
  <c r="AY838" i="3"/>
  <c r="AY836" i="3"/>
  <c r="AY832" i="3"/>
  <c r="AY828" i="3"/>
  <c r="AY835" i="3"/>
  <c r="AY831" i="3"/>
  <c r="AY827" i="3"/>
  <c r="AY41" i="3"/>
  <c r="AY163" i="3"/>
  <c r="AY216" i="3"/>
  <c r="AY244" i="3"/>
  <c r="AY292" i="3"/>
  <c r="AY288" i="3"/>
  <c r="AY291" i="3"/>
  <c r="AY287" i="3"/>
  <c r="AY352" i="3"/>
  <c r="AY348" i="3"/>
  <c r="AY351" i="3"/>
  <c r="AY347" i="3"/>
  <c r="AY416" i="3"/>
  <c r="AY419" i="3"/>
  <c r="AY415" i="3"/>
  <c r="AY533" i="3"/>
  <c r="AY532" i="3"/>
  <c r="AY531" i="3"/>
  <c r="AY38" i="3"/>
  <c r="AY42" i="3"/>
  <c r="AY46" i="3"/>
  <c r="AY54" i="3"/>
  <c r="AY66" i="3"/>
  <c r="AY70" i="3"/>
  <c r="AY74" i="3"/>
  <c r="AY78" i="3"/>
  <c r="AY82" i="3"/>
  <c r="AY128" i="3"/>
  <c r="AY160" i="3"/>
  <c r="AY164" i="3"/>
  <c r="AY168" i="3"/>
  <c r="AY176" i="3"/>
  <c r="AY197" i="3"/>
  <c r="AY209" i="3"/>
  <c r="AY213" i="3"/>
  <c r="AY221" i="3"/>
  <c r="AY241" i="3"/>
  <c r="AY245" i="3"/>
  <c r="AY253" i="3"/>
  <c r="AY258" i="3"/>
  <c r="AY289" i="3"/>
  <c r="AY297" i="3"/>
  <c r="AY349" i="3"/>
  <c r="AY357" i="3"/>
  <c r="AY412" i="3"/>
  <c r="AY408" i="3"/>
  <c r="AY411" i="3"/>
  <c r="AY407" i="3"/>
  <c r="AY414" i="3"/>
  <c r="AY448" i="3"/>
  <c r="AY447" i="3"/>
  <c r="AY513" i="3"/>
  <c r="AY512" i="3"/>
  <c r="AY511" i="3"/>
  <c r="AY534" i="3"/>
  <c r="AY577" i="3"/>
  <c r="AY576" i="3"/>
  <c r="AY575" i="3"/>
  <c r="AY641" i="3"/>
  <c r="AY640" i="3"/>
  <c r="AY639" i="3"/>
  <c r="AY830" i="3"/>
  <c r="AY39" i="3"/>
  <c r="AY67" i="3"/>
  <c r="AY254" i="3"/>
  <c r="AY290" i="3"/>
  <c r="AY350" i="3"/>
  <c r="AY417" i="3"/>
  <c r="AY444" i="3"/>
  <c r="AY443" i="3"/>
  <c r="AY468" i="3"/>
  <c r="AY467" i="3"/>
  <c r="AY557" i="3"/>
  <c r="AY556" i="3"/>
  <c r="AY555" i="3"/>
  <c r="AY621" i="3"/>
  <c r="AY620" i="3"/>
  <c r="AY619" i="3"/>
  <c r="AY685" i="3"/>
  <c r="AY684" i="3"/>
  <c r="AY683" i="3"/>
  <c r="AY834" i="3"/>
  <c r="AY275" i="3"/>
  <c r="AY283" i="3"/>
  <c r="AY303" i="3"/>
  <c r="AY335" i="3"/>
  <c r="AY343" i="3"/>
  <c r="AY363" i="3"/>
  <c r="AY395" i="3"/>
  <c r="AY403" i="3"/>
  <c r="AY423" i="3"/>
  <c r="AY459" i="3"/>
  <c r="AY487" i="3"/>
  <c r="AY499" i="3"/>
  <c r="AY503" i="3"/>
  <c r="AY507" i="3"/>
  <c r="AY519" i="3"/>
  <c r="AY527" i="3"/>
  <c r="AY543" i="3"/>
  <c r="AY551" i="3"/>
  <c r="AY563" i="3"/>
  <c r="AY571" i="3"/>
  <c r="AY583" i="3"/>
  <c r="AY595" i="3"/>
  <c r="AY607" i="3"/>
  <c r="AY615" i="3"/>
  <c r="AY627" i="3"/>
  <c r="AY635" i="3"/>
  <c r="AY651" i="3"/>
  <c r="AY659" i="3"/>
  <c r="AY671" i="3"/>
  <c r="AY679" i="3"/>
  <c r="AY691" i="3"/>
  <c r="AY817" i="3"/>
  <c r="AY821" i="3"/>
  <c r="AY943" i="3"/>
  <c r="AY975" i="3"/>
  <c r="AY1075" i="3"/>
  <c r="AY280" i="3"/>
  <c r="AY340" i="3"/>
  <c r="AY400" i="3"/>
  <c r="AY488" i="3"/>
  <c r="AY508" i="3"/>
  <c r="AY528" i="3"/>
  <c r="AY552" i="3"/>
  <c r="AY572" i="3"/>
  <c r="AY596" i="3"/>
  <c r="AY616" i="3"/>
  <c r="AY636" i="3"/>
  <c r="AY660" i="3"/>
  <c r="AY680" i="3"/>
  <c r="AY804" i="3"/>
  <c r="AY814" i="3"/>
  <c r="AY818" i="3"/>
  <c r="AY876" i="3"/>
  <c r="AY976" i="3"/>
  <c r="AY1008" i="3"/>
</calcChain>
</file>

<file path=xl/sharedStrings.xml><?xml version="1.0" encoding="utf-8"?>
<sst xmlns="http://schemas.openxmlformats.org/spreadsheetml/2006/main" count="2379" uniqueCount="695">
  <si>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</si>
  <si>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</si>
  <si>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</si>
  <si>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</si>
  <si>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</si>
  <si>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</si>
  <si>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</si>
  <si>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</si>
  <si>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</si>
  <si>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</si>
  <si>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</si>
  <si>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</si>
  <si>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</si>
  <si>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</si>
  <si>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</si>
  <si>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</si>
  <si>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</si>
  <si>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</si>
  <si>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</si>
  <si>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</si>
  <si>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</si>
  <si>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</si>
  <si>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</si>
  <si>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</si>
  <si>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</si>
  <si>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</si>
  <si>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</si>
  <si>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</si>
  <si>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</si>
  <si>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</si>
  <si>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</si>
  <si>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</si>
  <si>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</si>
  <si>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</si>
  <si>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</si>
  <si>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</si>
  <si>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</si>
  <si>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</si>
  <si>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</si>
  <si>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</si>
  <si>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</si>
  <si>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</si>
  <si>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</si>
  <si>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</si>
  <si>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</si>
  <si>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</si>
  <si>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</si>
  <si>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</si>
  <si>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</si>
  <si>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</si>
  <si>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</si>
  <si>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</si>
  <si>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</si>
  <si>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</si>
  <si>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</si>
  <si>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</si>
  <si>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</si>
  <si>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</si>
  <si>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</si>
  <si>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</si>
  <si>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</si>
  <si>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</si>
  <si>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</si>
  <si>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</si>
  <si>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214</t>
  </si>
  <si>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</si>
  <si>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</si>
  <si>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</si>
  <si>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</si>
  <si>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</si>
  <si>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</si>
  <si>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</si>
  <si>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</si>
  <si>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</si>
  <si>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</si>
  <si>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</si>
  <si>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</si>
  <si>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</si>
  <si>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</si>
  <si>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</si>
  <si>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</si>
  <si>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</si>
  <si>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</si>
  <si>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</si>
  <si>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</si>
  <si>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</si>
  <si>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</si>
  <si>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</si>
  <si>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</si>
  <si>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</si>
  <si>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</si>
  <si>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</si>
  <si>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</si>
  <si>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</si>
  <si>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</si>
  <si>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</si>
  <si>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</si>
  <si>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</si>
  <si>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</si>
  <si>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</si>
  <si>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</si>
  <si>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</si>
  <si>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</si>
  <si>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</si>
  <si>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</si>
  <si>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</si>
  <si>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</si>
  <si>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</si>
  <si>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</si>
  <si>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</si>
  <si>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</si>
  <si>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</si>
  <si>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</si>
  <si>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</si>
  <si>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</si>
  <si>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</si>
  <si>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</si>
  <si>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</si>
  <si>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</si>
  <si>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</si>
  <si>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</si>
  <si>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</si>
  <si>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</si>
  <si>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</si>
  <si>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</si>
  <si>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</si>
  <si>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</si>
  <si>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</si>
  <si>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</si>
  <si>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</si>
  <si>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</si>
  <si>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</si>
  <si>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</si>
  <si>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</si>
  <si>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</si>
  <si>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</si>
  <si>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</si>
  <si>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</si>
  <si>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</si>
  <si>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</si>
  <si>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</si>
  <si>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</si>
  <si>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</si>
  <si>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</si>
  <si>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</si>
  <si>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</si>
  <si>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</si>
  <si>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</si>
  <si>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</si>
  <si>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</si>
  <si>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</si>
  <si>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</si>
  <si>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</si>
  <si>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</si>
  <si>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</si>
  <si>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</si>
  <si>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</si>
  <si>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</si>
  <si>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</si>
  <si>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</si>
  <si>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</si>
  <si>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</si>
  <si>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道路局、都市局</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</si>
  <si>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</si>
  <si>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</si>
  <si>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</si>
  <si>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</si>
  <si>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</si>
  <si>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</si>
  <si>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</si>
  <si>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</si>
  <si>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</si>
  <si>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</si>
  <si>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</si>
  <si>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</si>
  <si>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</si>
  <si>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</si>
  <si>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</si>
  <si>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</si>
  <si>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</si>
  <si>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</si>
  <si>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</si>
  <si>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</si>
  <si>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</si>
  <si>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</si>
  <si>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</si>
  <si>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</si>
  <si>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</si>
  <si>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</si>
  <si>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</si>
  <si>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</si>
  <si>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</si>
  <si>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</si>
  <si>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</si>
  <si>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</si>
  <si>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</si>
  <si>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</si>
  <si>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</si>
  <si>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</si>
  <si>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</si>
  <si>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</si>
  <si>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</si>
  <si>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</si>
  <si>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</si>
  <si>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</si>
  <si>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</si>
  <si>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</si>
  <si>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</si>
  <si>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</si>
  <si>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</si>
  <si>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</si>
  <si>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</si>
  <si>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</si>
  <si>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２２　国際競争力・地域の自立等を強化する道路ネットワークを形成する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</si>
  <si>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</si>
  <si>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</si>
  <si>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</si>
  <si>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</si>
  <si>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</si>
  <si>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</si>
  <si>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</si>
  <si>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</si>
  <si>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</si>
  <si>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</si>
  <si>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</si>
  <si>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</si>
  <si>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</si>
  <si>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</si>
  <si>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</si>
  <si>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</si>
  <si>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</si>
  <si>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</si>
  <si>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</si>
  <si>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</si>
  <si>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</si>
  <si>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</si>
  <si>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</si>
  <si>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</si>
  <si>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</si>
  <si>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</si>
  <si>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</si>
  <si>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</si>
  <si>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</si>
  <si>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</si>
  <si>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</si>
  <si>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</si>
  <si>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</si>
  <si>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</si>
  <si>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</si>
  <si>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</si>
  <si>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</si>
  <si>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</si>
  <si>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</si>
  <si>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</si>
  <si>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</si>
  <si>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</si>
  <si>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</si>
  <si>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</si>
  <si>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</si>
  <si>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</si>
  <si>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</si>
  <si>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</si>
  <si>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</si>
  <si>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</si>
  <si>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</si>
  <si>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</si>
  <si>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</si>
  <si>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</si>
  <si>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</si>
  <si>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</si>
  <si>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</si>
  <si>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</si>
  <si>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</si>
  <si>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</si>
  <si>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</si>
  <si>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</si>
  <si>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</si>
  <si>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</si>
  <si>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</si>
  <si>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</si>
  <si>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</si>
  <si>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</si>
  <si>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</si>
  <si>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</si>
  <si>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</si>
  <si>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</si>
  <si>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</si>
  <si>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</si>
  <si>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</si>
  <si>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</si>
  <si>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</si>
  <si>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</si>
  <si>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</si>
  <si>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</si>
  <si>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</si>
  <si>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</si>
  <si>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</si>
  <si>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</si>
  <si>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</si>
  <si>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</si>
  <si>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</si>
  <si>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</si>
  <si>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0183</t>
  </si>
  <si>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</si>
  <si>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</si>
  <si>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</si>
  <si>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</si>
  <si>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</si>
  <si>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</si>
  <si>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</si>
  <si>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</si>
  <si>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</si>
  <si>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</si>
  <si>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</si>
  <si>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</si>
  <si>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</si>
  <si>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</si>
  <si>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</si>
  <si>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</si>
  <si>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</si>
  <si>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</si>
  <si>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200</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</si>
  <si>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</si>
  <si>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</si>
  <si>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</si>
  <si>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</si>
  <si>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</si>
  <si>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</si>
  <si>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</si>
  <si>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</si>
  <si>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</si>
  <si>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</si>
  <si>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</si>
  <si>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</si>
  <si>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</si>
  <si>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</si>
  <si>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</si>
  <si>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</si>
  <si>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</si>
  <si>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</si>
  <si>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</si>
  <si>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</si>
  <si>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</si>
  <si>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</si>
  <si>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</si>
  <si>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</si>
  <si>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</si>
  <si>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</si>
  <si>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0189</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</si>
  <si>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</si>
  <si>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</si>
  <si>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</si>
  <si>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道路交通円滑化事業費</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</si>
  <si>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</si>
  <si>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</si>
  <si>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</si>
  <si>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</si>
  <si>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</si>
  <si>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</si>
  <si>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</si>
  <si>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</si>
  <si>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</si>
  <si>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</si>
  <si>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</si>
  <si>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</si>
  <si>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</si>
  <si>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</si>
  <si>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</si>
  <si>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</si>
  <si>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</si>
  <si>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</si>
  <si>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</si>
  <si>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</si>
  <si>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</si>
  <si>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</si>
  <si>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</si>
  <si>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</si>
  <si>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</si>
  <si>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</si>
  <si>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</si>
  <si>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</si>
  <si>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</si>
  <si>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</si>
  <si>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</si>
  <si>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</si>
  <si>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</si>
  <si>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</si>
  <si>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</si>
  <si>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</si>
  <si>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</si>
  <si>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</si>
  <si>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</si>
  <si>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</si>
  <si>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</si>
  <si>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</si>
  <si>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</si>
  <si>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</si>
  <si>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</si>
  <si>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</si>
  <si>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</si>
  <si>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</si>
  <si>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</si>
  <si>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</si>
  <si>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</si>
  <si>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</si>
  <si>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</si>
  <si>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220</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</si>
  <si>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</si>
  <si>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</si>
  <si>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</si>
  <si>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</si>
  <si>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</si>
  <si>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</si>
  <si>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</si>
  <si>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</si>
  <si>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</si>
  <si>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</si>
  <si>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</si>
  <si>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</si>
  <si>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</si>
  <si>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</si>
  <si>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</si>
  <si>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</si>
  <si>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</si>
  <si>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</si>
  <si>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</si>
  <si>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</si>
  <si>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</si>
  <si>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</si>
  <si>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</si>
  <si>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</si>
  <si>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</si>
  <si>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</si>
  <si>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</si>
  <si>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</si>
  <si>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</si>
  <si>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</si>
  <si>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</si>
  <si>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</si>
  <si>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</si>
  <si>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</si>
  <si>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</si>
  <si>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</si>
  <si>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</si>
  <si>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</si>
  <si>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</si>
  <si>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</si>
  <si>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</si>
  <si>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</si>
  <si>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</si>
  <si>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</si>
  <si>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</si>
  <si>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</si>
  <si>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</si>
  <si>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</si>
  <si>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</si>
  <si>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</si>
  <si>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</si>
  <si>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</si>
  <si>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</si>
  <si>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</si>
  <si>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</si>
  <si>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181</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</si>
  <si>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</si>
  <si>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</si>
  <si>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</si>
  <si>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</si>
  <si>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</si>
  <si>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</si>
  <si>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</si>
  <si>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</si>
  <si>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</si>
  <si>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地域連携道路事業費</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</si>
  <si>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</si>
  <si>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</si>
  <si>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</si>
  <si>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</si>
  <si>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</si>
  <si>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</si>
  <si>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</si>
  <si>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</si>
  <si>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</si>
  <si>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</si>
  <si>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令和2年度までに道路による都市間速達性の確保率※を約55%とする。
（※主要都市等を結ぶ都市間リンクのうち都市間連絡速度（都市間の最短道路距離を最短所要時間で除したもの）60km/hが確保されている割合）</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</si>
  <si>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</si>
  <si>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</si>
  <si>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</si>
  <si>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</si>
  <si>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</si>
  <si>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</si>
  <si>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</si>
  <si>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</si>
  <si>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</si>
  <si>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</si>
  <si>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</si>
  <si>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</si>
  <si>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</si>
  <si>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</si>
  <si>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</si>
  <si>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</si>
  <si>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</si>
  <si>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</si>
  <si>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</si>
  <si>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</si>
  <si>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</si>
  <si>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</si>
  <si>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</si>
  <si>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</si>
  <si>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</si>
  <si>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</si>
  <si>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</si>
  <si>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</si>
  <si>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</si>
  <si>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</si>
  <si>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</si>
  <si>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</si>
  <si>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</si>
  <si>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</si>
  <si>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</si>
  <si>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</si>
  <si>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</si>
  <si>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</si>
  <si>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</si>
  <si>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</si>
  <si>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</si>
  <si>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</si>
  <si>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</si>
  <si>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</si>
  <si>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</si>
  <si>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</si>
  <si>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</si>
  <si>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</si>
  <si>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</si>
  <si>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</si>
  <si>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</si>
  <si>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</si>
  <si>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</si>
  <si>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</si>
  <si>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</si>
  <si>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</si>
  <si>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</si>
  <si>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</si>
  <si>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</si>
  <si>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</si>
  <si>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</si>
  <si>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</si>
  <si>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</si>
  <si>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</si>
  <si>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</si>
  <si>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</si>
  <si>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</si>
  <si>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</si>
  <si>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</si>
  <si>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</si>
  <si>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</si>
  <si>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</si>
  <si>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</si>
  <si>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</si>
  <si>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</si>
  <si>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</si>
  <si>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</si>
  <si>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</si>
  <si>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</si>
  <si>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</si>
  <si>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</si>
  <si>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</si>
  <si>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</si>
  <si>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</si>
  <si>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</si>
  <si>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</si>
  <si>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</si>
  <si>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</si>
  <si>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</si>
  <si>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</si>
  <si>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</si>
  <si>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</si>
  <si>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</si>
  <si>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</si>
  <si>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</si>
  <si>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</si>
  <si>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</si>
  <si>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</si>
  <si>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</si>
  <si>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</si>
  <si>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</si>
  <si>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</si>
  <si>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</si>
  <si>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</si>
  <si>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</si>
  <si>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</si>
  <si>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</si>
  <si>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</si>
  <si>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</si>
  <si>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</si>
  <si>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</si>
  <si>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</si>
  <si>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</si>
  <si>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</si>
  <si>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</si>
  <si>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</si>
  <si>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</si>
  <si>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</si>
  <si>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</si>
  <si>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</si>
  <si>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</si>
  <si>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</si>
  <si>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</si>
  <si>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</si>
  <si>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</si>
  <si>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</si>
  <si>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</si>
  <si>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</si>
  <si>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</si>
  <si>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</si>
  <si>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</si>
  <si>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</si>
  <si>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</si>
  <si>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</si>
  <si>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</si>
  <si>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</si>
  <si>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</si>
  <si>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</si>
  <si>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</si>
  <si>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</si>
  <si>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</si>
  <si>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</si>
  <si>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</si>
  <si>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</si>
  <si>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</si>
  <si>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</si>
  <si>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</si>
  <si>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</si>
  <si>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</si>
  <si>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</si>
  <si>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</si>
  <si>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</si>
  <si>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</si>
  <si>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道路事業（補助等）</t>
  </si>
  <si>
    <t>課長　荒瀬　美和
課長　中村　健一　等</t>
  </si>
  <si>
    <t>昭和27年度</t>
  </si>
  <si>
    <t>終了予定なし</t>
  </si>
  <si>
    <t>環境安全・防災課
街路交通施設課　等</t>
  </si>
  <si>
    <t>道路法第50条
道路法第56条　等</t>
  </si>
  <si>
    <t>・道路の交通の安全の確保とその円滑化、生活環境の改善を図り、もって国民経済の健全な発展と国民生活の向上に寄与することを目的とする。</t>
  </si>
  <si>
    <t>道路環境改善事業費</t>
  </si>
  <si>
    <t>道路交通安全対策事業費</t>
  </si>
  <si>
    <t>地域高規格道路等（補助事業）の新規開通延長</t>
  </si>
  <si>
    <t>km</t>
  </si>
  <si>
    <t>178</t>
  </si>
  <si>
    <t>172</t>
  </si>
  <si>
    <t>0176-01</t>
  </si>
  <si>
    <t>○</t>
  </si>
  <si>
    <t>道路の交通の安全の確保とその円滑化、生活環境の改善に寄与。</t>
  </si>
  <si>
    <t>負担関係は法令に基づいており、妥当。</t>
    <rPh sb="0" eb="2">
      <t>フタン</t>
    </rPh>
    <rPh sb="2" eb="4">
      <t>カンケイ</t>
    </rPh>
    <rPh sb="5" eb="7">
      <t>ホウレイ</t>
    </rPh>
    <rPh sb="8" eb="9">
      <t>モト</t>
    </rPh>
    <rPh sb="15" eb="17">
      <t>ダトウ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</si>
  <si>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</si>
  <si>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地方公共団体からの要望を精査し予算配分を実施。</t>
  </si>
  <si>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4"/>
  </si>
  <si>
    <t>A.大阪市</t>
    <rPh sb="2" eb="5">
      <t>オオサカシ</t>
    </rPh>
    <phoneticPr fontId="4"/>
  </si>
  <si>
    <t>本工事費</t>
    <rPh sb="0" eb="3">
      <t>ホンコウジ</t>
    </rPh>
    <rPh sb="3" eb="4">
      <t>ヒ</t>
    </rPh>
    <phoneticPr fontId="4"/>
  </si>
  <si>
    <t>工事の実施</t>
    <rPh sb="0" eb="2">
      <t>コウジ</t>
    </rPh>
    <rPh sb="3" eb="5">
      <t>ジッシ</t>
    </rPh>
    <phoneticPr fontId="4"/>
  </si>
  <si>
    <t>測量設計費</t>
    <rPh sb="0" eb="2">
      <t>ソクリョウ</t>
    </rPh>
    <rPh sb="2" eb="5">
      <t>セッケイヒ</t>
    </rPh>
    <phoneticPr fontId="4"/>
  </si>
  <si>
    <t>調査検討業務</t>
    <rPh sb="0" eb="2">
      <t>チョウサ</t>
    </rPh>
    <rPh sb="2" eb="4">
      <t>ケントウ</t>
    </rPh>
    <rPh sb="4" eb="6">
      <t>ギョウム</t>
    </rPh>
    <phoneticPr fontId="4"/>
  </si>
  <si>
    <t>用地費及補償費</t>
    <rPh sb="0" eb="3">
      <t>ヨウチヒ</t>
    </rPh>
    <rPh sb="3" eb="4">
      <t>オヨ</t>
    </rPh>
    <rPh sb="4" eb="7">
      <t>ホショウヒ</t>
    </rPh>
    <phoneticPr fontId="4"/>
  </si>
  <si>
    <t>用地補償</t>
    <rPh sb="0" eb="2">
      <t>ヨウチ</t>
    </rPh>
    <rPh sb="2" eb="4">
      <t>ホショウ</t>
    </rPh>
    <phoneticPr fontId="4"/>
  </si>
  <si>
    <t>委託費</t>
    <rPh sb="0" eb="3">
      <t>イタクヒ</t>
    </rPh>
    <phoneticPr fontId="4"/>
  </si>
  <si>
    <t>大阪市</t>
    <rPh sb="0" eb="3">
      <t>オオサカシ</t>
    </rPh>
    <phoneticPr fontId="4"/>
  </si>
  <si>
    <t>工事の実施及び工事に係る調査・設計・用地取得等</t>
  </si>
  <si>
    <t>兵庫県</t>
    <rPh sb="0" eb="3">
      <t>ヒョウゴケン</t>
    </rPh>
    <phoneticPr fontId="4"/>
  </si>
  <si>
    <t>長崎県</t>
    <rPh sb="0" eb="3">
      <t>ナガサキケン</t>
    </rPh>
    <phoneticPr fontId="4"/>
  </si>
  <si>
    <t>東京都</t>
    <rPh sb="0" eb="3">
      <t>トウキョウト</t>
    </rPh>
    <phoneticPr fontId="4"/>
  </si>
  <si>
    <t>愛知県</t>
    <rPh sb="0" eb="3">
      <t>アイチケン</t>
    </rPh>
    <phoneticPr fontId="4"/>
  </si>
  <si>
    <t>横浜市</t>
    <rPh sb="0" eb="3">
      <t>ヨコハマシ</t>
    </rPh>
    <phoneticPr fontId="4"/>
  </si>
  <si>
    <t>青森県</t>
    <rPh sb="0" eb="3">
      <t>アオモリケン</t>
    </rPh>
    <phoneticPr fontId="4"/>
  </si>
  <si>
    <t>愛媛県</t>
    <rPh sb="0" eb="3">
      <t>エヒメケン</t>
    </rPh>
    <phoneticPr fontId="4"/>
  </si>
  <si>
    <t>山梨県</t>
    <rPh sb="0" eb="3">
      <t>ヤマナシケン</t>
    </rPh>
    <phoneticPr fontId="4"/>
  </si>
  <si>
    <t>大分県</t>
    <rPh sb="0" eb="3">
      <t>オオイタケン</t>
    </rPh>
    <phoneticPr fontId="4"/>
  </si>
  <si>
    <t>熊本県</t>
    <rPh sb="0" eb="3">
      <t>クマモトケン</t>
    </rPh>
    <phoneticPr fontId="4"/>
  </si>
  <si>
    <t>鳥取県</t>
    <rPh sb="0" eb="3">
      <t>トットリケン</t>
    </rPh>
    <phoneticPr fontId="4"/>
  </si>
  <si>
    <t>石川県</t>
    <rPh sb="0" eb="3">
      <t>イシカワケン</t>
    </rPh>
    <phoneticPr fontId="4"/>
  </si>
  <si>
    <t>千葉県</t>
    <rPh sb="0" eb="3">
      <t>チバケン</t>
    </rPh>
    <phoneticPr fontId="4"/>
  </si>
  <si>
    <t>広島県</t>
    <rPh sb="0" eb="3">
      <t>ヒロシマケン</t>
    </rPh>
    <phoneticPr fontId="4"/>
  </si>
  <si>
    <t>福岡県</t>
    <rPh sb="0" eb="3">
      <t>フクオカケン</t>
    </rPh>
    <phoneticPr fontId="4"/>
  </si>
  <si>
    <t>宮崎県</t>
    <rPh sb="0" eb="3">
      <t>ミヤザキケン</t>
    </rPh>
    <phoneticPr fontId="4"/>
  </si>
  <si>
    <t>熊本市</t>
    <rPh sb="0" eb="3">
      <t>クマモトシ</t>
    </rPh>
    <phoneticPr fontId="4"/>
  </si>
  <si>
    <t>-</t>
    <phoneticPr fontId="34"/>
  </si>
  <si>
    <t>道路による都市間速達性の確保
（令和2年度の成果実績については集計中）</t>
    <phoneticPr fontId="4"/>
  </si>
  <si>
    <t>道路による都市間速達性の確保率※
（※主要都市等を結ぶ都市間リンクのうち都市間連絡速度（都市間の最短道路距離を最短所要時間で除したもの）60km/hが確保されている割合）
（令和2年度の成果実績については集計中）</t>
    <phoneticPr fontId="4"/>
  </si>
  <si>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
【令和２年度財務省予算執行調査】
○主な指摘　維持管理コスト縮減のための具体的取組など個別施設計画に記載すべき基礎項目を整理し、当該項目の計画への記載を道路メンテナンス事業費補助の補助要件とすることで、より実効性ある計画作成を促すべき。また、補助事業の採択にあたって、新技術等の活用の検討を要件化するなど、活用促進のための方策を検討すべき。
○対応　橋梁の集約・撤去などコスト縮減に関する具体的な方針や老朽化対策における基本方針などを個別施設計画の基礎項目とし、当該項目の計画への記載を補助要件化。また、新技術等の活用に係る基本方針の個別施設計画への記載や、個別の事業における新技術等の活用の具体的検討を行うことを補助要件化。</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rPh sb="277" eb="279">
      <t>レイワ</t>
    </rPh>
    <phoneticPr fontId="4"/>
  </si>
  <si>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等により、幹線道路ネットワークの整備を推進するとともに、橋梁、トンネル等の修繕・更新等や無電柱化の整備を行うことで国民の命と暮らしを守るネットワークの代替性の確保や地域・拠点の連携強化及び我が国の成長力を高める物流ネットワークの整備を行う。
・補助率　１／２　等</t>
    <rPh sb="158" eb="159">
      <t>ナド</t>
    </rPh>
    <rPh sb="160" eb="164">
      <t>ムデンチュウカ</t>
    </rPh>
    <rPh sb="165" eb="167">
      <t>セイビ</t>
    </rPh>
    <phoneticPr fontId="4"/>
  </si>
  <si>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により、幹線道路ネットワークの整備を推進するとともに、橋梁、トンネル等の修繕・更新等や無電柱化の整備を行うことで国民の命と暮らしを守るネットワークの代替性の確保や地域・拠点の連携強化及び我が国の成長力を高める物流ネットワークの整備を行う。
・活動実績として、令和２年度の新規開通延長は28kmとなっており、測定指標である「道路による都市間速達性の確保率」の向上に寄与。</t>
    <rPh sb="157" eb="158">
      <t>ナド</t>
    </rPh>
    <rPh sb="159" eb="163">
      <t>ムデンチュウカ</t>
    </rPh>
    <rPh sb="164" eb="166">
      <t>セイビ</t>
    </rPh>
    <rPh sb="245" eb="247">
      <t>レイワ</t>
    </rPh>
    <phoneticPr fontId="4"/>
  </si>
  <si>
    <t>事業推進にあたり、技術面での確認等を行い、更なる効果的・効率的な事業の実施を図る。</t>
    <rPh sb="0" eb="2">
      <t>ジギョウ</t>
    </rPh>
    <rPh sb="2" eb="4">
      <t>スイシン</t>
    </rPh>
    <rPh sb="9" eb="11">
      <t>ギジュツ</t>
    </rPh>
    <rPh sb="11" eb="12">
      <t>メン</t>
    </rPh>
    <rPh sb="14" eb="16">
      <t>カクニン</t>
    </rPh>
    <rPh sb="16" eb="17">
      <t>トウ</t>
    </rPh>
    <rPh sb="18" eb="19">
      <t>オコナ</t>
    </rPh>
    <rPh sb="21" eb="22">
      <t>サラ</t>
    </rPh>
    <rPh sb="24" eb="27">
      <t>コウカテキ</t>
    </rPh>
    <rPh sb="28" eb="31">
      <t>コウリツテキ</t>
    </rPh>
    <rPh sb="32" eb="34">
      <t>ジギョウ</t>
    </rPh>
    <rPh sb="35" eb="37">
      <t>ジッシ</t>
    </rPh>
    <rPh sb="38" eb="39">
      <t>ハカ</t>
    </rPh>
    <phoneticPr fontId="4"/>
  </si>
  <si>
    <t>・国土強靱化や生産性の向上など地域における喫緊の課題の解決のため、確実かつ集中的な支援が必要な地方自治体が実施する事業について補助事業により支援している。
・具体的には、複数年にわたり計画的かつ集中的な投資が必要となる地域高規格道路の整備や、長寿命化修繕計画に基づく老朽化対策等を実施している。</t>
    <rPh sb="1" eb="3">
      <t>コクド</t>
    </rPh>
    <rPh sb="3" eb="5">
      <t>キョウジン</t>
    </rPh>
    <rPh sb="5" eb="6">
      <t>カ</t>
    </rPh>
    <rPh sb="47" eb="49">
      <t>チホウ</t>
    </rPh>
    <rPh sb="49" eb="52">
      <t>ジチタイ</t>
    </rPh>
    <rPh sb="53" eb="55">
      <t>ジッシ</t>
    </rPh>
    <rPh sb="63" eb="65">
      <t>ホジョ</t>
    </rPh>
    <rPh sb="65" eb="67">
      <t>ジギョウ</t>
    </rPh>
    <rPh sb="70" eb="72">
      <t>シエン</t>
    </rPh>
    <rPh sb="140" eb="142">
      <t>ジッシ</t>
    </rPh>
    <phoneticPr fontId="4"/>
  </si>
  <si>
    <t>用地難航による開通年度の遅れが一部生じているが、活動実績は着実に向上。</t>
    <rPh sb="0" eb="2">
      <t>ヨウチ</t>
    </rPh>
    <rPh sb="2" eb="4">
      <t>ナンコウ</t>
    </rPh>
    <rPh sb="7" eb="9">
      <t>カイツウ</t>
    </rPh>
    <rPh sb="9" eb="11">
      <t>ネンド</t>
    </rPh>
    <rPh sb="12" eb="13">
      <t>オク</t>
    </rPh>
    <rPh sb="15" eb="17">
      <t>イチブ</t>
    </rPh>
    <rPh sb="17" eb="18">
      <t>ショウ</t>
    </rPh>
    <rPh sb="24" eb="26">
      <t>カツドウ</t>
    </rPh>
    <phoneticPr fontId="4"/>
  </si>
  <si>
    <t>国土交通省道路局調べ（令和3年4月）</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</si>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</sst>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5235</xdr:colOff>
      <xdr:row>748</xdr:row>
      <xdr:rowOff>0</xdr:rowOff>
    </xdr:from>
    <xdr:to>
      <xdr:col>49</xdr:col>
      <xdr:colOff>395634</xdr:colOff>
      <xdr:row>749</xdr:row>
      <xdr:rowOff>133649</xdr:rowOff>
    </xdr:to>
    <xdr:sp macro="" textlink="">
      <xdr:nvSpPr>
        <xdr:cNvPr id="26" name="テキスト ボックス 25"/>
        <xdr:cNvSpPr txBox="1"/>
      </xdr:nvSpPr>
      <xdr:spPr>
        <a:xfrm>
          <a:off x="7122229" y="41417697"/>
          <a:ext cx="3237197" cy="48682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21</xdr:col>
      <xdr:colOff>8708</xdr:colOff>
      <xdr:row>749</xdr:row>
      <xdr:rowOff>199689</xdr:rowOff>
    </xdr:from>
    <xdr:to>
      <xdr:col>34</xdr:col>
      <xdr:colOff>131742</xdr:colOff>
      <xdr:row>751</xdr:row>
      <xdr:rowOff>148852</xdr:rowOff>
    </xdr:to>
    <xdr:sp macro="" textlink="">
      <xdr:nvSpPr>
        <xdr:cNvPr id="27" name="テキスト ボックス 26"/>
        <xdr:cNvSpPr txBox="1"/>
      </xdr:nvSpPr>
      <xdr:spPr>
        <a:xfrm>
          <a:off x="4278905" y="41970560"/>
          <a:ext cx="2766489" cy="65551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baseline="0"/>
            <a:t>519,282 </a:t>
          </a:r>
          <a:r>
            <a:rPr kumimoji="1" lang="ja-JP" altLang="en-US" sz="1400"/>
            <a:t>百万円</a:t>
          </a:r>
          <a:endParaRPr kumimoji="1" lang="en-US" altLang="ja-JP" sz="1400"/>
        </a:p>
        <a:p>
          <a:endParaRPr kumimoji="1" lang="ja-JP" altLang="en-US" sz="1400"/>
        </a:p>
      </xdr:txBody>
    </xdr:sp>
    <xdr:clientData/>
  </xdr:twoCellAnchor>
  <xdr:twoCellAnchor>
    <xdr:from>
      <xdr:col>20</xdr:col>
      <xdr:colOff>147916</xdr:colOff>
      <xdr:row>751</xdr:row>
      <xdr:rowOff>297106</xdr:rowOff>
    </xdr:from>
    <xdr:to>
      <xdr:col>35</xdr:col>
      <xdr:colOff>106231</xdr:colOff>
      <xdr:row>755</xdr:row>
      <xdr:rowOff>152587</xdr:rowOff>
    </xdr:to>
    <xdr:sp macro="" textlink="">
      <xdr:nvSpPr>
        <xdr:cNvPr id="28" name="テキスト ボックス 27"/>
        <xdr:cNvSpPr txBox="1"/>
      </xdr:nvSpPr>
      <xdr:spPr>
        <a:xfrm>
          <a:off x="4214770" y="42774325"/>
          <a:ext cx="3008455" cy="126817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20</xdr:col>
      <xdr:colOff>12631</xdr:colOff>
      <xdr:row>751</xdr:row>
      <xdr:rowOff>276151</xdr:rowOff>
    </xdr:from>
    <xdr:to>
      <xdr:col>35</xdr:col>
      <xdr:colOff>43970</xdr:colOff>
      <xdr:row>754</xdr:row>
      <xdr:rowOff>79898</xdr:rowOff>
    </xdr:to>
    <xdr:sp macro="" textlink="">
      <xdr:nvSpPr>
        <xdr:cNvPr id="29" name="大かっこ 28"/>
        <xdr:cNvSpPr/>
      </xdr:nvSpPr>
      <xdr:spPr>
        <a:xfrm>
          <a:off x="4079485" y="42753370"/>
          <a:ext cx="3081479" cy="86327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94426</xdr:colOff>
      <xdr:row>754</xdr:row>
      <xdr:rowOff>199278</xdr:rowOff>
    </xdr:from>
    <xdr:to>
      <xdr:col>27</xdr:col>
      <xdr:colOff>94426</xdr:colOff>
      <xdr:row>758</xdr:row>
      <xdr:rowOff>103319</xdr:rowOff>
    </xdr:to>
    <xdr:cxnSp macro="">
      <xdr:nvCxnSpPr>
        <xdr:cNvPr id="30" name="直線コネクタ 5"/>
        <xdr:cNvCxnSpPr/>
      </xdr:nvCxnSpPr>
      <xdr:spPr>
        <a:xfrm>
          <a:off x="5584679" y="43736020"/>
          <a:ext cx="0" cy="1316737"/>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28319</xdr:colOff>
      <xdr:row>757</xdr:row>
      <xdr:rowOff>5230</xdr:rowOff>
    </xdr:from>
    <xdr:to>
      <xdr:col>24</xdr:col>
      <xdr:colOff>61712</xdr:colOff>
      <xdr:row>758</xdr:row>
      <xdr:rowOff>63949</xdr:rowOff>
    </xdr:to>
    <xdr:sp macro="" textlink="">
      <xdr:nvSpPr>
        <xdr:cNvPr id="31" name="テキスト ボックス 30"/>
        <xdr:cNvSpPr txBox="1"/>
      </xdr:nvSpPr>
      <xdr:spPr>
        <a:xfrm>
          <a:off x="3281802" y="44601494"/>
          <a:ext cx="1660135" cy="41189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109106</xdr:colOff>
      <xdr:row>758</xdr:row>
      <xdr:rowOff>126179</xdr:rowOff>
    </xdr:from>
    <xdr:to>
      <xdr:col>38</xdr:col>
      <xdr:colOff>39077</xdr:colOff>
      <xdr:row>760</xdr:row>
      <xdr:rowOff>157891</xdr:rowOff>
    </xdr:to>
    <xdr:sp macro="" textlink="">
      <xdr:nvSpPr>
        <xdr:cNvPr id="32" name="テキスト ボックス 31"/>
        <xdr:cNvSpPr txBox="1"/>
      </xdr:nvSpPr>
      <xdr:spPr>
        <a:xfrm>
          <a:off x="3362589" y="45075617"/>
          <a:ext cx="4403510" cy="73806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地方公共団体（1447団体）</a:t>
          </a:r>
        </a:p>
        <a:p>
          <a:pPr algn="ctr"/>
          <a:r>
            <a:rPr kumimoji="1" lang="en-US" altLang="ja-JP" sz="1400" baseline="0"/>
            <a:t>519,282 </a:t>
          </a:r>
          <a:r>
            <a:rPr kumimoji="1" lang="ja-JP" altLang="en-US" sz="1400"/>
            <a:t>百万円</a:t>
          </a:r>
        </a:p>
      </xdr:txBody>
    </xdr:sp>
    <xdr:clientData/>
  </xdr:twoCellAnchor>
  <xdr:twoCellAnchor>
    <xdr:from>
      <xdr:col>19</xdr:col>
      <xdr:colOff>151839</xdr:colOff>
      <xdr:row>761</xdr:row>
      <xdr:rowOff>95325</xdr:rowOff>
    </xdr:from>
    <xdr:to>
      <xdr:col>36</xdr:col>
      <xdr:colOff>190573</xdr:colOff>
      <xdr:row>762</xdr:row>
      <xdr:rowOff>351193</xdr:rowOff>
    </xdr:to>
    <xdr:sp macro="" textlink="">
      <xdr:nvSpPr>
        <xdr:cNvPr id="33" name="テキスト ボックス 32"/>
        <xdr:cNvSpPr txBox="1"/>
      </xdr:nvSpPr>
      <xdr:spPr>
        <a:xfrm>
          <a:off x="4015350" y="46104286"/>
          <a:ext cx="3495560" cy="60904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16</xdr:col>
      <xdr:colOff>109106</xdr:colOff>
      <xdr:row>760</xdr:row>
      <xdr:rowOff>309320</xdr:rowOff>
    </xdr:from>
    <xdr:to>
      <xdr:col>38</xdr:col>
      <xdr:colOff>32204</xdr:colOff>
      <xdr:row>763</xdr:row>
      <xdr:rowOff>57188</xdr:rowOff>
    </xdr:to>
    <xdr:sp macro="" textlink="">
      <xdr:nvSpPr>
        <xdr:cNvPr id="34" name="大かっこ 33"/>
        <xdr:cNvSpPr/>
      </xdr:nvSpPr>
      <xdr:spPr>
        <a:xfrm>
          <a:off x="3362589" y="45965107"/>
          <a:ext cx="4396637" cy="80739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75345</xdr:colOff>
      <xdr:row>763</xdr:row>
      <xdr:rowOff>210858</xdr:rowOff>
    </xdr:from>
    <xdr:to>
      <xdr:col>27</xdr:col>
      <xdr:colOff>75345</xdr:colOff>
      <xdr:row>766</xdr:row>
      <xdr:rowOff>28687</xdr:rowOff>
    </xdr:to>
    <xdr:cxnSp macro="">
      <xdr:nvCxnSpPr>
        <xdr:cNvPr id="35" name="直線コネクタ 10"/>
        <xdr:cNvCxnSpPr/>
      </xdr:nvCxnSpPr>
      <xdr:spPr>
        <a:xfrm>
          <a:off x="5565598" y="46926167"/>
          <a:ext cx="0" cy="1498082"/>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109106</xdr:colOff>
      <xdr:row>766</xdr:row>
      <xdr:rowOff>31862</xdr:rowOff>
    </xdr:from>
    <xdr:to>
      <xdr:col>38</xdr:col>
      <xdr:colOff>81622</xdr:colOff>
      <xdr:row>771</xdr:row>
      <xdr:rowOff>88900</xdr:rowOff>
    </xdr:to>
    <xdr:sp macro="" textlink="">
      <xdr:nvSpPr>
        <xdr:cNvPr id="36" name="テキスト ボックス 35"/>
        <xdr:cNvSpPr txBox="1"/>
      </xdr:nvSpPr>
      <xdr:spPr>
        <a:xfrm>
          <a:off x="3360306" y="50069862"/>
          <a:ext cx="4442916" cy="215253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20,114百万円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867百万円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   1,387</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24</a:t>
          </a:r>
          <a:r>
            <a:rPr kumimoji="1" lang="ja-JP" altLang="en-US" sz="1200"/>
            <a:t>百万円　</a:t>
          </a:r>
          <a:r>
            <a:rPr kumimoji="1" lang="en-US" altLang="ja-JP" sz="1200"/>
            <a:t>                </a:t>
          </a:r>
          <a:r>
            <a:rPr kumimoji="1" lang="ja-JP" altLang="en-US" sz="1200"/>
            <a:t>　　　　　　　　</a:t>
          </a:r>
          <a:r>
            <a:rPr kumimoji="1" lang="en-US" altLang="ja-JP" sz="1200"/>
            <a:t> </a:t>
          </a:r>
          <a:r>
            <a:rPr kumimoji="1" lang="en-US" altLang="ja-JP" sz="1200" baseline="0"/>
            <a:t>   </a:t>
          </a:r>
          <a:r>
            <a:rPr kumimoji="1" lang="ja-JP" altLang="en-US" sz="1200"/>
            <a:t>　　</a:t>
          </a:r>
          <a:endParaRPr kumimoji="1" lang="en-US" altLang="ja-JP" sz="1200"/>
        </a:p>
        <a:p>
          <a:r>
            <a:rPr kumimoji="1" lang="ja-JP" altLang="en-US" sz="1200"/>
            <a:t>　　　合計　　　　　　　　　　　　　　　                  </a:t>
          </a:r>
          <a:r>
            <a:rPr kumimoji="1" lang="ja-JP" altLang="en-US" sz="1200" baseline="0"/>
            <a:t> </a:t>
          </a:r>
          <a:r>
            <a:rPr kumimoji="1" lang="ja-JP" altLang="en-US" sz="1200"/>
            <a:t>  22,392百万円</a:t>
          </a:r>
          <a:endParaRPr kumimoji="1" lang="en-US" altLang="ja-JP" sz="1200"/>
        </a:p>
        <a:p>
          <a:r>
            <a:rPr kumimoji="1" lang="ja-JP" altLang="en-US" sz="1200"/>
            <a:t>　　　　　　　　　　　　　　　　　　　　　　　　＜交付決定ベース＞</a:t>
          </a:r>
        </a:p>
      </xdr:txBody>
    </xdr:sp>
    <xdr:clientData/>
  </xdr:twoCellAnchor>
  <xdr:twoCellAnchor>
    <xdr:from>
      <xdr:col>16</xdr:col>
      <xdr:colOff>15619</xdr:colOff>
      <xdr:row>765</xdr:row>
      <xdr:rowOff>136115</xdr:rowOff>
    </xdr:from>
    <xdr:to>
      <xdr:col>23</xdr:col>
      <xdr:colOff>865</xdr:colOff>
      <xdr:row>766</xdr:row>
      <xdr:rowOff>10907</xdr:rowOff>
    </xdr:to>
    <xdr:sp macro="" textlink="">
      <xdr:nvSpPr>
        <xdr:cNvPr id="37" name="テキスト ボックス 36"/>
        <xdr:cNvSpPr txBox="1"/>
      </xdr:nvSpPr>
      <xdr:spPr>
        <a:xfrm>
          <a:off x="3269102" y="47868137"/>
          <a:ext cx="1408645" cy="538332"/>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＜大阪市の例＞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57" zoomScale="75" zoomScaleNormal="75" zoomScaleSheetLayoutView="75" workbookViewId="0">
      <selection activeCell="BI768" sqref="BI7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3">
        <v>2021</v>
      </c>
      <c r="AE2" s="873"/>
      <c r="AF2" s="873"/>
      <c r="AG2" s="873"/>
      <c r="AH2" s="873"/>
      <c r="AI2" s="32" t="s">
        <v>441</v>
      </c>
      <c r="AJ2" s="873" t="s">
        <v>627</v>
      </c>
      <c r="AK2" s="873"/>
      <c r="AL2" s="873"/>
      <c r="AM2" s="873"/>
      <c r="AN2" s="32" t="s">
        <v>441</v>
      </c>
      <c r="AO2" s="873">
        <v>20</v>
      </c>
      <c r="AP2" s="873"/>
      <c r="AQ2" s="873"/>
      <c r="AR2" s="40" t="s">
        <v>441</v>
      </c>
      <c r="AS2" s="874">
        <v>181</v>
      </c>
      <c r="AT2" s="874"/>
      <c r="AU2" s="874"/>
      <c r="AV2" s="32" t="str">
        <f>IF(AW2="","","-")</f>
        <v/>
      </c>
      <c r="AW2" s="875"/>
      <c r="AX2" s="875"/>
    </row>
    <row r="3" spans="1:50" ht="21" customHeight="1" x14ac:dyDescent="0.15">
      <c r="A3" s="876" t="s">
        <v>632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90</v>
      </c>
      <c r="AJ3" s="878" t="s">
        <v>272</v>
      </c>
      <c r="AK3" s="878"/>
      <c r="AL3" s="878"/>
      <c r="AM3" s="878"/>
      <c r="AN3" s="878"/>
      <c r="AO3" s="878"/>
      <c r="AP3" s="878"/>
      <c r="AQ3" s="878"/>
      <c r="AR3" s="878"/>
      <c r="AS3" s="878"/>
      <c r="AT3" s="878"/>
      <c r="AU3" s="878"/>
      <c r="AV3" s="878"/>
      <c r="AW3" s="878"/>
      <c r="AX3" s="42" t="s">
        <v>127</v>
      </c>
    </row>
    <row r="4" spans="1:50" ht="24.75" customHeight="1" x14ac:dyDescent="0.15">
      <c r="A4" s="879" t="s">
        <v>45</v>
      </c>
      <c r="B4" s="880"/>
      <c r="C4" s="880"/>
      <c r="D4" s="880"/>
      <c r="E4" s="880"/>
      <c r="F4" s="880"/>
      <c r="G4" s="881" t="s">
        <v>637</v>
      </c>
      <c r="H4" s="882"/>
      <c r="I4" s="882"/>
      <c r="J4" s="882"/>
      <c r="K4" s="882"/>
      <c r="L4" s="882"/>
      <c r="M4" s="882"/>
      <c r="N4" s="882"/>
      <c r="O4" s="882"/>
      <c r="P4" s="882"/>
      <c r="Q4" s="882"/>
      <c r="R4" s="882"/>
      <c r="S4" s="882"/>
      <c r="T4" s="882"/>
      <c r="U4" s="882"/>
      <c r="V4" s="882"/>
      <c r="W4" s="882"/>
      <c r="X4" s="882"/>
      <c r="Y4" s="883" t="s">
        <v>9</v>
      </c>
      <c r="Z4" s="884"/>
      <c r="AA4" s="884"/>
      <c r="AB4" s="884"/>
      <c r="AC4" s="884"/>
      <c r="AD4" s="885"/>
      <c r="AE4" s="886" t="s">
        <v>162</v>
      </c>
      <c r="AF4" s="882"/>
      <c r="AG4" s="882"/>
      <c r="AH4" s="882"/>
      <c r="AI4" s="882"/>
      <c r="AJ4" s="882"/>
      <c r="AK4" s="882"/>
      <c r="AL4" s="882"/>
      <c r="AM4" s="882"/>
      <c r="AN4" s="882"/>
      <c r="AO4" s="882"/>
      <c r="AP4" s="887"/>
      <c r="AQ4" s="888" t="s">
        <v>21</v>
      </c>
      <c r="AR4" s="884"/>
      <c r="AS4" s="884"/>
      <c r="AT4" s="884"/>
      <c r="AU4" s="884"/>
      <c r="AV4" s="884"/>
      <c r="AW4" s="884"/>
      <c r="AX4" s="889"/>
    </row>
    <row r="5" spans="1:50" ht="30" customHeight="1" x14ac:dyDescent="0.15">
      <c r="A5" s="890" t="s">
        <v>132</v>
      </c>
      <c r="B5" s="891"/>
      <c r="C5" s="891"/>
      <c r="D5" s="891"/>
      <c r="E5" s="891"/>
      <c r="F5" s="892"/>
      <c r="G5" s="893" t="s">
        <v>639</v>
      </c>
      <c r="H5" s="894"/>
      <c r="I5" s="894"/>
      <c r="J5" s="894"/>
      <c r="K5" s="894"/>
      <c r="L5" s="894"/>
      <c r="M5" s="895" t="s">
        <v>129</v>
      </c>
      <c r="N5" s="896"/>
      <c r="O5" s="896"/>
      <c r="P5" s="896"/>
      <c r="Q5" s="896"/>
      <c r="R5" s="897"/>
      <c r="S5" s="898" t="s">
        <v>640</v>
      </c>
      <c r="T5" s="894"/>
      <c r="U5" s="894"/>
      <c r="V5" s="894"/>
      <c r="W5" s="894"/>
      <c r="X5" s="899"/>
      <c r="Y5" s="900" t="s">
        <v>24</v>
      </c>
      <c r="Z5" s="714"/>
      <c r="AA5" s="714"/>
      <c r="AB5" s="714"/>
      <c r="AC5" s="714"/>
      <c r="AD5" s="715"/>
      <c r="AE5" s="901" t="s">
        <v>641</v>
      </c>
      <c r="AF5" s="901"/>
      <c r="AG5" s="901"/>
      <c r="AH5" s="901"/>
      <c r="AI5" s="901"/>
      <c r="AJ5" s="901"/>
      <c r="AK5" s="901"/>
      <c r="AL5" s="901"/>
      <c r="AM5" s="901"/>
      <c r="AN5" s="901"/>
      <c r="AO5" s="901"/>
      <c r="AP5" s="902"/>
      <c r="AQ5" s="903" t="s">
        <v>638</v>
      </c>
      <c r="AR5" s="904"/>
      <c r="AS5" s="904"/>
      <c r="AT5" s="904"/>
      <c r="AU5" s="904"/>
      <c r="AV5" s="904"/>
      <c r="AW5" s="904"/>
      <c r="AX5" s="905"/>
    </row>
    <row r="6" spans="1:50" ht="39" customHeight="1" x14ac:dyDescent="0.15">
      <c r="A6" s="836" t="s">
        <v>26</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39.950000000000003" customHeight="1" x14ac:dyDescent="0.15">
      <c r="A7" s="841" t="s">
        <v>2</v>
      </c>
      <c r="B7" s="842"/>
      <c r="C7" s="842"/>
      <c r="D7" s="842"/>
      <c r="E7" s="842"/>
      <c r="F7" s="843"/>
      <c r="G7" s="844" t="s">
        <v>642</v>
      </c>
      <c r="H7" s="754"/>
      <c r="I7" s="754"/>
      <c r="J7" s="754"/>
      <c r="K7" s="754"/>
      <c r="L7" s="754"/>
      <c r="M7" s="754"/>
      <c r="N7" s="754"/>
      <c r="O7" s="754"/>
      <c r="P7" s="754"/>
      <c r="Q7" s="754"/>
      <c r="R7" s="754"/>
      <c r="S7" s="754"/>
      <c r="T7" s="754"/>
      <c r="U7" s="754"/>
      <c r="V7" s="754"/>
      <c r="W7" s="754"/>
      <c r="X7" s="755"/>
      <c r="Y7" s="845" t="s">
        <v>249</v>
      </c>
      <c r="Z7" s="263"/>
      <c r="AA7" s="263"/>
      <c r="AB7" s="263"/>
      <c r="AC7" s="263"/>
      <c r="AD7" s="846"/>
      <c r="AE7" s="847" t="s">
        <v>441</v>
      </c>
      <c r="AF7" s="848"/>
      <c r="AG7" s="848"/>
      <c r="AH7" s="848"/>
      <c r="AI7" s="848"/>
      <c r="AJ7" s="848"/>
      <c r="AK7" s="848"/>
      <c r="AL7" s="848"/>
      <c r="AM7" s="848"/>
      <c r="AN7" s="848"/>
      <c r="AO7" s="848"/>
      <c r="AP7" s="848"/>
      <c r="AQ7" s="848"/>
      <c r="AR7" s="848"/>
      <c r="AS7" s="848"/>
      <c r="AT7" s="848"/>
      <c r="AU7" s="848"/>
      <c r="AV7" s="848"/>
      <c r="AW7" s="848"/>
      <c r="AX7" s="849"/>
    </row>
    <row r="8" spans="1:50" ht="39.950000000000003" customHeight="1" x14ac:dyDescent="0.15">
      <c r="A8" s="841" t="s">
        <v>334</v>
      </c>
      <c r="B8" s="842"/>
      <c r="C8" s="842"/>
      <c r="D8" s="842"/>
      <c r="E8" s="842"/>
      <c r="F8" s="843"/>
      <c r="G8" s="850" t="str">
        <f>入力規則等!A27</f>
        <v>国土強靱化施策</v>
      </c>
      <c r="H8" s="851"/>
      <c r="I8" s="851"/>
      <c r="J8" s="851"/>
      <c r="K8" s="851"/>
      <c r="L8" s="851"/>
      <c r="M8" s="851"/>
      <c r="N8" s="851"/>
      <c r="O8" s="851"/>
      <c r="P8" s="851"/>
      <c r="Q8" s="851"/>
      <c r="R8" s="851"/>
      <c r="S8" s="851"/>
      <c r="T8" s="851"/>
      <c r="U8" s="851"/>
      <c r="V8" s="851"/>
      <c r="W8" s="851"/>
      <c r="X8" s="852"/>
      <c r="Y8" s="853" t="s">
        <v>336</v>
      </c>
      <c r="Z8" s="854"/>
      <c r="AA8" s="854"/>
      <c r="AB8" s="854"/>
      <c r="AC8" s="854"/>
      <c r="AD8" s="855"/>
      <c r="AE8" s="856" t="str">
        <f>入力規則等!K13</f>
        <v>公共事業</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0" t="s">
        <v>78</v>
      </c>
      <c r="B9" s="121"/>
      <c r="C9" s="121"/>
      <c r="D9" s="121"/>
      <c r="E9" s="121"/>
      <c r="F9" s="121"/>
      <c r="G9" s="858" t="s">
        <v>643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9.95" customHeight="1" x14ac:dyDescent="0.15">
      <c r="A10" s="861" t="s">
        <v>86</v>
      </c>
      <c r="B10" s="862"/>
      <c r="C10" s="862"/>
      <c r="D10" s="862"/>
      <c r="E10" s="862"/>
      <c r="F10" s="862"/>
      <c r="G10" s="863" t="s">
        <v>688</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19</v>
      </c>
      <c r="B11" s="862"/>
      <c r="C11" s="862"/>
      <c r="D11" s="862"/>
      <c r="E11" s="862"/>
      <c r="F11" s="866"/>
      <c r="G11" s="867" t="str">
        <f>入力規則等!P10</f>
        <v>補助</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7" t="s">
        <v>81</v>
      </c>
      <c r="B12" s="118"/>
      <c r="C12" s="118"/>
      <c r="D12" s="118"/>
      <c r="E12" s="118"/>
      <c r="F12" s="119"/>
      <c r="G12" s="870"/>
      <c r="H12" s="871"/>
      <c r="I12" s="871"/>
      <c r="J12" s="871"/>
      <c r="K12" s="871"/>
      <c r="L12" s="871"/>
      <c r="M12" s="871"/>
      <c r="N12" s="871"/>
      <c r="O12" s="871"/>
      <c r="P12" s="416" t="s">
        <v>420</v>
      </c>
      <c r="Q12" s="291"/>
      <c r="R12" s="291"/>
      <c r="S12" s="291"/>
      <c r="T12" s="291"/>
      <c r="U12" s="291"/>
      <c r="V12" s="292"/>
      <c r="W12" s="416" t="s">
        <v>76</v>
      </c>
      <c r="X12" s="291"/>
      <c r="Y12" s="291"/>
      <c r="Z12" s="291"/>
      <c r="AA12" s="291"/>
      <c r="AB12" s="291"/>
      <c r="AC12" s="292"/>
      <c r="AD12" s="416" t="s">
        <v>181</v>
      </c>
      <c r="AE12" s="291"/>
      <c r="AF12" s="291"/>
      <c r="AG12" s="291"/>
      <c r="AH12" s="291"/>
      <c r="AI12" s="291"/>
      <c r="AJ12" s="292"/>
      <c r="AK12" s="416" t="s">
        <v>633</v>
      </c>
      <c r="AL12" s="291"/>
      <c r="AM12" s="291"/>
      <c r="AN12" s="291"/>
      <c r="AO12" s="291"/>
      <c r="AP12" s="291"/>
      <c r="AQ12" s="292"/>
      <c r="AR12" s="416" t="s">
        <v>634</v>
      </c>
      <c r="AS12" s="291"/>
      <c r="AT12" s="291"/>
      <c r="AU12" s="291"/>
      <c r="AV12" s="291"/>
      <c r="AW12" s="291"/>
      <c r="AX12" s="872"/>
    </row>
    <row r="13" spans="1:50" ht="21" customHeight="1" x14ac:dyDescent="0.15">
      <c r="A13" s="80"/>
      <c r="B13" s="81"/>
      <c r="C13" s="81"/>
      <c r="D13" s="81"/>
      <c r="E13" s="81"/>
      <c r="F13" s="82"/>
      <c r="G13" s="432" t="s">
        <v>3</v>
      </c>
      <c r="H13" s="433"/>
      <c r="I13" s="829" t="s">
        <v>13</v>
      </c>
      <c r="J13" s="830"/>
      <c r="K13" s="830"/>
      <c r="L13" s="830"/>
      <c r="M13" s="830"/>
      <c r="N13" s="830"/>
      <c r="O13" s="831"/>
      <c r="P13" s="786">
        <v>80667</v>
      </c>
      <c r="Q13" s="787"/>
      <c r="R13" s="787"/>
      <c r="S13" s="787"/>
      <c r="T13" s="787"/>
      <c r="U13" s="787"/>
      <c r="V13" s="788"/>
      <c r="W13" s="786">
        <v>178078</v>
      </c>
      <c r="X13" s="787"/>
      <c r="Y13" s="787"/>
      <c r="Z13" s="787"/>
      <c r="AA13" s="787"/>
      <c r="AB13" s="787"/>
      <c r="AC13" s="788"/>
      <c r="AD13" s="786">
        <v>411585</v>
      </c>
      <c r="AE13" s="787"/>
      <c r="AF13" s="787"/>
      <c r="AG13" s="787"/>
      <c r="AH13" s="787"/>
      <c r="AI13" s="787"/>
      <c r="AJ13" s="788"/>
      <c r="AK13" s="786">
        <v>411028</v>
      </c>
      <c r="AL13" s="787"/>
      <c r="AM13" s="787"/>
      <c r="AN13" s="787"/>
      <c r="AO13" s="787"/>
      <c r="AP13" s="787"/>
      <c r="AQ13" s="788"/>
      <c r="AR13" s="801"/>
      <c r="AS13" s="802"/>
      <c r="AT13" s="802"/>
      <c r="AU13" s="802"/>
      <c r="AV13" s="802"/>
      <c r="AW13" s="802"/>
      <c r="AX13" s="832"/>
    </row>
    <row r="14" spans="1:50" ht="21" customHeight="1" x14ac:dyDescent="0.15">
      <c r="A14" s="80"/>
      <c r="B14" s="81"/>
      <c r="C14" s="81"/>
      <c r="D14" s="81"/>
      <c r="E14" s="81"/>
      <c r="F14" s="82"/>
      <c r="G14" s="434"/>
      <c r="H14" s="435"/>
      <c r="I14" s="815" t="s">
        <v>5</v>
      </c>
      <c r="J14" s="821"/>
      <c r="K14" s="821"/>
      <c r="L14" s="821"/>
      <c r="M14" s="821"/>
      <c r="N14" s="821"/>
      <c r="O14" s="822"/>
      <c r="P14" s="786" t="s">
        <v>441</v>
      </c>
      <c r="Q14" s="787"/>
      <c r="R14" s="787"/>
      <c r="S14" s="787"/>
      <c r="T14" s="787"/>
      <c r="U14" s="787"/>
      <c r="V14" s="788"/>
      <c r="W14" s="786">
        <v>11689</v>
      </c>
      <c r="X14" s="787"/>
      <c r="Y14" s="787"/>
      <c r="Z14" s="787"/>
      <c r="AA14" s="787"/>
      <c r="AB14" s="787"/>
      <c r="AC14" s="788"/>
      <c r="AD14" s="786">
        <v>107760</v>
      </c>
      <c r="AE14" s="787"/>
      <c r="AF14" s="787"/>
      <c r="AG14" s="787"/>
      <c r="AH14" s="787"/>
      <c r="AI14" s="787"/>
      <c r="AJ14" s="788"/>
      <c r="AK14" s="786" t="s">
        <v>684</v>
      </c>
      <c r="AL14" s="787"/>
      <c r="AM14" s="787"/>
      <c r="AN14" s="787"/>
      <c r="AO14" s="787"/>
      <c r="AP14" s="787"/>
      <c r="AQ14" s="788"/>
      <c r="AR14" s="833"/>
      <c r="AS14" s="833"/>
      <c r="AT14" s="833"/>
      <c r="AU14" s="833"/>
      <c r="AV14" s="833"/>
      <c r="AW14" s="833"/>
      <c r="AX14" s="834"/>
    </row>
    <row r="15" spans="1:50" ht="21" customHeight="1" x14ac:dyDescent="0.15">
      <c r="A15" s="80"/>
      <c r="B15" s="81"/>
      <c r="C15" s="81"/>
      <c r="D15" s="81"/>
      <c r="E15" s="81"/>
      <c r="F15" s="82"/>
      <c r="G15" s="434"/>
      <c r="H15" s="435"/>
      <c r="I15" s="815" t="s">
        <v>108</v>
      </c>
      <c r="J15" s="816"/>
      <c r="K15" s="816"/>
      <c r="L15" s="816"/>
      <c r="M15" s="816"/>
      <c r="N15" s="816"/>
      <c r="O15" s="817"/>
      <c r="P15" s="786">
        <v>35136</v>
      </c>
      <c r="Q15" s="787"/>
      <c r="R15" s="787"/>
      <c r="S15" s="787"/>
      <c r="T15" s="787"/>
      <c r="U15" s="787"/>
      <c r="V15" s="788"/>
      <c r="W15" s="786">
        <v>28870</v>
      </c>
      <c r="X15" s="787"/>
      <c r="Y15" s="787"/>
      <c r="Z15" s="787"/>
      <c r="AA15" s="787"/>
      <c r="AB15" s="787"/>
      <c r="AC15" s="788"/>
      <c r="AD15" s="786">
        <v>86054</v>
      </c>
      <c r="AE15" s="787"/>
      <c r="AF15" s="787"/>
      <c r="AG15" s="787"/>
      <c r="AH15" s="787"/>
      <c r="AI15" s="787"/>
      <c r="AJ15" s="788"/>
      <c r="AK15" s="786">
        <v>297139</v>
      </c>
      <c r="AL15" s="787"/>
      <c r="AM15" s="787"/>
      <c r="AN15" s="787"/>
      <c r="AO15" s="787"/>
      <c r="AP15" s="787"/>
      <c r="AQ15" s="788"/>
      <c r="AR15" s="786"/>
      <c r="AS15" s="787"/>
      <c r="AT15" s="787"/>
      <c r="AU15" s="787"/>
      <c r="AV15" s="787"/>
      <c r="AW15" s="787"/>
      <c r="AX15" s="835"/>
    </row>
    <row r="16" spans="1:50" ht="21" customHeight="1" x14ac:dyDescent="0.15">
      <c r="A16" s="80"/>
      <c r="B16" s="81"/>
      <c r="C16" s="81"/>
      <c r="D16" s="81"/>
      <c r="E16" s="81"/>
      <c r="F16" s="82"/>
      <c r="G16" s="434"/>
      <c r="H16" s="435"/>
      <c r="I16" s="815" t="s">
        <v>58</v>
      </c>
      <c r="J16" s="816"/>
      <c r="K16" s="816"/>
      <c r="L16" s="816"/>
      <c r="M16" s="816"/>
      <c r="N16" s="816"/>
      <c r="O16" s="817"/>
      <c r="P16" s="786">
        <v>-28870</v>
      </c>
      <c r="Q16" s="787"/>
      <c r="R16" s="787"/>
      <c r="S16" s="787"/>
      <c r="T16" s="787"/>
      <c r="U16" s="787"/>
      <c r="V16" s="788"/>
      <c r="W16" s="786">
        <v>-86054</v>
      </c>
      <c r="X16" s="787"/>
      <c r="Y16" s="787"/>
      <c r="Z16" s="787"/>
      <c r="AA16" s="787"/>
      <c r="AB16" s="787"/>
      <c r="AC16" s="788"/>
      <c r="AD16" s="786">
        <v>-297139</v>
      </c>
      <c r="AE16" s="787"/>
      <c r="AF16" s="787"/>
      <c r="AG16" s="787"/>
      <c r="AH16" s="787"/>
      <c r="AI16" s="787"/>
      <c r="AJ16" s="788"/>
      <c r="AK16" s="786" t="s">
        <v>684</v>
      </c>
      <c r="AL16" s="787"/>
      <c r="AM16" s="787"/>
      <c r="AN16" s="787"/>
      <c r="AO16" s="787"/>
      <c r="AP16" s="787"/>
      <c r="AQ16" s="788"/>
      <c r="AR16" s="818"/>
      <c r="AS16" s="819"/>
      <c r="AT16" s="819"/>
      <c r="AU16" s="819"/>
      <c r="AV16" s="819"/>
      <c r="AW16" s="819"/>
      <c r="AX16" s="820"/>
    </row>
    <row r="17" spans="1:50" ht="24.75" customHeight="1" x14ac:dyDescent="0.15">
      <c r="A17" s="80"/>
      <c r="B17" s="81"/>
      <c r="C17" s="81"/>
      <c r="D17" s="81"/>
      <c r="E17" s="81"/>
      <c r="F17" s="82"/>
      <c r="G17" s="434"/>
      <c r="H17" s="435"/>
      <c r="I17" s="815" t="s">
        <v>120</v>
      </c>
      <c r="J17" s="821"/>
      <c r="K17" s="821"/>
      <c r="L17" s="821"/>
      <c r="M17" s="821"/>
      <c r="N17" s="821"/>
      <c r="O17" s="822"/>
      <c r="P17" s="786" t="s">
        <v>441</v>
      </c>
      <c r="Q17" s="787"/>
      <c r="R17" s="787"/>
      <c r="S17" s="787"/>
      <c r="T17" s="787"/>
      <c r="U17" s="787"/>
      <c r="V17" s="788"/>
      <c r="W17" s="786" t="s">
        <v>441</v>
      </c>
      <c r="X17" s="787"/>
      <c r="Y17" s="787"/>
      <c r="Z17" s="787"/>
      <c r="AA17" s="787"/>
      <c r="AB17" s="787"/>
      <c r="AC17" s="788"/>
      <c r="AD17" s="786">
        <v>15326</v>
      </c>
      <c r="AE17" s="787"/>
      <c r="AF17" s="787"/>
      <c r="AG17" s="787"/>
      <c r="AH17" s="787"/>
      <c r="AI17" s="787"/>
      <c r="AJ17" s="788"/>
      <c r="AK17" s="786" t="s">
        <v>684</v>
      </c>
      <c r="AL17" s="787"/>
      <c r="AM17" s="787"/>
      <c r="AN17" s="787"/>
      <c r="AO17" s="787"/>
      <c r="AP17" s="787"/>
      <c r="AQ17" s="788"/>
      <c r="AR17" s="823"/>
      <c r="AS17" s="823"/>
      <c r="AT17" s="823"/>
      <c r="AU17" s="823"/>
      <c r="AV17" s="823"/>
      <c r="AW17" s="823"/>
      <c r="AX17" s="824"/>
    </row>
    <row r="18" spans="1:50" ht="24.75" customHeight="1" x14ac:dyDescent="0.15">
      <c r="A18" s="80"/>
      <c r="B18" s="81"/>
      <c r="C18" s="81"/>
      <c r="D18" s="81"/>
      <c r="E18" s="81"/>
      <c r="F18" s="82"/>
      <c r="G18" s="436"/>
      <c r="H18" s="437"/>
      <c r="I18" s="825" t="s">
        <v>73</v>
      </c>
      <c r="J18" s="826"/>
      <c r="K18" s="826"/>
      <c r="L18" s="826"/>
      <c r="M18" s="826"/>
      <c r="N18" s="826"/>
      <c r="O18" s="827"/>
      <c r="P18" s="782">
        <f>SUM(P13:V17)</f>
        <v>86933</v>
      </c>
      <c r="Q18" s="783"/>
      <c r="R18" s="783"/>
      <c r="S18" s="783"/>
      <c r="T18" s="783"/>
      <c r="U18" s="783"/>
      <c r="V18" s="784"/>
      <c r="W18" s="782">
        <f>SUM(W13:AC17)</f>
        <v>132583</v>
      </c>
      <c r="X18" s="783"/>
      <c r="Y18" s="783"/>
      <c r="Z18" s="783"/>
      <c r="AA18" s="783"/>
      <c r="AB18" s="783"/>
      <c r="AC18" s="784"/>
      <c r="AD18" s="782">
        <f>SUM(AD13:AJ17)</f>
        <v>323586</v>
      </c>
      <c r="AE18" s="783"/>
      <c r="AF18" s="783"/>
      <c r="AG18" s="783"/>
      <c r="AH18" s="783"/>
      <c r="AI18" s="783"/>
      <c r="AJ18" s="784"/>
      <c r="AK18" s="782">
        <f>SUM(AK13:AQ17)</f>
        <v>708167</v>
      </c>
      <c r="AL18" s="783"/>
      <c r="AM18" s="783"/>
      <c r="AN18" s="783"/>
      <c r="AO18" s="783"/>
      <c r="AP18" s="783"/>
      <c r="AQ18" s="784"/>
      <c r="AR18" s="782">
        <f>SUM(AR13:AX17)</f>
        <v>0</v>
      </c>
      <c r="AS18" s="783"/>
      <c r="AT18" s="783"/>
      <c r="AU18" s="783"/>
      <c r="AV18" s="783"/>
      <c r="AW18" s="783"/>
      <c r="AX18" s="828"/>
    </row>
    <row r="19" spans="1:50" ht="24.75" customHeight="1" x14ac:dyDescent="0.15">
      <c r="A19" s="80"/>
      <c r="B19" s="81"/>
      <c r="C19" s="81"/>
      <c r="D19" s="81"/>
      <c r="E19" s="81"/>
      <c r="F19" s="82"/>
      <c r="G19" s="807" t="s">
        <v>34</v>
      </c>
      <c r="H19" s="808"/>
      <c r="I19" s="808"/>
      <c r="J19" s="808"/>
      <c r="K19" s="808"/>
      <c r="L19" s="808"/>
      <c r="M19" s="808"/>
      <c r="N19" s="808"/>
      <c r="O19" s="808"/>
      <c r="P19" s="786">
        <v>86877</v>
      </c>
      <c r="Q19" s="787"/>
      <c r="R19" s="787"/>
      <c r="S19" s="787"/>
      <c r="T19" s="787"/>
      <c r="U19" s="787"/>
      <c r="V19" s="788"/>
      <c r="W19" s="786">
        <v>132246</v>
      </c>
      <c r="X19" s="787"/>
      <c r="Y19" s="787"/>
      <c r="Z19" s="787"/>
      <c r="AA19" s="787"/>
      <c r="AB19" s="787"/>
      <c r="AC19" s="788"/>
      <c r="AD19" s="786">
        <v>322949</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0"/>
      <c r="B20" s="81"/>
      <c r="C20" s="81"/>
      <c r="D20" s="81"/>
      <c r="E20" s="81"/>
      <c r="F20" s="82"/>
      <c r="G20" s="807" t="s">
        <v>36</v>
      </c>
      <c r="H20" s="808"/>
      <c r="I20" s="808"/>
      <c r="J20" s="808"/>
      <c r="K20" s="808"/>
      <c r="L20" s="808"/>
      <c r="M20" s="808"/>
      <c r="N20" s="808"/>
      <c r="O20" s="808"/>
      <c r="P20" s="811">
        <f>IF(P18=0,"-",SUM(P19)/P18)</f>
        <v>0.99935582575086557</v>
      </c>
      <c r="Q20" s="811"/>
      <c r="R20" s="811"/>
      <c r="S20" s="811"/>
      <c r="T20" s="811"/>
      <c r="U20" s="811"/>
      <c r="V20" s="811"/>
      <c r="W20" s="811">
        <f>IF(W18=0,"-",SUM(W19)/W18)</f>
        <v>0.99745819599797858</v>
      </c>
      <c r="X20" s="811"/>
      <c r="Y20" s="811"/>
      <c r="Z20" s="811"/>
      <c r="AA20" s="811"/>
      <c r="AB20" s="811"/>
      <c r="AC20" s="811"/>
      <c r="AD20" s="811">
        <f>IF(AD18=0,"-",SUM(AD19)/AD18)</f>
        <v>0.99803143522896542</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0"/>
      <c r="B21" s="121"/>
      <c r="C21" s="121"/>
      <c r="D21" s="121"/>
      <c r="E21" s="121"/>
      <c r="F21" s="122"/>
      <c r="G21" s="813" t="s">
        <v>410</v>
      </c>
      <c r="H21" s="814"/>
      <c r="I21" s="814"/>
      <c r="J21" s="814"/>
      <c r="K21" s="814"/>
      <c r="L21" s="814"/>
      <c r="M21" s="814"/>
      <c r="N21" s="814"/>
      <c r="O21" s="814"/>
      <c r="P21" s="811">
        <f>IF(P19=0,"-",SUM(P19)/SUM(P13,P14))</f>
        <v>1.0769831529621778</v>
      </c>
      <c r="Q21" s="811"/>
      <c r="R21" s="811"/>
      <c r="S21" s="811"/>
      <c r="T21" s="811"/>
      <c r="U21" s="811"/>
      <c r="V21" s="811"/>
      <c r="W21" s="811">
        <f>IF(W19=0,"-",SUM(W19)/SUM(W13,W14))</f>
        <v>0.69688618147517745</v>
      </c>
      <c r="X21" s="811"/>
      <c r="Y21" s="811"/>
      <c r="Z21" s="811"/>
      <c r="AA21" s="811"/>
      <c r="AB21" s="811"/>
      <c r="AC21" s="811"/>
      <c r="AD21" s="811">
        <f>IF(AD19=0,"-",SUM(AD19)/SUM(AD13,AD14))</f>
        <v>0.62183904726145434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3" t="s">
        <v>241</v>
      </c>
      <c r="B22" s="124"/>
      <c r="C22" s="124"/>
      <c r="D22" s="124"/>
      <c r="E22" s="124"/>
      <c r="F22" s="125"/>
      <c r="G22" s="796" t="s">
        <v>232</v>
      </c>
      <c r="H22" s="192"/>
      <c r="I22" s="192"/>
      <c r="J22" s="192"/>
      <c r="K22" s="192"/>
      <c r="L22" s="192"/>
      <c r="M22" s="192"/>
      <c r="N22" s="192"/>
      <c r="O22" s="193"/>
      <c r="P22" s="191" t="s">
        <v>195</v>
      </c>
      <c r="Q22" s="192"/>
      <c r="R22" s="192"/>
      <c r="S22" s="192"/>
      <c r="T22" s="192"/>
      <c r="U22" s="192"/>
      <c r="V22" s="193"/>
      <c r="W22" s="191" t="s">
        <v>635</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97"/>
    </row>
    <row r="23" spans="1:50" ht="25.5" customHeight="1" x14ac:dyDescent="0.15">
      <c r="A23" s="126"/>
      <c r="B23" s="127"/>
      <c r="C23" s="127"/>
      <c r="D23" s="127"/>
      <c r="E23" s="127"/>
      <c r="F23" s="128"/>
      <c r="G23" s="798" t="s">
        <v>644</v>
      </c>
      <c r="H23" s="799"/>
      <c r="I23" s="799"/>
      <c r="J23" s="799"/>
      <c r="K23" s="799"/>
      <c r="L23" s="799"/>
      <c r="M23" s="799"/>
      <c r="N23" s="799"/>
      <c r="O23" s="800"/>
      <c r="P23" s="801">
        <v>29460</v>
      </c>
      <c r="Q23" s="802"/>
      <c r="R23" s="802"/>
      <c r="S23" s="802"/>
      <c r="T23" s="802"/>
      <c r="U23" s="802"/>
      <c r="V23" s="803"/>
      <c r="W23" s="801"/>
      <c r="X23" s="802"/>
      <c r="Y23" s="802"/>
      <c r="Z23" s="802"/>
      <c r="AA23" s="802"/>
      <c r="AB23" s="802"/>
      <c r="AC23" s="803"/>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4" t="s">
        <v>645</v>
      </c>
      <c r="H24" s="805"/>
      <c r="I24" s="805"/>
      <c r="J24" s="805"/>
      <c r="K24" s="805"/>
      <c r="L24" s="805"/>
      <c r="M24" s="805"/>
      <c r="N24" s="805"/>
      <c r="O24" s="806"/>
      <c r="P24" s="786">
        <v>272309</v>
      </c>
      <c r="Q24" s="787"/>
      <c r="R24" s="787"/>
      <c r="S24" s="787"/>
      <c r="T24" s="787"/>
      <c r="U24" s="787"/>
      <c r="V24" s="788"/>
      <c r="W24" s="786"/>
      <c r="X24" s="787"/>
      <c r="Y24" s="787"/>
      <c r="Z24" s="787"/>
      <c r="AA24" s="787"/>
      <c r="AB24" s="787"/>
      <c r="AC24" s="78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4" t="s">
        <v>472</v>
      </c>
      <c r="H25" s="805"/>
      <c r="I25" s="805"/>
      <c r="J25" s="805"/>
      <c r="K25" s="805"/>
      <c r="L25" s="805"/>
      <c r="M25" s="805"/>
      <c r="N25" s="805"/>
      <c r="O25" s="806"/>
      <c r="P25" s="786">
        <v>101061</v>
      </c>
      <c r="Q25" s="787"/>
      <c r="R25" s="787"/>
      <c r="S25" s="787"/>
      <c r="T25" s="787"/>
      <c r="U25" s="787"/>
      <c r="V25" s="788"/>
      <c r="W25" s="786"/>
      <c r="X25" s="787"/>
      <c r="Y25" s="787"/>
      <c r="Z25" s="787"/>
      <c r="AA25" s="787"/>
      <c r="AB25" s="787"/>
      <c r="AC25" s="788"/>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4" t="s">
        <v>352</v>
      </c>
      <c r="H26" s="805"/>
      <c r="I26" s="805"/>
      <c r="J26" s="805"/>
      <c r="K26" s="805"/>
      <c r="L26" s="805"/>
      <c r="M26" s="805"/>
      <c r="N26" s="805"/>
      <c r="O26" s="806"/>
      <c r="P26" s="786">
        <v>8198</v>
      </c>
      <c r="Q26" s="787"/>
      <c r="R26" s="787"/>
      <c r="S26" s="787"/>
      <c r="T26" s="787"/>
      <c r="U26" s="787"/>
      <c r="V26" s="788"/>
      <c r="W26" s="786"/>
      <c r="X26" s="787"/>
      <c r="Y26" s="787"/>
      <c r="Z26" s="787"/>
      <c r="AA26" s="787"/>
      <c r="AB26" s="787"/>
      <c r="AC26" s="788"/>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9" t="s">
        <v>148</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5" t="s">
        <v>73</v>
      </c>
      <c r="H29" s="725"/>
      <c r="I29" s="725"/>
      <c r="J29" s="725"/>
      <c r="K29" s="725"/>
      <c r="L29" s="725"/>
      <c r="M29" s="725"/>
      <c r="N29" s="725"/>
      <c r="O29" s="726"/>
      <c r="P29" s="786">
        <f>AK13</f>
        <v>411028</v>
      </c>
      <c r="Q29" s="787"/>
      <c r="R29" s="787"/>
      <c r="S29" s="787"/>
      <c r="T29" s="787"/>
      <c r="U29" s="787"/>
      <c r="V29" s="788"/>
      <c r="W29" s="789">
        <f>AR13</f>
        <v>0</v>
      </c>
      <c r="X29" s="790"/>
      <c r="Y29" s="790"/>
      <c r="Z29" s="790"/>
      <c r="AA29" s="790"/>
      <c r="AB29" s="790"/>
      <c r="AC29" s="791"/>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404</v>
      </c>
      <c r="B30" s="439"/>
      <c r="C30" s="439"/>
      <c r="D30" s="439"/>
      <c r="E30" s="439"/>
      <c r="F30" s="440"/>
      <c r="G30" s="441" t="s">
        <v>196</v>
      </c>
      <c r="H30" s="442"/>
      <c r="I30" s="442"/>
      <c r="J30" s="442"/>
      <c r="K30" s="442"/>
      <c r="L30" s="442"/>
      <c r="M30" s="442"/>
      <c r="N30" s="442"/>
      <c r="O30" s="443"/>
      <c r="P30" s="444" t="s">
        <v>85</v>
      </c>
      <c r="Q30" s="442"/>
      <c r="R30" s="442"/>
      <c r="S30" s="442"/>
      <c r="T30" s="442"/>
      <c r="U30" s="442"/>
      <c r="V30" s="442"/>
      <c r="W30" s="442"/>
      <c r="X30" s="443"/>
      <c r="Y30" s="445"/>
      <c r="Z30" s="446"/>
      <c r="AA30" s="447"/>
      <c r="AB30" s="448" t="s">
        <v>43</v>
      </c>
      <c r="AC30" s="449"/>
      <c r="AD30" s="450"/>
      <c r="AE30" s="448" t="s">
        <v>420</v>
      </c>
      <c r="AF30" s="449"/>
      <c r="AG30" s="449"/>
      <c r="AH30" s="450"/>
      <c r="AI30" s="451" t="s">
        <v>76</v>
      </c>
      <c r="AJ30" s="451"/>
      <c r="AK30" s="451"/>
      <c r="AL30" s="448"/>
      <c r="AM30" s="451" t="s">
        <v>507</v>
      </c>
      <c r="AN30" s="451"/>
      <c r="AO30" s="451"/>
      <c r="AP30" s="448"/>
      <c r="AQ30" s="792" t="s">
        <v>304</v>
      </c>
      <c r="AR30" s="793"/>
      <c r="AS30" s="793"/>
      <c r="AT30" s="794"/>
      <c r="AU30" s="442" t="s">
        <v>231</v>
      </c>
      <c r="AV30" s="442"/>
      <c r="AW30" s="442"/>
      <c r="AX30" s="795"/>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441</v>
      </c>
      <c r="AR31" s="198"/>
      <c r="AS31" s="176" t="s">
        <v>305</v>
      </c>
      <c r="AT31" s="177"/>
      <c r="AU31" s="252">
        <v>2</v>
      </c>
      <c r="AV31" s="252"/>
      <c r="AW31" s="314" t="s">
        <v>281</v>
      </c>
      <c r="AX31" s="738"/>
    </row>
    <row r="32" spans="1:50" ht="48" customHeight="1" x14ac:dyDescent="0.15">
      <c r="A32" s="369"/>
      <c r="B32" s="367"/>
      <c r="C32" s="367"/>
      <c r="D32" s="367"/>
      <c r="E32" s="367"/>
      <c r="F32" s="368"/>
      <c r="G32" s="359" t="s">
        <v>483</v>
      </c>
      <c r="H32" s="360"/>
      <c r="I32" s="360"/>
      <c r="J32" s="360"/>
      <c r="K32" s="360"/>
      <c r="L32" s="360"/>
      <c r="M32" s="360"/>
      <c r="N32" s="360"/>
      <c r="O32" s="386"/>
      <c r="P32" s="99" t="s">
        <v>685</v>
      </c>
      <c r="Q32" s="99"/>
      <c r="R32" s="99"/>
      <c r="S32" s="99"/>
      <c r="T32" s="99"/>
      <c r="U32" s="99"/>
      <c r="V32" s="99"/>
      <c r="W32" s="99"/>
      <c r="X32" s="186"/>
      <c r="Y32" s="681" t="s">
        <v>50</v>
      </c>
      <c r="Z32" s="774"/>
      <c r="AA32" s="775"/>
      <c r="AB32" s="716" t="s">
        <v>47</v>
      </c>
      <c r="AC32" s="716"/>
      <c r="AD32" s="716"/>
      <c r="AE32" s="330">
        <v>56</v>
      </c>
      <c r="AF32" s="331"/>
      <c r="AG32" s="331"/>
      <c r="AH32" s="331"/>
      <c r="AI32" s="330">
        <v>57</v>
      </c>
      <c r="AJ32" s="331"/>
      <c r="AK32" s="331"/>
      <c r="AL32" s="331"/>
      <c r="AM32" s="195" t="s">
        <v>441</v>
      </c>
      <c r="AN32" s="196"/>
      <c r="AO32" s="196"/>
      <c r="AP32" s="197"/>
      <c r="AQ32" s="195" t="s">
        <v>441</v>
      </c>
      <c r="AR32" s="196"/>
      <c r="AS32" s="196"/>
      <c r="AT32" s="197"/>
      <c r="AU32" s="331" t="s">
        <v>441</v>
      </c>
      <c r="AV32" s="331"/>
      <c r="AW32" s="331"/>
      <c r="AX32" s="418"/>
    </row>
    <row r="33" spans="1:51" ht="48"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92</v>
      </c>
      <c r="Z33" s="291"/>
      <c r="AA33" s="292"/>
      <c r="AB33" s="734" t="s">
        <v>47</v>
      </c>
      <c r="AC33" s="734"/>
      <c r="AD33" s="734"/>
      <c r="AE33" s="330" t="s">
        <v>441</v>
      </c>
      <c r="AF33" s="331"/>
      <c r="AG33" s="331"/>
      <c r="AH33" s="331"/>
      <c r="AI33" s="330" t="s">
        <v>441</v>
      </c>
      <c r="AJ33" s="331"/>
      <c r="AK33" s="331"/>
      <c r="AL33" s="331"/>
      <c r="AM33" s="195">
        <v>55</v>
      </c>
      <c r="AN33" s="196"/>
      <c r="AO33" s="196"/>
      <c r="AP33" s="197"/>
      <c r="AQ33" s="195" t="s">
        <v>441</v>
      </c>
      <c r="AR33" s="196"/>
      <c r="AS33" s="196"/>
      <c r="AT33" s="197"/>
      <c r="AU33" s="331">
        <v>55</v>
      </c>
      <c r="AV33" s="331"/>
      <c r="AW33" s="331"/>
      <c r="AX33" s="418"/>
    </row>
    <row r="34" spans="1:51" ht="48"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v>102</v>
      </c>
      <c r="AF34" s="331"/>
      <c r="AG34" s="331"/>
      <c r="AH34" s="331"/>
      <c r="AI34" s="330">
        <v>104</v>
      </c>
      <c r="AJ34" s="331"/>
      <c r="AK34" s="331"/>
      <c r="AL34" s="331"/>
      <c r="AM34" s="195" t="s">
        <v>441</v>
      </c>
      <c r="AN34" s="196"/>
      <c r="AO34" s="196"/>
      <c r="AP34" s="197"/>
      <c r="AQ34" s="195" t="s">
        <v>441</v>
      </c>
      <c r="AR34" s="196"/>
      <c r="AS34" s="196"/>
      <c r="AT34" s="197"/>
      <c r="AU34" s="331" t="s">
        <v>441</v>
      </c>
      <c r="AV34" s="331"/>
      <c r="AW34" s="331"/>
      <c r="AX34" s="418"/>
    </row>
    <row r="35" spans="1:51" ht="23.25" customHeight="1" x14ac:dyDescent="0.15">
      <c r="A35" s="283" t="s">
        <v>253</v>
      </c>
      <c r="B35" s="284"/>
      <c r="C35" s="284"/>
      <c r="D35" s="284"/>
      <c r="E35" s="284"/>
      <c r="F35" s="285"/>
      <c r="G35" s="359" t="s">
        <v>693</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404</v>
      </c>
      <c r="B37" s="411"/>
      <c r="C37" s="411"/>
      <c r="D37" s="411"/>
      <c r="E37" s="411"/>
      <c r="F37" s="412"/>
      <c r="G37" s="373" t="s">
        <v>196</v>
      </c>
      <c r="H37" s="374"/>
      <c r="I37" s="374"/>
      <c r="J37" s="374"/>
      <c r="K37" s="374"/>
      <c r="L37" s="374"/>
      <c r="M37" s="374"/>
      <c r="N37" s="374"/>
      <c r="O37" s="375"/>
      <c r="P37" s="376" t="s">
        <v>85</v>
      </c>
      <c r="Q37" s="374"/>
      <c r="R37" s="374"/>
      <c r="S37" s="374"/>
      <c r="T37" s="374"/>
      <c r="U37" s="374"/>
      <c r="V37" s="374"/>
      <c r="W37" s="374"/>
      <c r="X37" s="375"/>
      <c r="Y37" s="377"/>
      <c r="Z37" s="378"/>
      <c r="AA37" s="379"/>
      <c r="AB37" s="383" t="s">
        <v>43</v>
      </c>
      <c r="AC37" s="384"/>
      <c r="AD37" s="385"/>
      <c r="AE37" s="273" t="s">
        <v>420</v>
      </c>
      <c r="AF37" s="273"/>
      <c r="AG37" s="273"/>
      <c r="AH37" s="273"/>
      <c r="AI37" s="273" t="s">
        <v>76</v>
      </c>
      <c r="AJ37" s="273"/>
      <c r="AK37" s="273"/>
      <c r="AL37" s="273"/>
      <c r="AM37" s="273" t="s">
        <v>507</v>
      </c>
      <c r="AN37" s="273"/>
      <c r="AO37" s="273"/>
      <c r="AP37" s="273"/>
      <c r="AQ37" s="218" t="s">
        <v>304</v>
      </c>
      <c r="AR37" s="213"/>
      <c r="AS37" s="213"/>
      <c r="AT37" s="214"/>
      <c r="AU37" s="374" t="s">
        <v>231</v>
      </c>
      <c r="AV37" s="374"/>
      <c r="AW37" s="374"/>
      <c r="AX37" s="778"/>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305</v>
      </c>
      <c r="AT38" s="177"/>
      <c r="AU38" s="252"/>
      <c r="AV38" s="252"/>
      <c r="AW38" s="314" t="s">
        <v>281</v>
      </c>
      <c r="AX38" s="738"/>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81" t="s">
        <v>50</v>
      </c>
      <c r="Z39" s="774"/>
      <c r="AA39" s="775"/>
      <c r="AB39" s="716"/>
      <c r="AC39" s="716"/>
      <c r="AD39" s="716"/>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92</v>
      </c>
      <c r="Z40" s="291"/>
      <c r="AA40" s="292"/>
      <c r="AB40" s="734"/>
      <c r="AC40" s="734"/>
      <c r="AD40" s="734"/>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404</v>
      </c>
      <c r="B44" s="411"/>
      <c r="C44" s="411"/>
      <c r="D44" s="411"/>
      <c r="E44" s="411"/>
      <c r="F44" s="412"/>
      <c r="G44" s="373" t="s">
        <v>196</v>
      </c>
      <c r="H44" s="374"/>
      <c r="I44" s="374"/>
      <c r="J44" s="374"/>
      <c r="K44" s="374"/>
      <c r="L44" s="374"/>
      <c r="M44" s="374"/>
      <c r="N44" s="374"/>
      <c r="O44" s="375"/>
      <c r="P44" s="376" t="s">
        <v>85</v>
      </c>
      <c r="Q44" s="374"/>
      <c r="R44" s="374"/>
      <c r="S44" s="374"/>
      <c r="T44" s="374"/>
      <c r="U44" s="374"/>
      <c r="V44" s="374"/>
      <c r="W44" s="374"/>
      <c r="X44" s="375"/>
      <c r="Y44" s="377"/>
      <c r="Z44" s="378"/>
      <c r="AA44" s="379"/>
      <c r="AB44" s="383" t="s">
        <v>43</v>
      </c>
      <c r="AC44" s="384"/>
      <c r="AD44" s="385"/>
      <c r="AE44" s="273" t="s">
        <v>420</v>
      </c>
      <c r="AF44" s="273"/>
      <c r="AG44" s="273"/>
      <c r="AH44" s="273"/>
      <c r="AI44" s="273" t="s">
        <v>76</v>
      </c>
      <c r="AJ44" s="273"/>
      <c r="AK44" s="273"/>
      <c r="AL44" s="273"/>
      <c r="AM44" s="273" t="s">
        <v>507</v>
      </c>
      <c r="AN44" s="273"/>
      <c r="AO44" s="273"/>
      <c r="AP44" s="273"/>
      <c r="AQ44" s="218" t="s">
        <v>304</v>
      </c>
      <c r="AR44" s="213"/>
      <c r="AS44" s="213"/>
      <c r="AT44" s="214"/>
      <c r="AU44" s="374" t="s">
        <v>231</v>
      </c>
      <c r="AV44" s="374"/>
      <c r="AW44" s="374"/>
      <c r="AX44" s="778"/>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305</v>
      </c>
      <c r="AT45" s="177"/>
      <c r="AU45" s="252"/>
      <c r="AV45" s="252"/>
      <c r="AW45" s="314" t="s">
        <v>281</v>
      </c>
      <c r="AX45" s="738"/>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81" t="s">
        <v>50</v>
      </c>
      <c r="Z46" s="774"/>
      <c r="AA46" s="775"/>
      <c r="AB46" s="716"/>
      <c r="AC46" s="716"/>
      <c r="AD46" s="716"/>
      <c r="AE46" s="679"/>
      <c r="AF46" s="679"/>
      <c r="AG46" s="679"/>
      <c r="AH46" s="679"/>
      <c r="AI46" s="679"/>
      <c r="AJ46" s="679"/>
      <c r="AK46" s="679"/>
      <c r="AL46" s="679"/>
      <c r="AM46" s="679"/>
      <c r="AN46" s="679"/>
      <c r="AO46" s="679"/>
      <c r="AP46" s="679"/>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92</v>
      </c>
      <c r="Z47" s="291"/>
      <c r="AA47" s="292"/>
      <c r="AB47" s="734"/>
      <c r="AC47" s="734"/>
      <c r="AD47" s="734"/>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404</v>
      </c>
      <c r="B51" s="367"/>
      <c r="C51" s="367"/>
      <c r="D51" s="367"/>
      <c r="E51" s="367"/>
      <c r="F51" s="368"/>
      <c r="G51" s="373" t="s">
        <v>196</v>
      </c>
      <c r="H51" s="374"/>
      <c r="I51" s="374"/>
      <c r="J51" s="374"/>
      <c r="K51" s="374"/>
      <c r="L51" s="374"/>
      <c r="M51" s="374"/>
      <c r="N51" s="374"/>
      <c r="O51" s="375"/>
      <c r="P51" s="376" t="s">
        <v>85</v>
      </c>
      <c r="Q51" s="374"/>
      <c r="R51" s="374"/>
      <c r="S51" s="374"/>
      <c r="T51" s="374"/>
      <c r="U51" s="374"/>
      <c r="V51" s="374"/>
      <c r="W51" s="374"/>
      <c r="X51" s="375"/>
      <c r="Y51" s="377"/>
      <c r="Z51" s="378"/>
      <c r="AA51" s="379"/>
      <c r="AB51" s="383" t="s">
        <v>43</v>
      </c>
      <c r="AC51" s="384"/>
      <c r="AD51" s="385"/>
      <c r="AE51" s="273" t="s">
        <v>420</v>
      </c>
      <c r="AF51" s="273"/>
      <c r="AG51" s="273"/>
      <c r="AH51" s="273"/>
      <c r="AI51" s="273" t="s">
        <v>76</v>
      </c>
      <c r="AJ51" s="273"/>
      <c r="AK51" s="273"/>
      <c r="AL51" s="273"/>
      <c r="AM51" s="273" t="s">
        <v>507</v>
      </c>
      <c r="AN51" s="273"/>
      <c r="AO51" s="273"/>
      <c r="AP51" s="273"/>
      <c r="AQ51" s="218" t="s">
        <v>304</v>
      </c>
      <c r="AR51" s="213"/>
      <c r="AS51" s="213"/>
      <c r="AT51" s="214"/>
      <c r="AU51" s="776" t="s">
        <v>231</v>
      </c>
      <c r="AV51" s="776"/>
      <c r="AW51" s="776"/>
      <c r="AX51" s="777"/>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305</v>
      </c>
      <c r="AT52" s="177"/>
      <c r="AU52" s="252"/>
      <c r="AV52" s="252"/>
      <c r="AW52" s="314" t="s">
        <v>281</v>
      </c>
      <c r="AX52" s="738"/>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81" t="s">
        <v>50</v>
      </c>
      <c r="Z53" s="774"/>
      <c r="AA53" s="775"/>
      <c r="AB53" s="716"/>
      <c r="AC53" s="716"/>
      <c r="AD53" s="716"/>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92</v>
      </c>
      <c r="Z54" s="291"/>
      <c r="AA54" s="292"/>
      <c r="AB54" s="734"/>
      <c r="AC54" s="734"/>
      <c r="AD54" s="734"/>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35" t="s">
        <v>47</v>
      </c>
      <c r="AC55" s="735"/>
      <c r="AD55" s="735"/>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404</v>
      </c>
      <c r="B58" s="367"/>
      <c r="C58" s="367"/>
      <c r="D58" s="367"/>
      <c r="E58" s="367"/>
      <c r="F58" s="368"/>
      <c r="G58" s="373" t="s">
        <v>196</v>
      </c>
      <c r="H58" s="374"/>
      <c r="I58" s="374"/>
      <c r="J58" s="374"/>
      <c r="K58" s="374"/>
      <c r="L58" s="374"/>
      <c r="M58" s="374"/>
      <c r="N58" s="374"/>
      <c r="O58" s="375"/>
      <c r="P58" s="376" t="s">
        <v>85</v>
      </c>
      <c r="Q58" s="374"/>
      <c r="R58" s="374"/>
      <c r="S58" s="374"/>
      <c r="T58" s="374"/>
      <c r="U58" s="374"/>
      <c r="V58" s="374"/>
      <c r="W58" s="374"/>
      <c r="X58" s="375"/>
      <c r="Y58" s="377"/>
      <c r="Z58" s="378"/>
      <c r="AA58" s="379"/>
      <c r="AB58" s="383" t="s">
        <v>43</v>
      </c>
      <c r="AC58" s="384"/>
      <c r="AD58" s="385"/>
      <c r="AE58" s="273" t="s">
        <v>420</v>
      </c>
      <c r="AF58" s="273"/>
      <c r="AG58" s="273"/>
      <c r="AH58" s="273"/>
      <c r="AI58" s="273" t="s">
        <v>76</v>
      </c>
      <c r="AJ58" s="273"/>
      <c r="AK58" s="273"/>
      <c r="AL58" s="273"/>
      <c r="AM58" s="273" t="s">
        <v>507</v>
      </c>
      <c r="AN58" s="273"/>
      <c r="AO58" s="273"/>
      <c r="AP58" s="273"/>
      <c r="AQ58" s="218" t="s">
        <v>304</v>
      </c>
      <c r="AR58" s="213"/>
      <c r="AS58" s="213"/>
      <c r="AT58" s="214"/>
      <c r="AU58" s="776" t="s">
        <v>231</v>
      </c>
      <c r="AV58" s="776"/>
      <c r="AW58" s="776"/>
      <c r="AX58" s="777"/>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305</v>
      </c>
      <c r="AT59" s="177"/>
      <c r="AU59" s="252"/>
      <c r="AV59" s="252"/>
      <c r="AW59" s="314" t="s">
        <v>281</v>
      </c>
      <c r="AX59" s="738"/>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81" t="s">
        <v>50</v>
      </c>
      <c r="Z60" s="774"/>
      <c r="AA60" s="775"/>
      <c r="AB60" s="716"/>
      <c r="AC60" s="716"/>
      <c r="AD60" s="716"/>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92</v>
      </c>
      <c r="Z61" s="291"/>
      <c r="AA61" s="292"/>
      <c r="AB61" s="734"/>
      <c r="AC61" s="734"/>
      <c r="AD61" s="734"/>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267</v>
      </c>
      <c r="B65" s="350"/>
      <c r="C65" s="350"/>
      <c r="D65" s="350"/>
      <c r="E65" s="350"/>
      <c r="F65" s="351"/>
      <c r="G65" s="390"/>
      <c r="H65" s="173" t="s">
        <v>196</v>
      </c>
      <c r="I65" s="173"/>
      <c r="J65" s="173"/>
      <c r="K65" s="173"/>
      <c r="L65" s="173"/>
      <c r="M65" s="173"/>
      <c r="N65" s="173"/>
      <c r="O65" s="174"/>
      <c r="P65" s="181" t="s">
        <v>85</v>
      </c>
      <c r="Q65" s="173"/>
      <c r="R65" s="173"/>
      <c r="S65" s="173"/>
      <c r="T65" s="173"/>
      <c r="U65" s="173"/>
      <c r="V65" s="174"/>
      <c r="W65" s="392" t="s">
        <v>113</v>
      </c>
      <c r="X65" s="393"/>
      <c r="Y65" s="396"/>
      <c r="Z65" s="396"/>
      <c r="AA65" s="397"/>
      <c r="AB65" s="181" t="s">
        <v>43</v>
      </c>
      <c r="AC65" s="173"/>
      <c r="AD65" s="174"/>
      <c r="AE65" s="273" t="s">
        <v>420</v>
      </c>
      <c r="AF65" s="273"/>
      <c r="AG65" s="273"/>
      <c r="AH65" s="273"/>
      <c r="AI65" s="273" t="s">
        <v>76</v>
      </c>
      <c r="AJ65" s="273"/>
      <c r="AK65" s="273"/>
      <c r="AL65" s="273"/>
      <c r="AM65" s="273" t="s">
        <v>507</v>
      </c>
      <c r="AN65" s="273"/>
      <c r="AO65" s="273"/>
      <c r="AP65" s="273"/>
      <c r="AQ65" s="181" t="s">
        <v>304</v>
      </c>
      <c r="AR65" s="173"/>
      <c r="AS65" s="173"/>
      <c r="AT65" s="174"/>
      <c r="AU65" s="203" t="s">
        <v>231</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305</v>
      </c>
      <c r="AT66" s="177"/>
      <c r="AU66" s="252"/>
      <c r="AV66" s="252"/>
      <c r="AW66" s="176" t="s">
        <v>281</v>
      </c>
      <c r="AX66" s="206"/>
      <c r="AY66">
        <f t="shared" ref="AY66:AY72" si="4">$AY$65</f>
        <v>0</v>
      </c>
    </row>
    <row r="67" spans="1:51" ht="23.25" hidden="1" customHeight="1" x14ac:dyDescent="0.15">
      <c r="A67" s="333"/>
      <c r="B67" s="334"/>
      <c r="C67" s="334"/>
      <c r="D67" s="334"/>
      <c r="E67" s="334"/>
      <c r="F67" s="335"/>
      <c r="G67" s="357" t="s">
        <v>308</v>
      </c>
      <c r="H67" s="398"/>
      <c r="I67" s="399"/>
      <c r="J67" s="399"/>
      <c r="K67" s="399"/>
      <c r="L67" s="399"/>
      <c r="M67" s="399"/>
      <c r="N67" s="399"/>
      <c r="O67" s="400"/>
      <c r="P67" s="398"/>
      <c r="Q67" s="399"/>
      <c r="R67" s="399"/>
      <c r="S67" s="399"/>
      <c r="T67" s="399"/>
      <c r="U67" s="399"/>
      <c r="V67" s="400"/>
      <c r="W67" s="404"/>
      <c r="X67" s="405"/>
      <c r="Y67" s="208" t="s">
        <v>50</v>
      </c>
      <c r="Z67" s="208"/>
      <c r="AA67" s="209"/>
      <c r="AB67" s="772" t="s">
        <v>88</v>
      </c>
      <c r="AC67" s="772"/>
      <c r="AD67" s="772"/>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73" t="s">
        <v>88</v>
      </c>
      <c r="AC68" s="773"/>
      <c r="AD68" s="773"/>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70" t="s">
        <v>47</v>
      </c>
      <c r="AC69" s="770"/>
      <c r="AD69" s="770"/>
      <c r="AE69" s="717"/>
      <c r="AF69" s="718"/>
      <c r="AG69" s="718"/>
      <c r="AH69" s="718"/>
      <c r="AI69" s="717"/>
      <c r="AJ69" s="718"/>
      <c r="AK69" s="718"/>
      <c r="AL69" s="718"/>
      <c r="AM69" s="717"/>
      <c r="AN69" s="718"/>
      <c r="AO69" s="718"/>
      <c r="AP69" s="718"/>
      <c r="AQ69" s="330"/>
      <c r="AR69" s="331"/>
      <c r="AS69" s="331"/>
      <c r="AT69" s="332"/>
      <c r="AU69" s="331"/>
      <c r="AV69" s="331"/>
      <c r="AW69" s="331"/>
      <c r="AX69" s="418"/>
      <c r="AY69">
        <f t="shared" si="4"/>
        <v>0</v>
      </c>
    </row>
    <row r="70" spans="1:51" ht="23.25" hidden="1" customHeight="1" x14ac:dyDescent="0.15">
      <c r="A70" s="333" t="s">
        <v>411</v>
      </c>
      <c r="B70" s="334"/>
      <c r="C70" s="334"/>
      <c r="D70" s="334"/>
      <c r="E70" s="334"/>
      <c r="F70" s="335"/>
      <c r="G70" s="339" t="s">
        <v>301</v>
      </c>
      <c r="H70" s="340"/>
      <c r="I70" s="340"/>
      <c r="J70" s="340"/>
      <c r="K70" s="340"/>
      <c r="L70" s="340"/>
      <c r="M70" s="340"/>
      <c r="N70" s="340"/>
      <c r="O70" s="340"/>
      <c r="P70" s="340"/>
      <c r="Q70" s="340"/>
      <c r="R70" s="340"/>
      <c r="S70" s="340"/>
      <c r="T70" s="340"/>
      <c r="U70" s="340"/>
      <c r="V70" s="340"/>
      <c r="W70" s="343" t="s">
        <v>424</v>
      </c>
      <c r="X70" s="344"/>
      <c r="Y70" s="208" t="s">
        <v>50</v>
      </c>
      <c r="Z70" s="208"/>
      <c r="AA70" s="209"/>
      <c r="AB70" s="772" t="s">
        <v>88</v>
      </c>
      <c r="AC70" s="772"/>
      <c r="AD70" s="772"/>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92</v>
      </c>
      <c r="Z71" s="192"/>
      <c r="AA71" s="193"/>
      <c r="AB71" s="773" t="s">
        <v>88</v>
      </c>
      <c r="AC71" s="773"/>
      <c r="AD71" s="773"/>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70" t="s">
        <v>47</v>
      </c>
      <c r="AC72" s="770"/>
      <c r="AD72" s="770"/>
      <c r="AE72" s="717"/>
      <c r="AF72" s="718"/>
      <c r="AG72" s="718"/>
      <c r="AH72" s="718"/>
      <c r="AI72" s="717"/>
      <c r="AJ72" s="718"/>
      <c r="AK72" s="718"/>
      <c r="AL72" s="718"/>
      <c r="AM72" s="717"/>
      <c r="AN72" s="718"/>
      <c r="AO72" s="718"/>
      <c r="AP72" s="771"/>
      <c r="AQ72" s="330"/>
      <c r="AR72" s="331"/>
      <c r="AS72" s="331"/>
      <c r="AT72" s="332"/>
      <c r="AU72" s="331"/>
      <c r="AV72" s="331"/>
      <c r="AW72" s="331"/>
      <c r="AX72" s="418"/>
      <c r="AY72">
        <f t="shared" si="4"/>
        <v>0</v>
      </c>
    </row>
    <row r="73" spans="1:51" ht="18.75" hidden="1" customHeight="1" x14ac:dyDescent="0.15">
      <c r="A73" s="349" t="s">
        <v>267</v>
      </c>
      <c r="B73" s="350"/>
      <c r="C73" s="350"/>
      <c r="D73" s="350"/>
      <c r="E73" s="350"/>
      <c r="F73" s="351"/>
      <c r="G73" s="352"/>
      <c r="H73" s="173" t="s">
        <v>196</v>
      </c>
      <c r="I73" s="173"/>
      <c r="J73" s="173"/>
      <c r="K73" s="173"/>
      <c r="L73" s="173"/>
      <c r="M73" s="173"/>
      <c r="N73" s="173"/>
      <c r="O73" s="174"/>
      <c r="P73" s="181" t="s">
        <v>85</v>
      </c>
      <c r="Q73" s="173"/>
      <c r="R73" s="173"/>
      <c r="S73" s="173"/>
      <c r="T73" s="173"/>
      <c r="U73" s="173"/>
      <c r="V73" s="173"/>
      <c r="W73" s="173"/>
      <c r="X73" s="174"/>
      <c r="Y73" s="354"/>
      <c r="Z73" s="355"/>
      <c r="AA73" s="356"/>
      <c r="AB73" s="181" t="s">
        <v>43</v>
      </c>
      <c r="AC73" s="173"/>
      <c r="AD73" s="174"/>
      <c r="AE73" s="273" t="s">
        <v>420</v>
      </c>
      <c r="AF73" s="273"/>
      <c r="AG73" s="273"/>
      <c r="AH73" s="273"/>
      <c r="AI73" s="273" t="s">
        <v>76</v>
      </c>
      <c r="AJ73" s="273"/>
      <c r="AK73" s="273"/>
      <c r="AL73" s="273"/>
      <c r="AM73" s="273" t="s">
        <v>507</v>
      </c>
      <c r="AN73" s="273"/>
      <c r="AO73" s="273"/>
      <c r="AP73" s="273"/>
      <c r="AQ73" s="181" t="s">
        <v>304</v>
      </c>
      <c r="AR73" s="173"/>
      <c r="AS73" s="173"/>
      <c r="AT73" s="174"/>
      <c r="AU73" s="245" t="s">
        <v>231</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305</v>
      </c>
      <c r="AT74" s="177"/>
      <c r="AU74" s="205"/>
      <c r="AV74" s="198"/>
      <c r="AW74" s="176" t="s">
        <v>281</v>
      </c>
      <c r="AX74" s="206"/>
      <c r="AY74">
        <f>$AY$73</f>
        <v>0</v>
      </c>
    </row>
    <row r="75" spans="1:51" ht="23.25" hidden="1" customHeight="1" x14ac:dyDescent="0.15">
      <c r="A75" s="333"/>
      <c r="B75" s="334"/>
      <c r="C75" s="334"/>
      <c r="D75" s="334"/>
      <c r="E75" s="334"/>
      <c r="F75" s="335"/>
      <c r="G75" s="357" t="s">
        <v>308</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62"/>
      <c r="AF77" s="763"/>
      <c r="AG77" s="763"/>
      <c r="AH77" s="763"/>
      <c r="AI77" s="762"/>
      <c r="AJ77" s="763"/>
      <c r="AK77" s="763"/>
      <c r="AL77" s="763"/>
      <c r="AM77" s="762"/>
      <c r="AN77" s="763"/>
      <c r="AO77" s="763"/>
      <c r="AP77" s="763"/>
      <c r="AQ77" s="195"/>
      <c r="AR77" s="196"/>
      <c r="AS77" s="196"/>
      <c r="AT77" s="197"/>
      <c r="AU77" s="331"/>
      <c r="AV77" s="331"/>
      <c r="AW77" s="331"/>
      <c r="AX77" s="418"/>
      <c r="AY77">
        <f>$AY$73</f>
        <v>0</v>
      </c>
    </row>
    <row r="78" spans="1:51" ht="69.75" hidden="1" customHeight="1" x14ac:dyDescent="0.15">
      <c r="A78" s="764" t="s">
        <v>289</v>
      </c>
      <c r="B78" s="765"/>
      <c r="C78" s="765"/>
      <c r="D78" s="765"/>
      <c r="E78" s="337" t="s">
        <v>41</v>
      </c>
      <c r="F78" s="338"/>
      <c r="G78" s="14" t="s">
        <v>301</v>
      </c>
      <c r="H78" s="766"/>
      <c r="I78" s="662"/>
      <c r="J78" s="662"/>
      <c r="K78" s="662"/>
      <c r="L78" s="662"/>
      <c r="M78" s="662"/>
      <c r="N78" s="662"/>
      <c r="O78" s="767"/>
      <c r="P78" s="238"/>
      <c r="Q78" s="238"/>
      <c r="R78" s="238"/>
      <c r="S78" s="238"/>
      <c r="T78" s="238"/>
      <c r="U78" s="238"/>
      <c r="V78" s="238"/>
      <c r="W78" s="238"/>
      <c r="X78" s="23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247</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403</v>
      </c>
      <c r="AP79" s="742"/>
      <c r="AQ79" s="742"/>
      <c r="AR79" s="38" t="s">
        <v>396</v>
      </c>
      <c r="AS79" s="741"/>
      <c r="AT79" s="742"/>
      <c r="AU79" s="742"/>
      <c r="AV79" s="742"/>
      <c r="AW79" s="742"/>
      <c r="AX79" s="743"/>
      <c r="AY79">
        <f>COUNTIF($AR$79,"☑")</f>
        <v>0</v>
      </c>
    </row>
    <row r="80" spans="1:51" ht="18.75" hidden="1" customHeight="1" x14ac:dyDescent="0.15">
      <c r="A80" s="140" t="s">
        <v>191</v>
      </c>
      <c r="B80" s="744" t="s">
        <v>326</v>
      </c>
      <c r="C80" s="745"/>
      <c r="D80" s="745"/>
      <c r="E80" s="745"/>
      <c r="F80" s="746"/>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9"/>
      <c r="AY80">
        <f>COUNTA($G$82)</f>
        <v>0</v>
      </c>
    </row>
    <row r="81" spans="1:51" ht="22.5" hidden="1" customHeight="1" x14ac:dyDescent="0.15">
      <c r="A81" s="141"/>
      <c r="B81" s="747"/>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8"/>
      <c r="AY81">
        <f t="shared" ref="AY81:AY89" si="5">$AY$80</f>
        <v>0</v>
      </c>
    </row>
    <row r="82" spans="1:51" ht="22.5" hidden="1" customHeight="1" x14ac:dyDescent="0.15">
      <c r="A82" s="141"/>
      <c r="B82" s="747"/>
      <c r="C82" s="306"/>
      <c r="D82" s="306"/>
      <c r="E82" s="306"/>
      <c r="F82" s="307"/>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1"/>
      <c r="B83" s="747"/>
      <c r="C83" s="306"/>
      <c r="D83" s="306"/>
      <c r="E83" s="306"/>
      <c r="F83" s="307"/>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1"/>
      <c r="B84" s="748"/>
      <c r="C84" s="308"/>
      <c r="D84" s="308"/>
      <c r="E84" s="308"/>
      <c r="F84" s="309"/>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1"/>
      <c r="B85" s="306" t="s">
        <v>245</v>
      </c>
      <c r="C85" s="306"/>
      <c r="D85" s="306"/>
      <c r="E85" s="306"/>
      <c r="F85" s="307"/>
      <c r="G85" s="310" t="s">
        <v>30</v>
      </c>
      <c r="H85" s="311"/>
      <c r="I85" s="311"/>
      <c r="J85" s="311"/>
      <c r="K85" s="311"/>
      <c r="L85" s="311"/>
      <c r="M85" s="311"/>
      <c r="N85" s="311"/>
      <c r="O85" s="312"/>
      <c r="P85" s="316" t="s">
        <v>111</v>
      </c>
      <c r="Q85" s="311"/>
      <c r="R85" s="311"/>
      <c r="S85" s="311"/>
      <c r="T85" s="311"/>
      <c r="U85" s="311"/>
      <c r="V85" s="311"/>
      <c r="W85" s="311"/>
      <c r="X85" s="312"/>
      <c r="Y85" s="178"/>
      <c r="Z85" s="179"/>
      <c r="AA85" s="180"/>
      <c r="AB85" s="297" t="s">
        <v>43</v>
      </c>
      <c r="AC85" s="298"/>
      <c r="AD85" s="299"/>
      <c r="AE85" s="273" t="s">
        <v>420</v>
      </c>
      <c r="AF85" s="273"/>
      <c r="AG85" s="273"/>
      <c r="AH85" s="273"/>
      <c r="AI85" s="273" t="s">
        <v>76</v>
      </c>
      <c r="AJ85" s="273"/>
      <c r="AK85" s="273"/>
      <c r="AL85" s="273"/>
      <c r="AM85" s="273" t="s">
        <v>507</v>
      </c>
      <c r="AN85" s="273"/>
      <c r="AO85" s="273"/>
      <c r="AP85" s="273"/>
      <c r="AQ85" s="181" t="s">
        <v>304</v>
      </c>
      <c r="AR85" s="173"/>
      <c r="AS85" s="173"/>
      <c r="AT85" s="174"/>
      <c r="AU85" s="736" t="s">
        <v>231</v>
      </c>
      <c r="AV85" s="736"/>
      <c r="AW85" s="736"/>
      <c r="AX85" s="737"/>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305</v>
      </c>
      <c r="AT86" s="177"/>
      <c r="AU86" s="252"/>
      <c r="AV86" s="252"/>
      <c r="AW86" s="314" t="s">
        <v>281</v>
      </c>
      <c r="AX86" s="738"/>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16"/>
      <c r="AC87" s="716"/>
      <c r="AD87" s="716"/>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0" t="s">
        <v>92</v>
      </c>
      <c r="Z88" s="293"/>
      <c r="AA88" s="294"/>
      <c r="AB88" s="734"/>
      <c r="AC88" s="734"/>
      <c r="AD88" s="734"/>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20" t="s">
        <v>54</v>
      </c>
      <c r="Z89" s="293"/>
      <c r="AA89" s="294"/>
      <c r="AB89" s="735" t="s">
        <v>47</v>
      </c>
      <c r="AC89" s="735"/>
      <c r="AD89" s="735"/>
      <c r="AE89" s="717"/>
      <c r="AF89" s="718"/>
      <c r="AG89" s="718"/>
      <c r="AH89" s="718"/>
      <c r="AI89" s="717"/>
      <c r="AJ89" s="718"/>
      <c r="AK89" s="718"/>
      <c r="AL89" s="718"/>
      <c r="AM89" s="717"/>
      <c r="AN89" s="718"/>
      <c r="AO89" s="718"/>
      <c r="AP89" s="718"/>
      <c r="AQ89" s="195"/>
      <c r="AR89" s="196"/>
      <c r="AS89" s="196"/>
      <c r="AT89" s="197"/>
      <c r="AU89" s="331"/>
      <c r="AV89" s="331"/>
      <c r="AW89" s="331"/>
      <c r="AX89" s="418"/>
      <c r="AY89">
        <f t="shared" si="5"/>
        <v>0</v>
      </c>
    </row>
    <row r="90" spans="1:51" ht="18.75" hidden="1" customHeight="1" x14ac:dyDescent="0.15">
      <c r="A90" s="141"/>
      <c r="B90" s="306" t="s">
        <v>245</v>
      </c>
      <c r="C90" s="306"/>
      <c r="D90" s="306"/>
      <c r="E90" s="306"/>
      <c r="F90" s="307"/>
      <c r="G90" s="310" t="s">
        <v>30</v>
      </c>
      <c r="H90" s="311"/>
      <c r="I90" s="311"/>
      <c r="J90" s="311"/>
      <c r="K90" s="311"/>
      <c r="L90" s="311"/>
      <c r="M90" s="311"/>
      <c r="N90" s="311"/>
      <c r="O90" s="312"/>
      <c r="P90" s="316" t="s">
        <v>111</v>
      </c>
      <c r="Q90" s="311"/>
      <c r="R90" s="311"/>
      <c r="S90" s="311"/>
      <c r="T90" s="311"/>
      <c r="U90" s="311"/>
      <c r="V90" s="311"/>
      <c r="W90" s="311"/>
      <c r="X90" s="312"/>
      <c r="Y90" s="178"/>
      <c r="Z90" s="179"/>
      <c r="AA90" s="180"/>
      <c r="AB90" s="297" t="s">
        <v>43</v>
      </c>
      <c r="AC90" s="298"/>
      <c r="AD90" s="299"/>
      <c r="AE90" s="273" t="s">
        <v>420</v>
      </c>
      <c r="AF90" s="273"/>
      <c r="AG90" s="273"/>
      <c r="AH90" s="273"/>
      <c r="AI90" s="273" t="s">
        <v>76</v>
      </c>
      <c r="AJ90" s="273"/>
      <c r="AK90" s="273"/>
      <c r="AL90" s="273"/>
      <c r="AM90" s="273" t="s">
        <v>507</v>
      </c>
      <c r="AN90" s="273"/>
      <c r="AO90" s="273"/>
      <c r="AP90" s="273"/>
      <c r="AQ90" s="181" t="s">
        <v>304</v>
      </c>
      <c r="AR90" s="173"/>
      <c r="AS90" s="173"/>
      <c r="AT90" s="174"/>
      <c r="AU90" s="736" t="s">
        <v>231</v>
      </c>
      <c r="AV90" s="736"/>
      <c r="AW90" s="736"/>
      <c r="AX90" s="737"/>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305</v>
      </c>
      <c r="AT91" s="177"/>
      <c r="AU91" s="252"/>
      <c r="AV91" s="252"/>
      <c r="AW91" s="314" t="s">
        <v>281</v>
      </c>
      <c r="AX91" s="738"/>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16"/>
      <c r="AC92" s="716"/>
      <c r="AD92" s="716"/>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0" t="s">
        <v>92</v>
      </c>
      <c r="Z93" s="293"/>
      <c r="AA93" s="294"/>
      <c r="AB93" s="734"/>
      <c r="AC93" s="734"/>
      <c r="AD93" s="734"/>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20" t="s">
        <v>54</v>
      </c>
      <c r="Z94" s="293"/>
      <c r="AA94" s="294"/>
      <c r="AB94" s="735" t="s">
        <v>47</v>
      </c>
      <c r="AC94" s="735"/>
      <c r="AD94" s="735"/>
      <c r="AE94" s="717"/>
      <c r="AF94" s="718"/>
      <c r="AG94" s="718"/>
      <c r="AH94" s="718"/>
      <c r="AI94" s="717"/>
      <c r="AJ94" s="718"/>
      <c r="AK94" s="718"/>
      <c r="AL94" s="718"/>
      <c r="AM94" s="717"/>
      <c r="AN94" s="718"/>
      <c r="AO94" s="718"/>
      <c r="AP94" s="718"/>
      <c r="AQ94" s="195"/>
      <c r="AR94" s="196"/>
      <c r="AS94" s="196"/>
      <c r="AT94" s="197"/>
      <c r="AU94" s="331"/>
      <c r="AV94" s="331"/>
      <c r="AW94" s="331"/>
      <c r="AX94" s="418"/>
      <c r="AY94">
        <f>$AY$90</f>
        <v>0</v>
      </c>
    </row>
    <row r="95" spans="1:51" ht="18.75" hidden="1" customHeight="1" x14ac:dyDescent="0.15">
      <c r="A95" s="141"/>
      <c r="B95" s="306" t="s">
        <v>245</v>
      </c>
      <c r="C95" s="306"/>
      <c r="D95" s="306"/>
      <c r="E95" s="306"/>
      <c r="F95" s="307"/>
      <c r="G95" s="310" t="s">
        <v>30</v>
      </c>
      <c r="H95" s="311"/>
      <c r="I95" s="311"/>
      <c r="J95" s="311"/>
      <c r="K95" s="311"/>
      <c r="L95" s="311"/>
      <c r="M95" s="311"/>
      <c r="N95" s="311"/>
      <c r="O95" s="312"/>
      <c r="P95" s="316" t="s">
        <v>111</v>
      </c>
      <c r="Q95" s="311"/>
      <c r="R95" s="311"/>
      <c r="S95" s="311"/>
      <c r="T95" s="311"/>
      <c r="U95" s="311"/>
      <c r="V95" s="311"/>
      <c r="W95" s="311"/>
      <c r="X95" s="312"/>
      <c r="Y95" s="178"/>
      <c r="Z95" s="179"/>
      <c r="AA95" s="180"/>
      <c r="AB95" s="297" t="s">
        <v>43</v>
      </c>
      <c r="AC95" s="298"/>
      <c r="AD95" s="299"/>
      <c r="AE95" s="273" t="s">
        <v>420</v>
      </c>
      <c r="AF95" s="273"/>
      <c r="AG95" s="273"/>
      <c r="AH95" s="273"/>
      <c r="AI95" s="273" t="s">
        <v>76</v>
      </c>
      <c r="AJ95" s="273"/>
      <c r="AK95" s="273"/>
      <c r="AL95" s="273"/>
      <c r="AM95" s="273" t="s">
        <v>507</v>
      </c>
      <c r="AN95" s="273"/>
      <c r="AO95" s="273"/>
      <c r="AP95" s="273"/>
      <c r="AQ95" s="181" t="s">
        <v>304</v>
      </c>
      <c r="AR95" s="173"/>
      <c r="AS95" s="173"/>
      <c r="AT95" s="174"/>
      <c r="AU95" s="736" t="s">
        <v>231</v>
      </c>
      <c r="AV95" s="736"/>
      <c r="AW95" s="736"/>
      <c r="AX95" s="737"/>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305</v>
      </c>
      <c r="AT96" s="177"/>
      <c r="AU96" s="252"/>
      <c r="AV96" s="252"/>
      <c r="AW96" s="314" t="s">
        <v>281</v>
      </c>
      <c r="AX96" s="738"/>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0"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21" t="s">
        <v>54</v>
      </c>
      <c r="Z99" s="722"/>
      <c r="AA99" s="723"/>
      <c r="AB99" s="724" t="s">
        <v>47</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4" t="s">
        <v>405</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05" t="s">
        <v>43</v>
      </c>
      <c r="AC100" s="705"/>
      <c r="AD100" s="705"/>
      <c r="AE100" s="706" t="s">
        <v>420</v>
      </c>
      <c r="AF100" s="707"/>
      <c r="AG100" s="707"/>
      <c r="AH100" s="708"/>
      <c r="AI100" s="706" t="s">
        <v>76</v>
      </c>
      <c r="AJ100" s="707"/>
      <c r="AK100" s="707"/>
      <c r="AL100" s="708"/>
      <c r="AM100" s="706" t="s">
        <v>507</v>
      </c>
      <c r="AN100" s="707"/>
      <c r="AO100" s="707"/>
      <c r="AP100" s="708"/>
      <c r="AQ100" s="709" t="s">
        <v>158</v>
      </c>
      <c r="AR100" s="710"/>
      <c r="AS100" s="710"/>
      <c r="AT100" s="711"/>
      <c r="AU100" s="709" t="s">
        <v>285</v>
      </c>
      <c r="AV100" s="710"/>
      <c r="AW100" s="710"/>
      <c r="AX100" s="712"/>
    </row>
    <row r="101" spans="1:51" ht="23.25" customHeight="1" x14ac:dyDescent="0.15">
      <c r="A101" s="277"/>
      <c r="B101" s="278"/>
      <c r="C101" s="278"/>
      <c r="D101" s="278"/>
      <c r="E101" s="278"/>
      <c r="F101" s="279"/>
      <c r="G101" s="99" t="s">
        <v>646</v>
      </c>
      <c r="H101" s="99"/>
      <c r="I101" s="99"/>
      <c r="J101" s="99"/>
      <c r="K101" s="99"/>
      <c r="L101" s="99"/>
      <c r="M101" s="99"/>
      <c r="N101" s="99"/>
      <c r="O101" s="99"/>
      <c r="P101" s="99"/>
      <c r="Q101" s="99"/>
      <c r="R101" s="99"/>
      <c r="S101" s="99"/>
      <c r="T101" s="99"/>
      <c r="U101" s="99"/>
      <c r="V101" s="99"/>
      <c r="W101" s="99"/>
      <c r="X101" s="186"/>
      <c r="Y101" s="713" t="s">
        <v>55</v>
      </c>
      <c r="Z101" s="714"/>
      <c r="AA101" s="715"/>
      <c r="AB101" s="716" t="s">
        <v>647</v>
      </c>
      <c r="AC101" s="716"/>
      <c r="AD101" s="716"/>
      <c r="AE101" s="679">
        <v>29</v>
      </c>
      <c r="AF101" s="679"/>
      <c r="AG101" s="679"/>
      <c r="AH101" s="679"/>
      <c r="AI101" s="679">
        <v>15</v>
      </c>
      <c r="AJ101" s="679"/>
      <c r="AK101" s="679"/>
      <c r="AL101" s="679"/>
      <c r="AM101" s="679">
        <v>28</v>
      </c>
      <c r="AN101" s="679"/>
      <c r="AO101" s="679"/>
      <c r="AP101" s="679"/>
      <c r="AQ101" s="679" t="s">
        <v>694</v>
      </c>
      <c r="AR101" s="679"/>
      <c r="AS101" s="679"/>
      <c r="AT101" s="679"/>
      <c r="AU101" s="330" t="s">
        <v>694</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01" t="s">
        <v>122</v>
      </c>
      <c r="Z102" s="682"/>
      <c r="AA102" s="683"/>
      <c r="AB102" s="716" t="s">
        <v>647</v>
      </c>
      <c r="AC102" s="716"/>
      <c r="AD102" s="716"/>
      <c r="AE102" s="679">
        <v>31</v>
      </c>
      <c r="AF102" s="679"/>
      <c r="AG102" s="679"/>
      <c r="AH102" s="679"/>
      <c r="AI102" s="679">
        <v>24</v>
      </c>
      <c r="AJ102" s="679"/>
      <c r="AK102" s="679"/>
      <c r="AL102" s="679"/>
      <c r="AM102" s="679">
        <v>29</v>
      </c>
      <c r="AN102" s="679"/>
      <c r="AO102" s="679"/>
      <c r="AP102" s="679"/>
      <c r="AQ102" s="679">
        <v>11</v>
      </c>
      <c r="AR102" s="679"/>
      <c r="AS102" s="679"/>
      <c r="AT102" s="679"/>
      <c r="AU102" s="717">
        <v>14</v>
      </c>
      <c r="AV102" s="718"/>
      <c r="AW102" s="718"/>
      <c r="AX102" s="719"/>
    </row>
    <row r="103" spans="1:51" ht="31.5" hidden="1" customHeight="1" x14ac:dyDescent="0.15">
      <c r="A103" s="283" t="s">
        <v>405</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420</v>
      </c>
      <c r="AF103" s="273"/>
      <c r="AG103" s="273"/>
      <c r="AH103" s="273"/>
      <c r="AI103" s="273" t="s">
        <v>76</v>
      </c>
      <c r="AJ103" s="273"/>
      <c r="AK103" s="273"/>
      <c r="AL103" s="273"/>
      <c r="AM103" s="273" t="s">
        <v>507</v>
      </c>
      <c r="AN103" s="273"/>
      <c r="AO103" s="273"/>
      <c r="AP103" s="273"/>
      <c r="AQ103" s="692" t="s">
        <v>158</v>
      </c>
      <c r="AR103" s="693"/>
      <c r="AS103" s="693"/>
      <c r="AT103" s="693"/>
      <c r="AU103" s="692" t="s">
        <v>285</v>
      </c>
      <c r="AV103" s="693"/>
      <c r="AW103" s="693"/>
      <c r="AX103" s="694"/>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5" t="s">
        <v>55</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01" t="s">
        <v>122</v>
      </c>
      <c r="Z105" s="702"/>
      <c r="AA105" s="703"/>
      <c r="AB105" s="327"/>
      <c r="AC105" s="328"/>
      <c r="AD105" s="329"/>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3" t="s">
        <v>405</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420</v>
      </c>
      <c r="AF106" s="273"/>
      <c r="AG106" s="273"/>
      <c r="AH106" s="273"/>
      <c r="AI106" s="273" t="s">
        <v>76</v>
      </c>
      <c r="AJ106" s="273"/>
      <c r="AK106" s="273"/>
      <c r="AL106" s="273"/>
      <c r="AM106" s="273" t="s">
        <v>507</v>
      </c>
      <c r="AN106" s="273"/>
      <c r="AO106" s="273"/>
      <c r="AP106" s="273"/>
      <c r="AQ106" s="692" t="s">
        <v>158</v>
      </c>
      <c r="AR106" s="693"/>
      <c r="AS106" s="693"/>
      <c r="AT106" s="693"/>
      <c r="AU106" s="692" t="s">
        <v>285</v>
      </c>
      <c r="AV106" s="693"/>
      <c r="AW106" s="693"/>
      <c r="AX106" s="694"/>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5" t="s">
        <v>55</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01" t="s">
        <v>122</v>
      </c>
      <c r="Z108" s="702"/>
      <c r="AA108" s="703"/>
      <c r="AB108" s="327"/>
      <c r="AC108" s="328"/>
      <c r="AD108" s="329"/>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3" t="s">
        <v>405</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420</v>
      </c>
      <c r="AF109" s="273"/>
      <c r="AG109" s="273"/>
      <c r="AH109" s="273"/>
      <c r="AI109" s="273" t="s">
        <v>76</v>
      </c>
      <c r="AJ109" s="273"/>
      <c r="AK109" s="273"/>
      <c r="AL109" s="273"/>
      <c r="AM109" s="273" t="s">
        <v>507</v>
      </c>
      <c r="AN109" s="273"/>
      <c r="AO109" s="273"/>
      <c r="AP109" s="273"/>
      <c r="AQ109" s="692" t="s">
        <v>158</v>
      </c>
      <c r="AR109" s="693"/>
      <c r="AS109" s="693"/>
      <c r="AT109" s="693"/>
      <c r="AU109" s="692" t="s">
        <v>285</v>
      </c>
      <c r="AV109" s="693"/>
      <c r="AW109" s="693"/>
      <c r="AX109" s="694"/>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5" t="s">
        <v>55</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01" t="s">
        <v>122</v>
      </c>
      <c r="Z111" s="702"/>
      <c r="AA111" s="703"/>
      <c r="AB111" s="327"/>
      <c r="AC111" s="328"/>
      <c r="AD111" s="329"/>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3" t="s">
        <v>405</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420</v>
      </c>
      <c r="AF112" s="273"/>
      <c r="AG112" s="273"/>
      <c r="AH112" s="273"/>
      <c r="AI112" s="273" t="s">
        <v>76</v>
      </c>
      <c r="AJ112" s="273"/>
      <c r="AK112" s="273"/>
      <c r="AL112" s="273"/>
      <c r="AM112" s="273" t="s">
        <v>507</v>
      </c>
      <c r="AN112" s="273"/>
      <c r="AO112" s="273"/>
      <c r="AP112" s="273"/>
      <c r="AQ112" s="692" t="s">
        <v>158</v>
      </c>
      <c r="AR112" s="693"/>
      <c r="AS112" s="693"/>
      <c r="AT112" s="693"/>
      <c r="AU112" s="692" t="s">
        <v>285</v>
      </c>
      <c r="AV112" s="693"/>
      <c r="AW112" s="693"/>
      <c r="AX112" s="694"/>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5" t="s">
        <v>55</v>
      </c>
      <c r="Z113" s="696"/>
      <c r="AA113" s="697"/>
      <c r="AB113" s="698"/>
      <c r="AC113" s="699"/>
      <c r="AD113" s="700"/>
      <c r="AE113" s="679"/>
      <c r="AF113" s="679"/>
      <c r="AG113" s="679"/>
      <c r="AH113" s="679"/>
      <c r="AI113" s="679"/>
      <c r="AJ113" s="679"/>
      <c r="AK113" s="679"/>
      <c r="AL113" s="679"/>
      <c r="AM113" s="679"/>
      <c r="AN113" s="679"/>
      <c r="AO113" s="679"/>
      <c r="AP113" s="679"/>
      <c r="AQ113" s="330"/>
      <c r="AR113" s="331"/>
      <c r="AS113" s="331"/>
      <c r="AT113" s="332"/>
      <c r="AU113" s="679"/>
      <c r="AV113" s="679"/>
      <c r="AW113" s="679"/>
      <c r="AX113" s="680"/>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01" t="s">
        <v>122</v>
      </c>
      <c r="Z114" s="702"/>
      <c r="AA114" s="703"/>
      <c r="AB114" s="327"/>
      <c r="AC114" s="328"/>
      <c r="AD114" s="329"/>
      <c r="AE114" s="704"/>
      <c r="AF114" s="704"/>
      <c r="AG114" s="704"/>
      <c r="AH114" s="704"/>
      <c r="AI114" s="704"/>
      <c r="AJ114" s="704"/>
      <c r="AK114" s="704"/>
      <c r="AL114" s="704"/>
      <c r="AM114" s="704"/>
      <c r="AN114" s="704"/>
      <c r="AO114" s="704"/>
      <c r="AP114" s="704"/>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9"/>
      <c r="Z115" s="690"/>
      <c r="AA115" s="691"/>
      <c r="AB115" s="416" t="s">
        <v>43</v>
      </c>
      <c r="AC115" s="291"/>
      <c r="AD115" s="292"/>
      <c r="AE115" s="273" t="s">
        <v>420</v>
      </c>
      <c r="AF115" s="273"/>
      <c r="AG115" s="273"/>
      <c r="AH115" s="273"/>
      <c r="AI115" s="273" t="s">
        <v>76</v>
      </c>
      <c r="AJ115" s="273"/>
      <c r="AK115" s="273"/>
      <c r="AL115" s="273"/>
      <c r="AM115" s="273" t="s">
        <v>507</v>
      </c>
      <c r="AN115" s="273"/>
      <c r="AO115" s="273"/>
      <c r="AP115" s="273"/>
      <c r="AQ115" s="673" t="s">
        <v>525</v>
      </c>
      <c r="AR115" s="674"/>
      <c r="AS115" s="674"/>
      <c r="AT115" s="674"/>
      <c r="AU115" s="674"/>
      <c r="AV115" s="674"/>
      <c r="AW115" s="674"/>
      <c r="AX115" s="675"/>
    </row>
    <row r="116" spans="1:51" ht="24" customHeight="1" x14ac:dyDescent="0.15">
      <c r="A116" s="261"/>
      <c r="B116" s="259"/>
      <c r="C116" s="259"/>
      <c r="D116" s="259"/>
      <c r="E116" s="259"/>
      <c r="F116" s="260"/>
      <c r="G116" s="265" t="s">
        <v>187</v>
      </c>
      <c r="H116" s="265"/>
      <c r="I116" s="265"/>
      <c r="J116" s="265"/>
      <c r="K116" s="265"/>
      <c r="L116" s="265"/>
      <c r="M116" s="265"/>
      <c r="N116" s="265"/>
      <c r="O116" s="265"/>
      <c r="P116" s="265"/>
      <c r="Q116" s="265"/>
      <c r="R116" s="265"/>
      <c r="S116" s="265"/>
      <c r="T116" s="265"/>
      <c r="U116" s="265"/>
      <c r="V116" s="265"/>
      <c r="W116" s="265"/>
      <c r="X116" s="265"/>
      <c r="Y116" s="676" t="s">
        <v>40</v>
      </c>
      <c r="Z116" s="677"/>
      <c r="AA116" s="678"/>
      <c r="AB116" s="327" t="s">
        <v>694</v>
      </c>
      <c r="AC116" s="328"/>
      <c r="AD116" s="329"/>
      <c r="AE116" s="679" t="s">
        <v>694</v>
      </c>
      <c r="AF116" s="679"/>
      <c r="AG116" s="679"/>
      <c r="AH116" s="679"/>
      <c r="AI116" s="679" t="s">
        <v>694</v>
      </c>
      <c r="AJ116" s="679"/>
      <c r="AK116" s="679"/>
      <c r="AL116" s="679"/>
      <c r="AM116" s="679" t="s">
        <v>694</v>
      </c>
      <c r="AN116" s="679"/>
      <c r="AO116" s="679"/>
      <c r="AP116" s="679"/>
      <c r="AQ116" s="330" t="s">
        <v>694</v>
      </c>
      <c r="AR116" s="331"/>
      <c r="AS116" s="331"/>
      <c r="AT116" s="331"/>
      <c r="AU116" s="331"/>
      <c r="AV116" s="331"/>
      <c r="AW116" s="331"/>
      <c r="AX116" s="418"/>
    </row>
    <row r="117" spans="1:51" ht="24"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81" t="s">
        <v>99</v>
      </c>
      <c r="Z117" s="682"/>
      <c r="AA117" s="683"/>
      <c r="AB117" s="684" t="s">
        <v>110</v>
      </c>
      <c r="AC117" s="685"/>
      <c r="AD117" s="686"/>
      <c r="AE117" s="687" t="s">
        <v>694</v>
      </c>
      <c r="AF117" s="687"/>
      <c r="AG117" s="687"/>
      <c r="AH117" s="687"/>
      <c r="AI117" s="687" t="s">
        <v>694</v>
      </c>
      <c r="AJ117" s="687"/>
      <c r="AK117" s="687"/>
      <c r="AL117" s="687"/>
      <c r="AM117" s="687" t="s">
        <v>694</v>
      </c>
      <c r="AN117" s="687"/>
      <c r="AO117" s="687"/>
      <c r="AP117" s="687"/>
      <c r="AQ117" s="687" t="s">
        <v>694</v>
      </c>
      <c r="AR117" s="687"/>
      <c r="AS117" s="687"/>
      <c r="AT117" s="687"/>
      <c r="AU117" s="687"/>
      <c r="AV117" s="687"/>
      <c r="AW117" s="687"/>
      <c r="AX117" s="688"/>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9"/>
      <c r="Z118" s="690"/>
      <c r="AA118" s="691"/>
      <c r="AB118" s="416" t="s">
        <v>43</v>
      </c>
      <c r="AC118" s="291"/>
      <c r="AD118" s="292"/>
      <c r="AE118" s="273" t="s">
        <v>420</v>
      </c>
      <c r="AF118" s="273"/>
      <c r="AG118" s="273"/>
      <c r="AH118" s="273"/>
      <c r="AI118" s="273" t="s">
        <v>76</v>
      </c>
      <c r="AJ118" s="273"/>
      <c r="AK118" s="273"/>
      <c r="AL118" s="273"/>
      <c r="AM118" s="273" t="s">
        <v>507</v>
      </c>
      <c r="AN118" s="273"/>
      <c r="AO118" s="273"/>
      <c r="AP118" s="273"/>
      <c r="AQ118" s="673" t="s">
        <v>525</v>
      </c>
      <c r="AR118" s="674"/>
      <c r="AS118" s="674"/>
      <c r="AT118" s="674"/>
      <c r="AU118" s="674"/>
      <c r="AV118" s="674"/>
      <c r="AW118" s="674"/>
      <c r="AX118" s="675"/>
      <c r="AY118" s="48">
        <f>IF(SUBSTITUTE(SUBSTITUTE($G$119,"／",""),"　","")="",0,1)</f>
        <v>0</v>
      </c>
    </row>
    <row r="119" spans="1:51" ht="23.25" hidden="1" customHeight="1" x14ac:dyDescent="0.15">
      <c r="A119" s="261"/>
      <c r="B119" s="259"/>
      <c r="C119" s="259"/>
      <c r="D119" s="259"/>
      <c r="E119" s="259"/>
      <c r="F119" s="260"/>
      <c r="G119" s="265" t="s">
        <v>414</v>
      </c>
      <c r="H119" s="265"/>
      <c r="I119" s="265"/>
      <c r="J119" s="265"/>
      <c r="K119" s="265"/>
      <c r="L119" s="265"/>
      <c r="M119" s="265"/>
      <c r="N119" s="265"/>
      <c r="O119" s="265"/>
      <c r="P119" s="265"/>
      <c r="Q119" s="265"/>
      <c r="R119" s="265"/>
      <c r="S119" s="265"/>
      <c r="T119" s="265"/>
      <c r="U119" s="265"/>
      <c r="V119" s="265"/>
      <c r="W119" s="265"/>
      <c r="X119" s="265"/>
      <c r="Y119" s="676" t="s">
        <v>40</v>
      </c>
      <c r="Z119" s="677"/>
      <c r="AA119" s="678"/>
      <c r="AB119" s="327"/>
      <c r="AC119" s="328"/>
      <c r="AD119" s="329"/>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81" t="s">
        <v>99</v>
      </c>
      <c r="Z120" s="682"/>
      <c r="AA120" s="683"/>
      <c r="AB120" s="684" t="s">
        <v>110</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9"/>
      <c r="Z121" s="690"/>
      <c r="AA121" s="691"/>
      <c r="AB121" s="416" t="s">
        <v>43</v>
      </c>
      <c r="AC121" s="291"/>
      <c r="AD121" s="292"/>
      <c r="AE121" s="273" t="s">
        <v>420</v>
      </c>
      <c r="AF121" s="273"/>
      <c r="AG121" s="273"/>
      <c r="AH121" s="273"/>
      <c r="AI121" s="273" t="s">
        <v>76</v>
      </c>
      <c r="AJ121" s="273"/>
      <c r="AK121" s="273"/>
      <c r="AL121" s="273"/>
      <c r="AM121" s="273" t="s">
        <v>507</v>
      </c>
      <c r="AN121" s="273"/>
      <c r="AO121" s="273"/>
      <c r="AP121" s="273"/>
      <c r="AQ121" s="673" t="s">
        <v>525</v>
      </c>
      <c r="AR121" s="674"/>
      <c r="AS121" s="674"/>
      <c r="AT121" s="674"/>
      <c r="AU121" s="674"/>
      <c r="AV121" s="674"/>
      <c r="AW121" s="674"/>
      <c r="AX121" s="675"/>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76" t="s">
        <v>40</v>
      </c>
      <c r="Z122" s="677"/>
      <c r="AA122" s="678"/>
      <c r="AB122" s="327"/>
      <c r="AC122" s="328"/>
      <c r="AD122" s="329"/>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81" t="s">
        <v>99</v>
      </c>
      <c r="Z123" s="682"/>
      <c r="AA123" s="683"/>
      <c r="AB123" s="684" t="s">
        <v>110</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9"/>
      <c r="Z124" s="690"/>
      <c r="AA124" s="691"/>
      <c r="AB124" s="416" t="s">
        <v>43</v>
      </c>
      <c r="AC124" s="291"/>
      <c r="AD124" s="292"/>
      <c r="AE124" s="273" t="s">
        <v>420</v>
      </c>
      <c r="AF124" s="273"/>
      <c r="AG124" s="273"/>
      <c r="AH124" s="273"/>
      <c r="AI124" s="273" t="s">
        <v>76</v>
      </c>
      <c r="AJ124" s="273"/>
      <c r="AK124" s="273"/>
      <c r="AL124" s="273"/>
      <c r="AM124" s="273" t="s">
        <v>507</v>
      </c>
      <c r="AN124" s="273"/>
      <c r="AO124" s="273"/>
      <c r="AP124" s="273"/>
      <c r="AQ124" s="673" t="s">
        <v>525</v>
      </c>
      <c r="AR124" s="674"/>
      <c r="AS124" s="674"/>
      <c r="AT124" s="674"/>
      <c r="AU124" s="674"/>
      <c r="AV124" s="674"/>
      <c r="AW124" s="674"/>
      <c r="AX124" s="675"/>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76" t="s">
        <v>40</v>
      </c>
      <c r="Z125" s="677"/>
      <c r="AA125" s="678"/>
      <c r="AB125" s="327"/>
      <c r="AC125" s="328"/>
      <c r="AD125" s="329"/>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81" t="s">
        <v>99</v>
      </c>
      <c r="Z126" s="682"/>
      <c r="AA126" s="683"/>
      <c r="AB126" s="684" t="s">
        <v>110</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420</v>
      </c>
      <c r="AF127" s="273"/>
      <c r="AG127" s="273"/>
      <c r="AH127" s="273"/>
      <c r="AI127" s="273" t="s">
        <v>76</v>
      </c>
      <c r="AJ127" s="273"/>
      <c r="AK127" s="273"/>
      <c r="AL127" s="273"/>
      <c r="AM127" s="273" t="s">
        <v>507</v>
      </c>
      <c r="AN127" s="273"/>
      <c r="AO127" s="273"/>
      <c r="AP127" s="273"/>
      <c r="AQ127" s="673" t="s">
        <v>525</v>
      </c>
      <c r="AR127" s="674"/>
      <c r="AS127" s="674"/>
      <c r="AT127" s="674"/>
      <c r="AU127" s="674"/>
      <c r="AV127" s="674"/>
      <c r="AW127" s="674"/>
      <c r="AX127" s="675"/>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76" t="s">
        <v>40</v>
      </c>
      <c r="Z128" s="677"/>
      <c r="AA128" s="678"/>
      <c r="AB128" s="327"/>
      <c r="AC128" s="328"/>
      <c r="AD128" s="329"/>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81" t="s">
        <v>99</v>
      </c>
      <c r="Z129" s="682"/>
      <c r="AA129" s="683"/>
      <c r="AB129" s="684" t="s">
        <v>110</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3" t="s">
        <v>211</v>
      </c>
      <c r="B130" s="144"/>
      <c r="C130" s="149" t="s">
        <v>309</v>
      </c>
      <c r="D130" s="144"/>
      <c r="E130" s="667" t="s">
        <v>344</v>
      </c>
      <c r="F130" s="668"/>
      <c r="G130" s="669" t="s">
        <v>384</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45"/>
      <c r="B131" s="146"/>
      <c r="C131" s="150"/>
      <c r="D131" s="146"/>
      <c r="E131" s="656" t="s">
        <v>342</v>
      </c>
      <c r="F131" s="657"/>
      <c r="G131" s="189" t="s">
        <v>213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2"/>
      <c r="AY131">
        <f>$AY$130</f>
        <v>1</v>
      </c>
    </row>
    <row r="132" spans="1:51" ht="18.75" customHeight="1" x14ac:dyDescent="0.15">
      <c r="A132" s="145"/>
      <c r="B132" s="146"/>
      <c r="C132" s="150"/>
      <c r="D132" s="146"/>
      <c r="E132" s="153" t="s">
        <v>299</v>
      </c>
      <c r="F132" s="154"/>
      <c r="G132" s="212" t="s">
        <v>320</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420</v>
      </c>
      <c r="AF132" s="173"/>
      <c r="AG132" s="173"/>
      <c r="AH132" s="174"/>
      <c r="AI132" s="181" t="s">
        <v>76</v>
      </c>
      <c r="AJ132" s="173"/>
      <c r="AK132" s="173"/>
      <c r="AL132" s="174"/>
      <c r="AM132" s="181" t="s">
        <v>181</v>
      </c>
      <c r="AN132" s="173"/>
      <c r="AO132" s="173"/>
      <c r="AP132" s="174"/>
      <c r="AQ132" s="218" t="s">
        <v>304</v>
      </c>
      <c r="AR132" s="213"/>
      <c r="AS132" s="213"/>
      <c r="AT132" s="214"/>
      <c r="AU132" s="249" t="s">
        <v>325</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441</v>
      </c>
      <c r="AR133" s="252"/>
      <c r="AS133" s="176" t="s">
        <v>305</v>
      </c>
      <c r="AT133" s="177"/>
      <c r="AU133" s="198">
        <v>2</v>
      </c>
      <c r="AV133" s="198"/>
      <c r="AW133" s="176" t="s">
        <v>281</v>
      </c>
      <c r="AX133" s="206"/>
      <c r="AY133">
        <f>$AY$132</f>
        <v>1</v>
      </c>
    </row>
    <row r="134" spans="1:51" ht="39.75" customHeight="1" x14ac:dyDescent="0.15">
      <c r="A134" s="145"/>
      <c r="B134" s="146"/>
      <c r="C134" s="150"/>
      <c r="D134" s="146"/>
      <c r="E134" s="150"/>
      <c r="F134" s="155"/>
      <c r="G134" s="185" t="s">
        <v>686</v>
      </c>
      <c r="H134" s="99"/>
      <c r="I134" s="99"/>
      <c r="J134" s="99"/>
      <c r="K134" s="99"/>
      <c r="L134" s="99"/>
      <c r="M134" s="99"/>
      <c r="N134" s="99"/>
      <c r="O134" s="99"/>
      <c r="P134" s="99"/>
      <c r="Q134" s="99"/>
      <c r="R134" s="99"/>
      <c r="S134" s="99"/>
      <c r="T134" s="99"/>
      <c r="U134" s="99"/>
      <c r="V134" s="99"/>
      <c r="W134" s="99"/>
      <c r="X134" s="186"/>
      <c r="Y134" s="207" t="s">
        <v>322</v>
      </c>
      <c r="Z134" s="208"/>
      <c r="AA134" s="209"/>
      <c r="AB134" s="244" t="s">
        <v>647</v>
      </c>
      <c r="AC134" s="199"/>
      <c r="AD134" s="199"/>
      <c r="AE134" s="241">
        <v>56</v>
      </c>
      <c r="AF134" s="196"/>
      <c r="AG134" s="196"/>
      <c r="AH134" s="196"/>
      <c r="AI134" s="241">
        <v>57</v>
      </c>
      <c r="AJ134" s="196"/>
      <c r="AK134" s="196"/>
      <c r="AL134" s="196"/>
      <c r="AM134" s="241" t="s">
        <v>441</v>
      </c>
      <c r="AN134" s="196"/>
      <c r="AO134" s="196"/>
      <c r="AP134" s="196"/>
      <c r="AQ134" s="241" t="s">
        <v>441</v>
      </c>
      <c r="AR134" s="196"/>
      <c r="AS134" s="196"/>
      <c r="AT134" s="196"/>
      <c r="AU134" s="241" t="s">
        <v>441</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0" t="s">
        <v>647</v>
      </c>
      <c r="AC135" s="210"/>
      <c r="AD135" s="210"/>
      <c r="AE135" s="241" t="s">
        <v>441</v>
      </c>
      <c r="AF135" s="196"/>
      <c r="AG135" s="196"/>
      <c r="AH135" s="196"/>
      <c r="AI135" s="241" t="s">
        <v>441</v>
      </c>
      <c r="AJ135" s="196"/>
      <c r="AK135" s="196"/>
      <c r="AL135" s="196"/>
      <c r="AM135" s="241" t="s">
        <v>441</v>
      </c>
      <c r="AN135" s="196"/>
      <c r="AO135" s="196"/>
      <c r="AP135" s="196"/>
      <c r="AQ135" s="241" t="s">
        <v>441</v>
      </c>
      <c r="AR135" s="196"/>
      <c r="AS135" s="196"/>
      <c r="AT135" s="196"/>
      <c r="AU135" s="241">
        <v>55</v>
      </c>
      <c r="AV135" s="196"/>
      <c r="AW135" s="196"/>
      <c r="AX135" s="211"/>
      <c r="AY135">
        <f>$AY$132</f>
        <v>1</v>
      </c>
    </row>
    <row r="136" spans="1:51" ht="18.75" hidden="1" customHeight="1" x14ac:dyDescent="0.15">
      <c r="A136" s="145"/>
      <c r="B136" s="146"/>
      <c r="C136" s="150"/>
      <c r="D136" s="146"/>
      <c r="E136" s="150"/>
      <c r="F136" s="155"/>
      <c r="G136" s="212" t="s">
        <v>320</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420</v>
      </c>
      <c r="AF136" s="173"/>
      <c r="AG136" s="173"/>
      <c r="AH136" s="174"/>
      <c r="AI136" s="181" t="s">
        <v>76</v>
      </c>
      <c r="AJ136" s="173"/>
      <c r="AK136" s="173"/>
      <c r="AL136" s="174"/>
      <c r="AM136" s="181" t="s">
        <v>181</v>
      </c>
      <c r="AN136" s="173"/>
      <c r="AO136" s="173"/>
      <c r="AP136" s="174"/>
      <c r="AQ136" s="218" t="s">
        <v>304</v>
      </c>
      <c r="AR136" s="213"/>
      <c r="AS136" s="213"/>
      <c r="AT136" s="214"/>
      <c r="AU136" s="249" t="s">
        <v>325</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305</v>
      </c>
      <c r="AT137" s="177"/>
      <c r="AU137" s="198"/>
      <c r="AV137" s="198"/>
      <c r="AW137" s="176" t="s">
        <v>281</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322</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320</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420</v>
      </c>
      <c r="AF140" s="173"/>
      <c r="AG140" s="173"/>
      <c r="AH140" s="174"/>
      <c r="AI140" s="181" t="s">
        <v>76</v>
      </c>
      <c r="AJ140" s="173"/>
      <c r="AK140" s="173"/>
      <c r="AL140" s="174"/>
      <c r="AM140" s="181" t="s">
        <v>181</v>
      </c>
      <c r="AN140" s="173"/>
      <c r="AO140" s="173"/>
      <c r="AP140" s="174"/>
      <c r="AQ140" s="218" t="s">
        <v>304</v>
      </c>
      <c r="AR140" s="213"/>
      <c r="AS140" s="213"/>
      <c r="AT140" s="214"/>
      <c r="AU140" s="249" t="s">
        <v>325</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305</v>
      </c>
      <c r="AT141" s="177"/>
      <c r="AU141" s="198"/>
      <c r="AV141" s="198"/>
      <c r="AW141" s="176" t="s">
        <v>281</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322</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320</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420</v>
      </c>
      <c r="AF144" s="173"/>
      <c r="AG144" s="173"/>
      <c r="AH144" s="174"/>
      <c r="AI144" s="181" t="s">
        <v>76</v>
      </c>
      <c r="AJ144" s="173"/>
      <c r="AK144" s="173"/>
      <c r="AL144" s="174"/>
      <c r="AM144" s="181" t="s">
        <v>181</v>
      </c>
      <c r="AN144" s="173"/>
      <c r="AO144" s="173"/>
      <c r="AP144" s="174"/>
      <c r="AQ144" s="218" t="s">
        <v>304</v>
      </c>
      <c r="AR144" s="213"/>
      <c r="AS144" s="213"/>
      <c r="AT144" s="214"/>
      <c r="AU144" s="249" t="s">
        <v>325</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305</v>
      </c>
      <c r="AT145" s="177"/>
      <c r="AU145" s="198"/>
      <c r="AV145" s="198"/>
      <c r="AW145" s="176" t="s">
        <v>281</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322</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320</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420</v>
      </c>
      <c r="AF148" s="173"/>
      <c r="AG148" s="173"/>
      <c r="AH148" s="174"/>
      <c r="AI148" s="181" t="s">
        <v>76</v>
      </c>
      <c r="AJ148" s="173"/>
      <c r="AK148" s="173"/>
      <c r="AL148" s="174"/>
      <c r="AM148" s="181" t="s">
        <v>181</v>
      </c>
      <c r="AN148" s="173"/>
      <c r="AO148" s="173"/>
      <c r="AP148" s="174"/>
      <c r="AQ148" s="218" t="s">
        <v>304</v>
      </c>
      <c r="AR148" s="213"/>
      <c r="AS148" s="213"/>
      <c r="AT148" s="214"/>
      <c r="AU148" s="249" t="s">
        <v>325</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305</v>
      </c>
      <c r="AT149" s="177"/>
      <c r="AU149" s="198"/>
      <c r="AV149" s="198"/>
      <c r="AW149" s="176" t="s">
        <v>281</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322</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401</v>
      </c>
      <c r="R152" s="173"/>
      <c r="S152" s="173"/>
      <c r="T152" s="173"/>
      <c r="U152" s="173"/>
      <c r="V152" s="173"/>
      <c r="W152" s="173"/>
      <c r="X152" s="173"/>
      <c r="Y152" s="173"/>
      <c r="Z152" s="173"/>
      <c r="AA152" s="173"/>
      <c r="AB152" s="220" t="s">
        <v>402</v>
      </c>
      <c r="AC152" s="173"/>
      <c r="AD152" s="174"/>
      <c r="AE152" s="181" t="s">
        <v>327</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328</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401</v>
      </c>
      <c r="R159" s="173"/>
      <c r="S159" s="173"/>
      <c r="T159" s="173"/>
      <c r="U159" s="173"/>
      <c r="V159" s="173"/>
      <c r="W159" s="173"/>
      <c r="X159" s="173"/>
      <c r="Y159" s="173"/>
      <c r="Z159" s="173"/>
      <c r="AA159" s="173"/>
      <c r="AB159" s="220" t="s">
        <v>402</v>
      </c>
      <c r="AC159" s="173"/>
      <c r="AD159" s="174"/>
      <c r="AE159" s="245" t="s">
        <v>327</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328</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401</v>
      </c>
      <c r="R166" s="173"/>
      <c r="S166" s="173"/>
      <c r="T166" s="173"/>
      <c r="U166" s="173"/>
      <c r="V166" s="173"/>
      <c r="W166" s="173"/>
      <c r="X166" s="173"/>
      <c r="Y166" s="173"/>
      <c r="Z166" s="173"/>
      <c r="AA166" s="173"/>
      <c r="AB166" s="220" t="s">
        <v>402</v>
      </c>
      <c r="AC166" s="173"/>
      <c r="AD166" s="174"/>
      <c r="AE166" s="245" t="s">
        <v>327</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328</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401</v>
      </c>
      <c r="R173" s="173"/>
      <c r="S173" s="173"/>
      <c r="T173" s="173"/>
      <c r="U173" s="173"/>
      <c r="V173" s="173"/>
      <c r="W173" s="173"/>
      <c r="X173" s="173"/>
      <c r="Y173" s="173"/>
      <c r="Z173" s="173"/>
      <c r="AA173" s="173"/>
      <c r="AB173" s="220" t="s">
        <v>402</v>
      </c>
      <c r="AC173" s="173"/>
      <c r="AD173" s="174"/>
      <c r="AE173" s="245" t="s">
        <v>327</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328</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401</v>
      </c>
      <c r="R180" s="173"/>
      <c r="S180" s="173"/>
      <c r="T180" s="173"/>
      <c r="U180" s="173"/>
      <c r="V180" s="173"/>
      <c r="W180" s="173"/>
      <c r="X180" s="173"/>
      <c r="Y180" s="173"/>
      <c r="Z180" s="173"/>
      <c r="AA180" s="173"/>
      <c r="AB180" s="220" t="s">
        <v>402</v>
      </c>
      <c r="AC180" s="173"/>
      <c r="AD180" s="174"/>
      <c r="AE180" s="245" t="s">
        <v>327</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4" t="s">
        <v>328</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5" t="s">
        <v>364</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42.95" customHeight="1" x14ac:dyDescent="0.15">
      <c r="A188" s="145"/>
      <c r="B188" s="146"/>
      <c r="C188" s="150"/>
      <c r="D188" s="146"/>
      <c r="E188" s="98" t="s">
        <v>689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42.9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7" t="s">
        <v>344</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45"/>
      <c r="B191" s="146"/>
      <c r="C191" s="150"/>
      <c r="D191" s="146"/>
      <c r="E191" s="656" t="s">
        <v>342</v>
      </c>
      <c r="F191" s="657"/>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2"/>
      <c r="AY191">
        <f>$AY$190</f>
        <v>0</v>
      </c>
    </row>
    <row r="192" spans="1:51" ht="18.75" hidden="1" customHeight="1" x14ac:dyDescent="0.15">
      <c r="A192" s="145"/>
      <c r="B192" s="146"/>
      <c r="C192" s="150"/>
      <c r="D192" s="146"/>
      <c r="E192" s="153" t="s">
        <v>299</v>
      </c>
      <c r="F192" s="154"/>
      <c r="G192" s="212" t="s">
        <v>320</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420</v>
      </c>
      <c r="AF192" s="173"/>
      <c r="AG192" s="173"/>
      <c r="AH192" s="174"/>
      <c r="AI192" s="181" t="s">
        <v>76</v>
      </c>
      <c r="AJ192" s="173"/>
      <c r="AK192" s="173"/>
      <c r="AL192" s="174"/>
      <c r="AM192" s="181" t="s">
        <v>181</v>
      </c>
      <c r="AN192" s="173"/>
      <c r="AO192" s="173"/>
      <c r="AP192" s="174"/>
      <c r="AQ192" s="218" t="s">
        <v>304</v>
      </c>
      <c r="AR192" s="213"/>
      <c r="AS192" s="213"/>
      <c r="AT192" s="214"/>
      <c r="AU192" s="249" t="s">
        <v>325</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305</v>
      </c>
      <c r="AT193" s="177"/>
      <c r="AU193" s="198"/>
      <c r="AV193" s="198"/>
      <c r="AW193" s="176" t="s">
        <v>281</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322</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320</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420</v>
      </c>
      <c r="AF196" s="173"/>
      <c r="AG196" s="173"/>
      <c r="AH196" s="174"/>
      <c r="AI196" s="181" t="s">
        <v>76</v>
      </c>
      <c r="AJ196" s="173"/>
      <c r="AK196" s="173"/>
      <c r="AL196" s="174"/>
      <c r="AM196" s="181" t="s">
        <v>181</v>
      </c>
      <c r="AN196" s="173"/>
      <c r="AO196" s="173"/>
      <c r="AP196" s="174"/>
      <c r="AQ196" s="218" t="s">
        <v>304</v>
      </c>
      <c r="AR196" s="213"/>
      <c r="AS196" s="213"/>
      <c r="AT196" s="214"/>
      <c r="AU196" s="249" t="s">
        <v>325</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305</v>
      </c>
      <c r="AT197" s="177"/>
      <c r="AU197" s="198"/>
      <c r="AV197" s="198"/>
      <c r="AW197" s="176" t="s">
        <v>281</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322</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320</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420</v>
      </c>
      <c r="AF200" s="173"/>
      <c r="AG200" s="173"/>
      <c r="AH200" s="174"/>
      <c r="AI200" s="181" t="s">
        <v>76</v>
      </c>
      <c r="AJ200" s="173"/>
      <c r="AK200" s="173"/>
      <c r="AL200" s="174"/>
      <c r="AM200" s="181" t="s">
        <v>181</v>
      </c>
      <c r="AN200" s="173"/>
      <c r="AO200" s="173"/>
      <c r="AP200" s="174"/>
      <c r="AQ200" s="218" t="s">
        <v>304</v>
      </c>
      <c r="AR200" s="213"/>
      <c r="AS200" s="213"/>
      <c r="AT200" s="214"/>
      <c r="AU200" s="249" t="s">
        <v>325</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305</v>
      </c>
      <c r="AT201" s="177"/>
      <c r="AU201" s="198"/>
      <c r="AV201" s="198"/>
      <c r="AW201" s="176" t="s">
        <v>281</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322</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320</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420</v>
      </c>
      <c r="AF204" s="173"/>
      <c r="AG204" s="173"/>
      <c r="AH204" s="174"/>
      <c r="AI204" s="181" t="s">
        <v>76</v>
      </c>
      <c r="AJ204" s="173"/>
      <c r="AK204" s="173"/>
      <c r="AL204" s="174"/>
      <c r="AM204" s="181" t="s">
        <v>181</v>
      </c>
      <c r="AN204" s="173"/>
      <c r="AO204" s="173"/>
      <c r="AP204" s="174"/>
      <c r="AQ204" s="218" t="s">
        <v>304</v>
      </c>
      <c r="AR204" s="213"/>
      <c r="AS204" s="213"/>
      <c r="AT204" s="214"/>
      <c r="AU204" s="249" t="s">
        <v>325</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305</v>
      </c>
      <c r="AT205" s="177"/>
      <c r="AU205" s="198"/>
      <c r="AV205" s="198"/>
      <c r="AW205" s="176" t="s">
        <v>281</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322</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320</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420</v>
      </c>
      <c r="AF208" s="173"/>
      <c r="AG208" s="173"/>
      <c r="AH208" s="174"/>
      <c r="AI208" s="181" t="s">
        <v>76</v>
      </c>
      <c r="AJ208" s="173"/>
      <c r="AK208" s="173"/>
      <c r="AL208" s="174"/>
      <c r="AM208" s="181" t="s">
        <v>181</v>
      </c>
      <c r="AN208" s="173"/>
      <c r="AO208" s="173"/>
      <c r="AP208" s="174"/>
      <c r="AQ208" s="218" t="s">
        <v>304</v>
      </c>
      <c r="AR208" s="213"/>
      <c r="AS208" s="213"/>
      <c r="AT208" s="214"/>
      <c r="AU208" s="249" t="s">
        <v>325</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305</v>
      </c>
      <c r="AT209" s="177"/>
      <c r="AU209" s="198"/>
      <c r="AV209" s="198"/>
      <c r="AW209" s="176" t="s">
        <v>281</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322</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401</v>
      </c>
      <c r="R212" s="173"/>
      <c r="S212" s="173"/>
      <c r="T212" s="173"/>
      <c r="U212" s="173"/>
      <c r="V212" s="173"/>
      <c r="W212" s="173"/>
      <c r="X212" s="173"/>
      <c r="Y212" s="173"/>
      <c r="Z212" s="173"/>
      <c r="AA212" s="173"/>
      <c r="AB212" s="220" t="s">
        <v>402</v>
      </c>
      <c r="AC212" s="173"/>
      <c r="AD212" s="174"/>
      <c r="AE212" s="181" t="s">
        <v>327</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328</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401</v>
      </c>
      <c r="R219" s="173"/>
      <c r="S219" s="173"/>
      <c r="T219" s="173"/>
      <c r="U219" s="173"/>
      <c r="V219" s="173"/>
      <c r="W219" s="173"/>
      <c r="X219" s="173"/>
      <c r="Y219" s="173"/>
      <c r="Z219" s="173"/>
      <c r="AA219" s="173"/>
      <c r="AB219" s="220" t="s">
        <v>402</v>
      </c>
      <c r="AC219" s="173"/>
      <c r="AD219" s="174"/>
      <c r="AE219" s="245" t="s">
        <v>327</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328</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401</v>
      </c>
      <c r="R226" s="173"/>
      <c r="S226" s="173"/>
      <c r="T226" s="173"/>
      <c r="U226" s="173"/>
      <c r="V226" s="173"/>
      <c r="W226" s="173"/>
      <c r="X226" s="173"/>
      <c r="Y226" s="173"/>
      <c r="Z226" s="173"/>
      <c r="AA226" s="173"/>
      <c r="AB226" s="220" t="s">
        <v>402</v>
      </c>
      <c r="AC226" s="173"/>
      <c r="AD226" s="174"/>
      <c r="AE226" s="245" t="s">
        <v>327</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328</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401</v>
      </c>
      <c r="R233" s="173"/>
      <c r="S233" s="173"/>
      <c r="T233" s="173"/>
      <c r="U233" s="173"/>
      <c r="V233" s="173"/>
      <c r="W233" s="173"/>
      <c r="X233" s="173"/>
      <c r="Y233" s="173"/>
      <c r="Z233" s="173"/>
      <c r="AA233" s="173"/>
      <c r="AB233" s="220" t="s">
        <v>402</v>
      </c>
      <c r="AC233" s="173"/>
      <c r="AD233" s="174"/>
      <c r="AE233" s="245" t="s">
        <v>327</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328</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401</v>
      </c>
      <c r="R240" s="173"/>
      <c r="S240" s="173"/>
      <c r="T240" s="173"/>
      <c r="U240" s="173"/>
      <c r="V240" s="173"/>
      <c r="W240" s="173"/>
      <c r="X240" s="173"/>
      <c r="Y240" s="173"/>
      <c r="Z240" s="173"/>
      <c r="AA240" s="173"/>
      <c r="AB240" s="220" t="s">
        <v>402</v>
      </c>
      <c r="AC240" s="173"/>
      <c r="AD240" s="174"/>
      <c r="AE240" s="245" t="s">
        <v>327</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4" t="s">
        <v>328</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5" t="s">
        <v>364</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7" t="s">
        <v>344</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45"/>
      <c r="B251" s="146"/>
      <c r="C251" s="150"/>
      <c r="D251" s="146"/>
      <c r="E251" s="656" t="s">
        <v>342</v>
      </c>
      <c r="F251" s="657"/>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2"/>
      <c r="AY251">
        <f>$AY$250</f>
        <v>0</v>
      </c>
    </row>
    <row r="252" spans="1:51" ht="18.75" hidden="1" customHeight="1" x14ac:dyDescent="0.15">
      <c r="A252" s="145"/>
      <c r="B252" s="146"/>
      <c r="C252" s="150"/>
      <c r="D252" s="146"/>
      <c r="E252" s="153" t="s">
        <v>299</v>
      </c>
      <c r="F252" s="154"/>
      <c r="G252" s="212" t="s">
        <v>320</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420</v>
      </c>
      <c r="AF252" s="173"/>
      <c r="AG252" s="173"/>
      <c r="AH252" s="174"/>
      <c r="AI252" s="181" t="s">
        <v>76</v>
      </c>
      <c r="AJ252" s="173"/>
      <c r="AK252" s="173"/>
      <c r="AL252" s="174"/>
      <c r="AM252" s="181" t="s">
        <v>181</v>
      </c>
      <c r="AN252" s="173"/>
      <c r="AO252" s="173"/>
      <c r="AP252" s="174"/>
      <c r="AQ252" s="218" t="s">
        <v>304</v>
      </c>
      <c r="AR252" s="213"/>
      <c r="AS252" s="213"/>
      <c r="AT252" s="214"/>
      <c r="AU252" s="249" t="s">
        <v>325</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305</v>
      </c>
      <c r="AT253" s="177"/>
      <c r="AU253" s="198"/>
      <c r="AV253" s="198"/>
      <c r="AW253" s="176" t="s">
        <v>281</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322</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320</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420</v>
      </c>
      <c r="AF256" s="173"/>
      <c r="AG256" s="173"/>
      <c r="AH256" s="174"/>
      <c r="AI256" s="181" t="s">
        <v>76</v>
      </c>
      <c r="AJ256" s="173"/>
      <c r="AK256" s="173"/>
      <c r="AL256" s="174"/>
      <c r="AM256" s="181" t="s">
        <v>181</v>
      </c>
      <c r="AN256" s="173"/>
      <c r="AO256" s="173"/>
      <c r="AP256" s="174"/>
      <c r="AQ256" s="218" t="s">
        <v>304</v>
      </c>
      <c r="AR256" s="213"/>
      <c r="AS256" s="213"/>
      <c r="AT256" s="214"/>
      <c r="AU256" s="249" t="s">
        <v>325</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305</v>
      </c>
      <c r="AT257" s="177"/>
      <c r="AU257" s="198"/>
      <c r="AV257" s="198"/>
      <c r="AW257" s="176" t="s">
        <v>281</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322</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320</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420</v>
      </c>
      <c r="AF260" s="173"/>
      <c r="AG260" s="173"/>
      <c r="AH260" s="174"/>
      <c r="AI260" s="181" t="s">
        <v>76</v>
      </c>
      <c r="AJ260" s="173"/>
      <c r="AK260" s="173"/>
      <c r="AL260" s="174"/>
      <c r="AM260" s="181" t="s">
        <v>181</v>
      </c>
      <c r="AN260" s="173"/>
      <c r="AO260" s="173"/>
      <c r="AP260" s="174"/>
      <c r="AQ260" s="218" t="s">
        <v>304</v>
      </c>
      <c r="AR260" s="213"/>
      <c r="AS260" s="213"/>
      <c r="AT260" s="214"/>
      <c r="AU260" s="249" t="s">
        <v>325</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305</v>
      </c>
      <c r="AT261" s="177"/>
      <c r="AU261" s="198"/>
      <c r="AV261" s="198"/>
      <c r="AW261" s="176" t="s">
        <v>281</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322</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420</v>
      </c>
      <c r="AF264" s="173"/>
      <c r="AG264" s="173"/>
      <c r="AH264" s="174"/>
      <c r="AI264" s="181" t="s">
        <v>76</v>
      </c>
      <c r="AJ264" s="173"/>
      <c r="AK264" s="173"/>
      <c r="AL264" s="174"/>
      <c r="AM264" s="181" t="s">
        <v>181</v>
      </c>
      <c r="AN264" s="173"/>
      <c r="AO264" s="173"/>
      <c r="AP264" s="174"/>
      <c r="AQ264" s="181" t="s">
        <v>304</v>
      </c>
      <c r="AR264" s="173"/>
      <c r="AS264" s="173"/>
      <c r="AT264" s="174"/>
      <c r="AU264" s="203" t="s">
        <v>325</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305</v>
      </c>
      <c r="AT265" s="177"/>
      <c r="AU265" s="198"/>
      <c r="AV265" s="198"/>
      <c r="AW265" s="176" t="s">
        <v>281</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322</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320</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420</v>
      </c>
      <c r="AF268" s="173"/>
      <c r="AG268" s="173"/>
      <c r="AH268" s="174"/>
      <c r="AI268" s="181" t="s">
        <v>76</v>
      </c>
      <c r="AJ268" s="173"/>
      <c r="AK268" s="173"/>
      <c r="AL268" s="174"/>
      <c r="AM268" s="181" t="s">
        <v>181</v>
      </c>
      <c r="AN268" s="173"/>
      <c r="AO268" s="173"/>
      <c r="AP268" s="174"/>
      <c r="AQ268" s="218" t="s">
        <v>304</v>
      </c>
      <c r="AR268" s="213"/>
      <c r="AS268" s="213"/>
      <c r="AT268" s="214"/>
      <c r="AU268" s="249" t="s">
        <v>325</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305</v>
      </c>
      <c r="AT269" s="177"/>
      <c r="AU269" s="198"/>
      <c r="AV269" s="198"/>
      <c r="AW269" s="176" t="s">
        <v>281</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322</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401</v>
      </c>
      <c r="R272" s="173"/>
      <c r="S272" s="173"/>
      <c r="T272" s="173"/>
      <c r="U272" s="173"/>
      <c r="V272" s="173"/>
      <c r="W272" s="173"/>
      <c r="X272" s="173"/>
      <c r="Y272" s="173"/>
      <c r="Z272" s="173"/>
      <c r="AA272" s="173"/>
      <c r="AB272" s="220" t="s">
        <v>402</v>
      </c>
      <c r="AC272" s="173"/>
      <c r="AD272" s="174"/>
      <c r="AE272" s="181" t="s">
        <v>327</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328</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401</v>
      </c>
      <c r="R279" s="173"/>
      <c r="S279" s="173"/>
      <c r="T279" s="173"/>
      <c r="U279" s="173"/>
      <c r="V279" s="173"/>
      <c r="W279" s="173"/>
      <c r="X279" s="173"/>
      <c r="Y279" s="173"/>
      <c r="Z279" s="173"/>
      <c r="AA279" s="173"/>
      <c r="AB279" s="220" t="s">
        <v>402</v>
      </c>
      <c r="AC279" s="173"/>
      <c r="AD279" s="174"/>
      <c r="AE279" s="245" t="s">
        <v>327</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328</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401</v>
      </c>
      <c r="R286" s="173"/>
      <c r="S286" s="173"/>
      <c r="T286" s="173"/>
      <c r="U286" s="173"/>
      <c r="V286" s="173"/>
      <c r="W286" s="173"/>
      <c r="X286" s="173"/>
      <c r="Y286" s="173"/>
      <c r="Z286" s="173"/>
      <c r="AA286" s="173"/>
      <c r="AB286" s="220" t="s">
        <v>402</v>
      </c>
      <c r="AC286" s="173"/>
      <c r="AD286" s="174"/>
      <c r="AE286" s="245" t="s">
        <v>327</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328</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401</v>
      </c>
      <c r="R293" s="173"/>
      <c r="S293" s="173"/>
      <c r="T293" s="173"/>
      <c r="U293" s="173"/>
      <c r="V293" s="173"/>
      <c r="W293" s="173"/>
      <c r="X293" s="173"/>
      <c r="Y293" s="173"/>
      <c r="Z293" s="173"/>
      <c r="AA293" s="173"/>
      <c r="AB293" s="220" t="s">
        <v>402</v>
      </c>
      <c r="AC293" s="173"/>
      <c r="AD293" s="174"/>
      <c r="AE293" s="245" t="s">
        <v>327</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328</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401</v>
      </c>
      <c r="R300" s="173"/>
      <c r="S300" s="173"/>
      <c r="T300" s="173"/>
      <c r="U300" s="173"/>
      <c r="V300" s="173"/>
      <c r="W300" s="173"/>
      <c r="X300" s="173"/>
      <c r="Y300" s="173"/>
      <c r="Z300" s="173"/>
      <c r="AA300" s="173"/>
      <c r="AB300" s="220" t="s">
        <v>402</v>
      </c>
      <c r="AC300" s="173"/>
      <c r="AD300" s="174"/>
      <c r="AE300" s="245" t="s">
        <v>327</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4" t="s">
        <v>328</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5" t="s">
        <v>364</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7" t="s">
        <v>344</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45"/>
      <c r="B311" s="146"/>
      <c r="C311" s="150"/>
      <c r="D311" s="146"/>
      <c r="E311" s="656" t="s">
        <v>342</v>
      </c>
      <c r="F311" s="657"/>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2"/>
      <c r="AY311">
        <f>$AY$310</f>
        <v>0</v>
      </c>
    </row>
    <row r="312" spans="1:51" ht="18.75" hidden="1" customHeight="1" x14ac:dyDescent="0.15">
      <c r="A312" s="145"/>
      <c r="B312" s="146"/>
      <c r="C312" s="150"/>
      <c r="D312" s="146"/>
      <c r="E312" s="153" t="s">
        <v>299</v>
      </c>
      <c r="F312" s="154"/>
      <c r="G312" s="212" t="s">
        <v>320</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420</v>
      </c>
      <c r="AF312" s="173"/>
      <c r="AG312" s="173"/>
      <c r="AH312" s="174"/>
      <c r="AI312" s="181" t="s">
        <v>76</v>
      </c>
      <c r="AJ312" s="173"/>
      <c r="AK312" s="173"/>
      <c r="AL312" s="174"/>
      <c r="AM312" s="181" t="s">
        <v>181</v>
      </c>
      <c r="AN312" s="173"/>
      <c r="AO312" s="173"/>
      <c r="AP312" s="174"/>
      <c r="AQ312" s="218" t="s">
        <v>304</v>
      </c>
      <c r="AR312" s="213"/>
      <c r="AS312" s="213"/>
      <c r="AT312" s="214"/>
      <c r="AU312" s="249" t="s">
        <v>325</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305</v>
      </c>
      <c r="AT313" s="177"/>
      <c r="AU313" s="198"/>
      <c r="AV313" s="198"/>
      <c r="AW313" s="176" t="s">
        <v>281</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322</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320</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420</v>
      </c>
      <c r="AF316" s="173"/>
      <c r="AG316" s="173"/>
      <c r="AH316" s="174"/>
      <c r="AI316" s="181" t="s">
        <v>76</v>
      </c>
      <c r="AJ316" s="173"/>
      <c r="AK316" s="173"/>
      <c r="AL316" s="174"/>
      <c r="AM316" s="181" t="s">
        <v>181</v>
      </c>
      <c r="AN316" s="173"/>
      <c r="AO316" s="173"/>
      <c r="AP316" s="174"/>
      <c r="AQ316" s="218" t="s">
        <v>304</v>
      </c>
      <c r="AR316" s="213"/>
      <c r="AS316" s="213"/>
      <c r="AT316" s="214"/>
      <c r="AU316" s="249" t="s">
        <v>325</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305</v>
      </c>
      <c r="AT317" s="177"/>
      <c r="AU317" s="198"/>
      <c r="AV317" s="198"/>
      <c r="AW317" s="176" t="s">
        <v>281</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322</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320</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420</v>
      </c>
      <c r="AF320" s="173"/>
      <c r="AG320" s="173"/>
      <c r="AH320" s="174"/>
      <c r="AI320" s="181" t="s">
        <v>76</v>
      </c>
      <c r="AJ320" s="173"/>
      <c r="AK320" s="173"/>
      <c r="AL320" s="174"/>
      <c r="AM320" s="181" t="s">
        <v>181</v>
      </c>
      <c r="AN320" s="173"/>
      <c r="AO320" s="173"/>
      <c r="AP320" s="174"/>
      <c r="AQ320" s="218" t="s">
        <v>304</v>
      </c>
      <c r="AR320" s="213"/>
      <c r="AS320" s="213"/>
      <c r="AT320" s="214"/>
      <c r="AU320" s="249" t="s">
        <v>325</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305</v>
      </c>
      <c r="AT321" s="177"/>
      <c r="AU321" s="198"/>
      <c r="AV321" s="198"/>
      <c r="AW321" s="176" t="s">
        <v>281</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322</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320</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420</v>
      </c>
      <c r="AF324" s="173"/>
      <c r="AG324" s="173"/>
      <c r="AH324" s="174"/>
      <c r="AI324" s="181" t="s">
        <v>76</v>
      </c>
      <c r="AJ324" s="173"/>
      <c r="AK324" s="173"/>
      <c r="AL324" s="174"/>
      <c r="AM324" s="181" t="s">
        <v>181</v>
      </c>
      <c r="AN324" s="173"/>
      <c r="AO324" s="173"/>
      <c r="AP324" s="174"/>
      <c r="AQ324" s="218" t="s">
        <v>304</v>
      </c>
      <c r="AR324" s="213"/>
      <c r="AS324" s="213"/>
      <c r="AT324" s="214"/>
      <c r="AU324" s="249" t="s">
        <v>325</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305</v>
      </c>
      <c r="AT325" s="177"/>
      <c r="AU325" s="198"/>
      <c r="AV325" s="198"/>
      <c r="AW325" s="176" t="s">
        <v>281</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322</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320</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420</v>
      </c>
      <c r="AF328" s="173"/>
      <c r="AG328" s="173"/>
      <c r="AH328" s="174"/>
      <c r="AI328" s="181" t="s">
        <v>76</v>
      </c>
      <c r="AJ328" s="173"/>
      <c r="AK328" s="173"/>
      <c r="AL328" s="174"/>
      <c r="AM328" s="181" t="s">
        <v>181</v>
      </c>
      <c r="AN328" s="173"/>
      <c r="AO328" s="173"/>
      <c r="AP328" s="174"/>
      <c r="AQ328" s="218" t="s">
        <v>304</v>
      </c>
      <c r="AR328" s="213"/>
      <c r="AS328" s="213"/>
      <c r="AT328" s="214"/>
      <c r="AU328" s="249" t="s">
        <v>325</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305</v>
      </c>
      <c r="AT329" s="177"/>
      <c r="AU329" s="198"/>
      <c r="AV329" s="198"/>
      <c r="AW329" s="176" t="s">
        <v>281</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322</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401</v>
      </c>
      <c r="R332" s="173"/>
      <c r="S332" s="173"/>
      <c r="T332" s="173"/>
      <c r="U332" s="173"/>
      <c r="V332" s="173"/>
      <c r="W332" s="173"/>
      <c r="X332" s="173"/>
      <c r="Y332" s="173"/>
      <c r="Z332" s="173"/>
      <c r="AA332" s="173"/>
      <c r="AB332" s="220" t="s">
        <v>402</v>
      </c>
      <c r="AC332" s="173"/>
      <c r="AD332" s="174"/>
      <c r="AE332" s="181" t="s">
        <v>327</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328</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401</v>
      </c>
      <c r="R339" s="173"/>
      <c r="S339" s="173"/>
      <c r="T339" s="173"/>
      <c r="U339" s="173"/>
      <c r="V339" s="173"/>
      <c r="W339" s="173"/>
      <c r="X339" s="173"/>
      <c r="Y339" s="173"/>
      <c r="Z339" s="173"/>
      <c r="AA339" s="173"/>
      <c r="AB339" s="220" t="s">
        <v>402</v>
      </c>
      <c r="AC339" s="173"/>
      <c r="AD339" s="174"/>
      <c r="AE339" s="245" t="s">
        <v>327</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328</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401</v>
      </c>
      <c r="R346" s="173"/>
      <c r="S346" s="173"/>
      <c r="T346" s="173"/>
      <c r="U346" s="173"/>
      <c r="V346" s="173"/>
      <c r="W346" s="173"/>
      <c r="X346" s="173"/>
      <c r="Y346" s="173"/>
      <c r="Z346" s="173"/>
      <c r="AA346" s="173"/>
      <c r="AB346" s="220" t="s">
        <v>402</v>
      </c>
      <c r="AC346" s="173"/>
      <c r="AD346" s="174"/>
      <c r="AE346" s="245" t="s">
        <v>327</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328</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401</v>
      </c>
      <c r="R353" s="173"/>
      <c r="S353" s="173"/>
      <c r="T353" s="173"/>
      <c r="U353" s="173"/>
      <c r="V353" s="173"/>
      <c r="W353" s="173"/>
      <c r="X353" s="173"/>
      <c r="Y353" s="173"/>
      <c r="Z353" s="173"/>
      <c r="AA353" s="173"/>
      <c r="AB353" s="220" t="s">
        <v>402</v>
      </c>
      <c r="AC353" s="173"/>
      <c r="AD353" s="174"/>
      <c r="AE353" s="245" t="s">
        <v>327</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328</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401</v>
      </c>
      <c r="R360" s="173"/>
      <c r="S360" s="173"/>
      <c r="T360" s="173"/>
      <c r="U360" s="173"/>
      <c r="V360" s="173"/>
      <c r="W360" s="173"/>
      <c r="X360" s="173"/>
      <c r="Y360" s="173"/>
      <c r="Z360" s="173"/>
      <c r="AA360" s="173"/>
      <c r="AB360" s="220" t="s">
        <v>402</v>
      </c>
      <c r="AC360" s="173"/>
      <c r="AD360" s="174"/>
      <c r="AE360" s="245" t="s">
        <v>327</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4" t="s">
        <v>328</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5" t="s">
        <v>364</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7" t="s">
        <v>344</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45"/>
      <c r="B371" s="146"/>
      <c r="C371" s="150"/>
      <c r="D371" s="146"/>
      <c r="E371" s="656" t="s">
        <v>342</v>
      </c>
      <c r="F371" s="657"/>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2"/>
      <c r="AY371">
        <f>$AY$370</f>
        <v>0</v>
      </c>
    </row>
    <row r="372" spans="1:51" ht="18.75" hidden="1" customHeight="1" x14ac:dyDescent="0.15">
      <c r="A372" s="145"/>
      <c r="B372" s="146"/>
      <c r="C372" s="150"/>
      <c r="D372" s="146"/>
      <c r="E372" s="153" t="s">
        <v>299</v>
      </c>
      <c r="F372" s="154"/>
      <c r="G372" s="212" t="s">
        <v>320</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420</v>
      </c>
      <c r="AF372" s="173"/>
      <c r="AG372" s="173"/>
      <c r="AH372" s="174"/>
      <c r="AI372" s="181" t="s">
        <v>76</v>
      </c>
      <c r="AJ372" s="173"/>
      <c r="AK372" s="173"/>
      <c r="AL372" s="174"/>
      <c r="AM372" s="181" t="s">
        <v>181</v>
      </c>
      <c r="AN372" s="173"/>
      <c r="AO372" s="173"/>
      <c r="AP372" s="174"/>
      <c r="AQ372" s="218" t="s">
        <v>304</v>
      </c>
      <c r="AR372" s="213"/>
      <c r="AS372" s="213"/>
      <c r="AT372" s="214"/>
      <c r="AU372" s="249" t="s">
        <v>325</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305</v>
      </c>
      <c r="AT373" s="177"/>
      <c r="AU373" s="198"/>
      <c r="AV373" s="198"/>
      <c r="AW373" s="176" t="s">
        <v>281</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322</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320</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420</v>
      </c>
      <c r="AF376" s="173"/>
      <c r="AG376" s="173"/>
      <c r="AH376" s="174"/>
      <c r="AI376" s="181" t="s">
        <v>76</v>
      </c>
      <c r="AJ376" s="173"/>
      <c r="AK376" s="173"/>
      <c r="AL376" s="174"/>
      <c r="AM376" s="181" t="s">
        <v>181</v>
      </c>
      <c r="AN376" s="173"/>
      <c r="AO376" s="173"/>
      <c r="AP376" s="174"/>
      <c r="AQ376" s="218" t="s">
        <v>304</v>
      </c>
      <c r="AR376" s="213"/>
      <c r="AS376" s="213"/>
      <c r="AT376" s="214"/>
      <c r="AU376" s="249" t="s">
        <v>325</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305</v>
      </c>
      <c r="AT377" s="177"/>
      <c r="AU377" s="198"/>
      <c r="AV377" s="198"/>
      <c r="AW377" s="176" t="s">
        <v>281</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322</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320</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420</v>
      </c>
      <c r="AF380" s="173"/>
      <c r="AG380" s="173"/>
      <c r="AH380" s="174"/>
      <c r="AI380" s="181" t="s">
        <v>76</v>
      </c>
      <c r="AJ380" s="173"/>
      <c r="AK380" s="173"/>
      <c r="AL380" s="174"/>
      <c r="AM380" s="181" t="s">
        <v>181</v>
      </c>
      <c r="AN380" s="173"/>
      <c r="AO380" s="173"/>
      <c r="AP380" s="174"/>
      <c r="AQ380" s="218" t="s">
        <v>304</v>
      </c>
      <c r="AR380" s="213"/>
      <c r="AS380" s="213"/>
      <c r="AT380" s="214"/>
      <c r="AU380" s="249" t="s">
        <v>325</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305</v>
      </c>
      <c r="AT381" s="177"/>
      <c r="AU381" s="198"/>
      <c r="AV381" s="198"/>
      <c r="AW381" s="176" t="s">
        <v>281</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322</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320</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420</v>
      </c>
      <c r="AF384" s="173"/>
      <c r="AG384" s="173"/>
      <c r="AH384" s="174"/>
      <c r="AI384" s="181" t="s">
        <v>76</v>
      </c>
      <c r="AJ384" s="173"/>
      <c r="AK384" s="173"/>
      <c r="AL384" s="174"/>
      <c r="AM384" s="181" t="s">
        <v>181</v>
      </c>
      <c r="AN384" s="173"/>
      <c r="AO384" s="173"/>
      <c r="AP384" s="174"/>
      <c r="AQ384" s="218" t="s">
        <v>304</v>
      </c>
      <c r="AR384" s="213"/>
      <c r="AS384" s="213"/>
      <c r="AT384" s="214"/>
      <c r="AU384" s="249" t="s">
        <v>325</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305</v>
      </c>
      <c r="AT385" s="177"/>
      <c r="AU385" s="198"/>
      <c r="AV385" s="198"/>
      <c r="AW385" s="176" t="s">
        <v>281</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322</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320</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420</v>
      </c>
      <c r="AF388" s="173"/>
      <c r="AG388" s="173"/>
      <c r="AH388" s="174"/>
      <c r="AI388" s="181" t="s">
        <v>76</v>
      </c>
      <c r="AJ388" s="173"/>
      <c r="AK388" s="173"/>
      <c r="AL388" s="174"/>
      <c r="AM388" s="181" t="s">
        <v>181</v>
      </c>
      <c r="AN388" s="173"/>
      <c r="AO388" s="173"/>
      <c r="AP388" s="174"/>
      <c r="AQ388" s="218" t="s">
        <v>304</v>
      </c>
      <c r="AR388" s="213"/>
      <c r="AS388" s="213"/>
      <c r="AT388" s="214"/>
      <c r="AU388" s="249" t="s">
        <v>325</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305</v>
      </c>
      <c r="AT389" s="177"/>
      <c r="AU389" s="198"/>
      <c r="AV389" s="198"/>
      <c r="AW389" s="176" t="s">
        <v>281</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322</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401</v>
      </c>
      <c r="R392" s="173"/>
      <c r="S392" s="173"/>
      <c r="T392" s="173"/>
      <c r="U392" s="173"/>
      <c r="V392" s="173"/>
      <c r="W392" s="173"/>
      <c r="X392" s="173"/>
      <c r="Y392" s="173"/>
      <c r="Z392" s="173"/>
      <c r="AA392" s="173"/>
      <c r="AB392" s="220" t="s">
        <v>402</v>
      </c>
      <c r="AC392" s="173"/>
      <c r="AD392" s="174"/>
      <c r="AE392" s="181" t="s">
        <v>327</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328</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401</v>
      </c>
      <c r="R399" s="173"/>
      <c r="S399" s="173"/>
      <c r="T399" s="173"/>
      <c r="U399" s="173"/>
      <c r="V399" s="173"/>
      <c r="W399" s="173"/>
      <c r="X399" s="173"/>
      <c r="Y399" s="173"/>
      <c r="Z399" s="173"/>
      <c r="AA399" s="173"/>
      <c r="AB399" s="220" t="s">
        <v>402</v>
      </c>
      <c r="AC399" s="173"/>
      <c r="AD399" s="174"/>
      <c r="AE399" s="245" t="s">
        <v>327</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328</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401</v>
      </c>
      <c r="R406" s="173"/>
      <c r="S406" s="173"/>
      <c r="T406" s="173"/>
      <c r="U406" s="173"/>
      <c r="V406" s="173"/>
      <c r="W406" s="173"/>
      <c r="X406" s="173"/>
      <c r="Y406" s="173"/>
      <c r="Z406" s="173"/>
      <c r="AA406" s="173"/>
      <c r="AB406" s="220" t="s">
        <v>402</v>
      </c>
      <c r="AC406" s="173"/>
      <c r="AD406" s="174"/>
      <c r="AE406" s="245" t="s">
        <v>327</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328</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401</v>
      </c>
      <c r="R413" s="173"/>
      <c r="S413" s="173"/>
      <c r="T413" s="173"/>
      <c r="U413" s="173"/>
      <c r="V413" s="173"/>
      <c r="W413" s="173"/>
      <c r="X413" s="173"/>
      <c r="Y413" s="173"/>
      <c r="Z413" s="173"/>
      <c r="AA413" s="173"/>
      <c r="AB413" s="220" t="s">
        <v>402</v>
      </c>
      <c r="AC413" s="173"/>
      <c r="AD413" s="174"/>
      <c r="AE413" s="245" t="s">
        <v>327</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328</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401</v>
      </c>
      <c r="R420" s="173"/>
      <c r="S420" s="173"/>
      <c r="T420" s="173"/>
      <c r="U420" s="173"/>
      <c r="V420" s="173"/>
      <c r="W420" s="173"/>
      <c r="X420" s="173"/>
      <c r="Y420" s="173"/>
      <c r="Z420" s="173"/>
      <c r="AA420" s="173"/>
      <c r="AB420" s="220" t="s">
        <v>402</v>
      </c>
      <c r="AC420" s="173"/>
      <c r="AD420" s="174"/>
      <c r="AE420" s="245" t="s">
        <v>327</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4" t="s">
        <v>328</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5" t="s">
        <v>364</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529</v>
      </c>
      <c r="D430" s="157"/>
      <c r="E430" s="656" t="s">
        <v>438</v>
      </c>
      <c r="F430" s="666"/>
      <c r="G430" s="658" t="s">
        <v>330</v>
      </c>
      <c r="H430" s="646"/>
      <c r="I430" s="646"/>
      <c r="J430" s="659" t="s">
        <v>441</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customHeight="1" x14ac:dyDescent="0.15">
      <c r="A431" s="145"/>
      <c r="B431" s="146"/>
      <c r="C431" s="150"/>
      <c r="D431" s="146"/>
      <c r="E431" s="170" t="s">
        <v>313</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526</v>
      </c>
      <c r="AJ431" s="183"/>
      <c r="AK431" s="183"/>
      <c r="AL431" s="181"/>
      <c r="AM431" s="183" t="s">
        <v>51</v>
      </c>
      <c r="AN431" s="183"/>
      <c r="AO431" s="183"/>
      <c r="AP431" s="181"/>
      <c r="AQ431" s="181" t="s">
        <v>304</v>
      </c>
      <c r="AR431" s="173"/>
      <c r="AS431" s="173"/>
      <c r="AT431" s="174"/>
      <c r="AU431" s="203" t="s">
        <v>231</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441</v>
      </c>
      <c r="AF432" s="198"/>
      <c r="AG432" s="176" t="s">
        <v>305</v>
      </c>
      <c r="AH432" s="177"/>
      <c r="AI432" s="184"/>
      <c r="AJ432" s="184"/>
      <c r="AK432" s="184"/>
      <c r="AL432" s="182"/>
      <c r="AM432" s="184"/>
      <c r="AN432" s="184"/>
      <c r="AO432" s="184"/>
      <c r="AP432" s="182"/>
      <c r="AQ432" s="205" t="s">
        <v>441</v>
      </c>
      <c r="AR432" s="198"/>
      <c r="AS432" s="176" t="s">
        <v>305</v>
      </c>
      <c r="AT432" s="177"/>
      <c r="AU432" s="198" t="s">
        <v>441</v>
      </c>
      <c r="AV432" s="198"/>
      <c r="AW432" s="176" t="s">
        <v>281</v>
      </c>
      <c r="AX432" s="206"/>
      <c r="AY432">
        <f>$AY$431</f>
        <v>1</v>
      </c>
    </row>
    <row r="433" spans="1:51" ht="23.25" customHeight="1" x14ac:dyDescent="0.15">
      <c r="A433" s="145"/>
      <c r="B433" s="146"/>
      <c r="C433" s="150"/>
      <c r="D433" s="146"/>
      <c r="E433" s="170"/>
      <c r="F433" s="171"/>
      <c r="G433" s="185" t="s">
        <v>441</v>
      </c>
      <c r="H433" s="99"/>
      <c r="I433" s="99"/>
      <c r="J433" s="99"/>
      <c r="K433" s="99"/>
      <c r="L433" s="99"/>
      <c r="M433" s="99"/>
      <c r="N433" s="99"/>
      <c r="O433" s="99"/>
      <c r="P433" s="99"/>
      <c r="Q433" s="99"/>
      <c r="R433" s="99"/>
      <c r="S433" s="99"/>
      <c r="T433" s="99"/>
      <c r="U433" s="99"/>
      <c r="V433" s="99"/>
      <c r="W433" s="99"/>
      <c r="X433" s="186"/>
      <c r="Y433" s="207" t="s">
        <v>50</v>
      </c>
      <c r="Z433" s="208"/>
      <c r="AA433" s="209"/>
      <c r="AB433" s="210" t="s">
        <v>441</v>
      </c>
      <c r="AC433" s="210"/>
      <c r="AD433" s="210"/>
      <c r="AE433" s="195" t="s">
        <v>441</v>
      </c>
      <c r="AF433" s="196"/>
      <c r="AG433" s="196"/>
      <c r="AH433" s="196"/>
      <c r="AI433" s="195" t="s">
        <v>441</v>
      </c>
      <c r="AJ433" s="196"/>
      <c r="AK433" s="196"/>
      <c r="AL433" s="196"/>
      <c r="AM433" s="195" t="s">
        <v>694</v>
      </c>
      <c r="AN433" s="196"/>
      <c r="AO433" s="196"/>
      <c r="AP433" s="197"/>
      <c r="AQ433" s="195" t="s">
        <v>441</v>
      </c>
      <c r="AR433" s="196"/>
      <c r="AS433" s="196"/>
      <c r="AT433" s="197"/>
      <c r="AU433" s="196" t="s">
        <v>441</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t="s">
        <v>441</v>
      </c>
      <c r="AC434" s="199"/>
      <c r="AD434" s="199"/>
      <c r="AE434" s="195" t="s">
        <v>441</v>
      </c>
      <c r="AF434" s="196"/>
      <c r="AG434" s="196"/>
      <c r="AH434" s="197"/>
      <c r="AI434" s="195" t="s">
        <v>441</v>
      </c>
      <c r="AJ434" s="196"/>
      <c r="AK434" s="196"/>
      <c r="AL434" s="196"/>
      <c r="AM434" s="195" t="s">
        <v>694</v>
      </c>
      <c r="AN434" s="196"/>
      <c r="AO434" s="196"/>
      <c r="AP434" s="197"/>
      <c r="AQ434" s="195" t="s">
        <v>441</v>
      </c>
      <c r="AR434" s="196"/>
      <c r="AS434" s="196"/>
      <c r="AT434" s="197"/>
      <c r="AU434" s="196" t="s">
        <v>441</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441</v>
      </c>
      <c r="AF435" s="196"/>
      <c r="AG435" s="196"/>
      <c r="AH435" s="197"/>
      <c r="AI435" s="195" t="s">
        <v>441</v>
      </c>
      <c r="AJ435" s="196"/>
      <c r="AK435" s="196"/>
      <c r="AL435" s="196"/>
      <c r="AM435" s="195" t="s">
        <v>694</v>
      </c>
      <c r="AN435" s="196"/>
      <c r="AO435" s="196"/>
      <c r="AP435" s="197"/>
      <c r="AQ435" s="195" t="s">
        <v>441</v>
      </c>
      <c r="AR435" s="196"/>
      <c r="AS435" s="196"/>
      <c r="AT435" s="197"/>
      <c r="AU435" s="196" t="s">
        <v>441</v>
      </c>
      <c r="AV435" s="196"/>
      <c r="AW435" s="196"/>
      <c r="AX435" s="211"/>
      <c r="AY435">
        <f>$AY$431</f>
        <v>1</v>
      </c>
    </row>
    <row r="436" spans="1:51" ht="18.75" customHeight="1" x14ac:dyDescent="0.15">
      <c r="A436" s="145"/>
      <c r="B436" s="146"/>
      <c r="C436" s="150"/>
      <c r="D436" s="146"/>
      <c r="E436" s="170" t="s">
        <v>313</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526</v>
      </c>
      <c r="AJ436" s="183"/>
      <c r="AK436" s="183"/>
      <c r="AL436" s="181"/>
      <c r="AM436" s="183" t="s">
        <v>51</v>
      </c>
      <c r="AN436" s="183"/>
      <c r="AO436" s="183"/>
      <c r="AP436" s="181"/>
      <c r="AQ436" s="181" t="s">
        <v>304</v>
      </c>
      <c r="AR436" s="173"/>
      <c r="AS436" s="173"/>
      <c r="AT436" s="174"/>
      <c r="AU436" s="203" t="s">
        <v>231</v>
      </c>
      <c r="AV436" s="203"/>
      <c r="AW436" s="203"/>
      <c r="AX436" s="204"/>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t="s">
        <v>441</v>
      </c>
      <c r="AF437" s="198"/>
      <c r="AG437" s="176" t="s">
        <v>305</v>
      </c>
      <c r="AH437" s="177"/>
      <c r="AI437" s="184"/>
      <c r="AJ437" s="184"/>
      <c r="AK437" s="184"/>
      <c r="AL437" s="182"/>
      <c r="AM437" s="184"/>
      <c r="AN437" s="184"/>
      <c r="AO437" s="184"/>
      <c r="AP437" s="182"/>
      <c r="AQ437" s="205" t="s">
        <v>441</v>
      </c>
      <c r="AR437" s="198"/>
      <c r="AS437" s="176" t="s">
        <v>305</v>
      </c>
      <c r="AT437" s="177"/>
      <c r="AU437" s="198" t="s">
        <v>441</v>
      </c>
      <c r="AV437" s="198"/>
      <c r="AW437" s="176" t="s">
        <v>281</v>
      </c>
      <c r="AX437" s="206"/>
      <c r="AY437">
        <f>$AY$436</f>
        <v>1</v>
      </c>
    </row>
    <row r="438" spans="1:51" ht="23.25" customHeight="1" x14ac:dyDescent="0.15">
      <c r="A438" s="145"/>
      <c r="B438" s="146"/>
      <c r="C438" s="150"/>
      <c r="D438" s="146"/>
      <c r="E438" s="170"/>
      <c r="F438" s="171"/>
      <c r="G438" s="185" t="s">
        <v>441</v>
      </c>
      <c r="H438" s="99"/>
      <c r="I438" s="99"/>
      <c r="J438" s="99"/>
      <c r="K438" s="99"/>
      <c r="L438" s="99"/>
      <c r="M438" s="99"/>
      <c r="N438" s="99"/>
      <c r="O438" s="99"/>
      <c r="P438" s="99"/>
      <c r="Q438" s="99"/>
      <c r="R438" s="99"/>
      <c r="S438" s="99"/>
      <c r="T438" s="99"/>
      <c r="U438" s="99"/>
      <c r="V438" s="99"/>
      <c r="W438" s="99"/>
      <c r="X438" s="186"/>
      <c r="Y438" s="207" t="s">
        <v>50</v>
      </c>
      <c r="Z438" s="208"/>
      <c r="AA438" s="209"/>
      <c r="AB438" s="210" t="s">
        <v>441</v>
      </c>
      <c r="AC438" s="210"/>
      <c r="AD438" s="210"/>
      <c r="AE438" s="195" t="s">
        <v>441</v>
      </c>
      <c r="AF438" s="196"/>
      <c r="AG438" s="196"/>
      <c r="AH438" s="196"/>
      <c r="AI438" s="195" t="s">
        <v>441</v>
      </c>
      <c r="AJ438" s="196"/>
      <c r="AK438" s="196"/>
      <c r="AL438" s="196"/>
      <c r="AM438" s="195" t="s">
        <v>694</v>
      </c>
      <c r="AN438" s="196"/>
      <c r="AO438" s="196"/>
      <c r="AP438" s="197"/>
      <c r="AQ438" s="195" t="s">
        <v>441</v>
      </c>
      <c r="AR438" s="196"/>
      <c r="AS438" s="196"/>
      <c r="AT438" s="197"/>
      <c r="AU438" s="196" t="s">
        <v>441</v>
      </c>
      <c r="AV438" s="196"/>
      <c r="AW438" s="196"/>
      <c r="AX438" s="211"/>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t="s">
        <v>441</v>
      </c>
      <c r="AC439" s="199"/>
      <c r="AD439" s="199"/>
      <c r="AE439" s="195" t="s">
        <v>441</v>
      </c>
      <c r="AF439" s="196"/>
      <c r="AG439" s="196"/>
      <c r="AH439" s="197"/>
      <c r="AI439" s="195" t="s">
        <v>441</v>
      </c>
      <c r="AJ439" s="196"/>
      <c r="AK439" s="196"/>
      <c r="AL439" s="196"/>
      <c r="AM439" s="195" t="s">
        <v>694</v>
      </c>
      <c r="AN439" s="196"/>
      <c r="AO439" s="196"/>
      <c r="AP439" s="197"/>
      <c r="AQ439" s="195" t="s">
        <v>441</v>
      </c>
      <c r="AR439" s="196"/>
      <c r="AS439" s="196"/>
      <c r="AT439" s="197"/>
      <c r="AU439" s="196" t="s">
        <v>441</v>
      </c>
      <c r="AV439" s="196"/>
      <c r="AW439" s="196"/>
      <c r="AX439" s="211"/>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t="s">
        <v>441</v>
      </c>
      <c r="AF440" s="196"/>
      <c r="AG440" s="196"/>
      <c r="AH440" s="197"/>
      <c r="AI440" s="195" t="s">
        <v>441</v>
      </c>
      <c r="AJ440" s="196"/>
      <c r="AK440" s="196"/>
      <c r="AL440" s="196"/>
      <c r="AM440" s="195" t="s">
        <v>694</v>
      </c>
      <c r="AN440" s="196"/>
      <c r="AO440" s="196"/>
      <c r="AP440" s="197"/>
      <c r="AQ440" s="195" t="s">
        <v>441</v>
      </c>
      <c r="AR440" s="196"/>
      <c r="AS440" s="196"/>
      <c r="AT440" s="197"/>
      <c r="AU440" s="196" t="s">
        <v>441</v>
      </c>
      <c r="AV440" s="196"/>
      <c r="AW440" s="196"/>
      <c r="AX440" s="211"/>
      <c r="AY440">
        <f>$AY$436</f>
        <v>1</v>
      </c>
    </row>
    <row r="441" spans="1:51" ht="18.75" hidden="1" customHeight="1" x14ac:dyDescent="0.15">
      <c r="A441" s="145"/>
      <c r="B441" s="146"/>
      <c r="C441" s="150"/>
      <c r="D441" s="146"/>
      <c r="E441" s="170" t="s">
        <v>313</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526</v>
      </c>
      <c r="AJ441" s="183"/>
      <c r="AK441" s="183"/>
      <c r="AL441" s="181"/>
      <c r="AM441" s="183" t="s">
        <v>51</v>
      </c>
      <c r="AN441" s="183"/>
      <c r="AO441" s="183"/>
      <c r="AP441" s="181"/>
      <c r="AQ441" s="181" t="s">
        <v>304</v>
      </c>
      <c r="AR441" s="173"/>
      <c r="AS441" s="173"/>
      <c r="AT441" s="174"/>
      <c r="AU441" s="203" t="s">
        <v>231</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305</v>
      </c>
      <c r="AH442" s="177"/>
      <c r="AI442" s="184"/>
      <c r="AJ442" s="184"/>
      <c r="AK442" s="184"/>
      <c r="AL442" s="182"/>
      <c r="AM442" s="184"/>
      <c r="AN442" s="184"/>
      <c r="AO442" s="184"/>
      <c r="AP442" s="182"/>
      <c r="AQ442" s="205"/>
      <c r="AR442" s="198"/>
      <c r="AS442" s="176" t="s">
        <v>305</v>
      </c>
      <c r="AT442" s="177"/>
      <c r="AU442" s="198"/>
      <c r="AV442" s="198"/>
      <c r="AW442" s="176" t="s">
        <v>281</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313</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526</v>
      </c>
      <c r="AJ446" s="183"/>
      <c r="AK446" s="183"/>
      <c r="AL446" s="181"/>
      <c r="AM446" s="183" t="s">
        <v>51</v>
      </c>
      <c r="AN446" s="183"/>
      <c r="AO446" s="183"/>
      <c r="AP446" s="181"/>
      <c r="AQ446" s="181" t="s">
        <v>304</v>
      </c>
      <c r="AR446" s="173"/>
      <c r="AS446" s="173"/>
      <c r="AT446" s="174"/>
      <c r="AU446" s="203" t="s">
        <v>231</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305</v>
      </c>
      <c r="AH447" s="177"/>
      <c r="AI447" s="184"/>
      <c r="AJ447" s="184"/>
      <c r="AK447" s="184"/>
      <c r="AL447" s="182"/>
      <c r="AM447" s="184"/>
      <c r="AN447" s="184"/>
      <c r="AO447" s="184"/>
      <c r="AP447" s="182"/>
      <c r="AQ447" s="205"/>
      <c r="AR447" s="198"/>
      <c r="AS447" s="176" t="s">
        <v>305</v>
      </c>
      <c r="AT447" s="177"/>
      <c r="AU447" s="198"/>
      <c r="AV447" s="198"/>
      <c r="AW447" s="176" t="s">
        <v>281</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313</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526</v>
      </c>
      <c r="AJ451" s="183"/>
      <c r="AK451" s="183"/>
      <c r="AL451" s="181"/>
      <c r="AM451" s="183" t="s">
        <v>51</v>
      </c>
      <c r="AN451" s="183"/>
      <c r="AO451" s="183"/>
      <c r="AP451" s="181"/>
      <c r="AQ451" s="181" t="s">
        <v>304</v>
      </c>
      <c r="AR451" s="173"/>
      <c r="AS451" s="173"/>
      <c r="AT451" s="174"/>
      <c r="AU451" s="203" t="s">
        <v>231</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305</v>
      </c>
      <c r="AH452" s="177"/>
      <c r="AI452" s="184"/>
      <c r="AJ452" s="184"/>
      <c r="AK452" s="184"/>
      <c r="AL452" s="182"/>
      <c r="AM452" s="184"/>
      <c r="AN452" s="184"/>
      <c r="AO452" s="184"/>
      <c r="AP452" s="182"/>
      <c r="AQ452" s="205"/>
      <c r="AR452" s="198"/>
      <c r="AS452" s="176" t="s">
        <v>305</v>
      </c>
      <c r="AT452" s="177"/>
      <c r="AU452" s="198"/>
      <c r="AV452" s="198"/>
      <c r="AW452" s="176" t="s">
        <v>281</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314</v>
      </c>
      <c r="F456" s="171"/>
      <c r="G456" s="172" t="s">
        <v>312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526</v>
      </c>
      <c r="AJ456" s="183"/>
      <c r="AK456" s="183"/>
      <c r="AL456" s="181"/>
      <c r="AM456" s="183" t="s">
        <v>51</v>
      </c>
      <c r="AN456" s="183"/>
      <c r="AO456" s="183"/>
      <c r="AP456" s="181"/>
      <c r="AQ456" s="181" t="s">
        <v>304</v>
      </c>
      <c r="AR456" s="173"/>
      <c r="AS456" s="173"/>
      <c r="AT456" s="174"/>
      <c r="AU456" s="203" t="s">
        <v>231</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305</v>
      </c>
      <c r="AH457" s="177"/>
      <c r="AI457" s="184"/>
      <c r="AJ457" s="184"/>
      <c r="AK457" s="184"/>
      <c r="AL457" s="182"/>
      <c r="AM457" s="184"/>
      <c r="AN457" s="184"/>
      <c r="AO457" s="184"/>
      <c r="AP457" s="182"/>
      <c r="AQ457" s="205"/>
      <c r="AR457" s="198"/>
      <c r="AS457" s="176" t="s">
        <v>305</v>
      </c>
      <c r="AT457" s="177"/>
      <c r="AU457" s="198"/>
      <c r="AV457" s="198"/>
      <c r="AW457" s="176" t="s">
        <v>281</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50</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314</v>
      </c>
      <c r="F461" s="171"/>
      <c r="G461" s="172" t="s">
        <v>312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526</v>
      </c>
      <c r="AJ461" s="183"/>
      <c r="AK461" s="183"/>
      <c r="AL461" s="181"/>
      <c r="AM461" s="183" t="s">
        <v>51</v>
      </c>
      <c r="AN461" s="183"/>
      <c r="AO461" s="183"/>
      <c r="AP461" s="181"/>
      <c r="AQ461" s="181" t="s">
        <v>304</v>
      </c>
      <c r="AR461" s="173"/>
      <c r="AS461" s="173"/>
      <c r="AT461" s="174"/>
      <c r="AU461" s="203" t="s">
        <v>231</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305</v>
      </c>
      <c r="AH462" s="177"/>
      <c r="AI462" s="184"/>
      <c r="AJ462" s="184"/>
      <c r="AK462" s="184"/>
      <c r="AL462" s="182"/>
      <c r="AM462" s="184"/>
      <c r="AN462" s="184"/>
      <c r="AO462" s="184"/>
      <c r="AP462" s="182"/>
      <c r="AQ462" s="205"/>
      <c r="AR462" s="198"/>
      <c r="AS462" s="176" t="s">
        <v>305</v>
      </c>
      <c r="AT462" s="177"/>
      <c r="AU462" s="198"/>
      <c r="AV462" s="198"/>
      <c r="AW462" s="176" t="s">
        <v>281</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314</v>
      </c>
      <c r="F466" s="171"/>
      <c r="G466" s="172" t="s">
        <v>312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526</v>
      </c>
      <c r="AJ466" s="183"/>
      <c r="AK466" s="183"/>
      <c r="AL466" s="181"/>
      <c r="AM466" s="183" t="s">
        <v>51</v>
      </c>
      <c r="AN466" s="183"/>
      <c r="AO466" s="183"/>
      <c r="AP466" s="181"/>
      <c r="AQ466" s="181" t="s">
        <v>304</v>
      </c>
      <c r="AR466" s="173"/>
      <c r="AS466" s="173"/>
      <c r="AT466" s="174"/>
      <c r="AU466" s="203" t="s">
        <v>231</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305</v>
      </c>
      <c r="AH467" s="177"/>
      <c r="AI467" s="184"/>
      <c r="AJ467" s="184"/>
      <c r="AK467" s="184"/>
      <c r="AL467" s="182"/>
      <c r="AM467" s="184"/>
      <c r="AN467" s="184"/>
      <c r="AO467" s="184"/>
      <c r="AP467" s="182"/>
      <c r="AQ467" s="205"/>
      <c r="AR467" s="198"/>
      <c r="AS467" s="176" t="s">
        <v>305</v>
      </c>
      <c r="AT467" s="177"/>
      <c r="AU467" s="198"/>
      <c r="AV467" s="198"/>
      <c r="AW467" s="176" t="s">
        <v>281</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314</v>
      </c>
      <c r="F471" s="171"/>
      <c r="G471" s="172" t="s">
        <v>312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526</v>
      </c>
      <c r="AJ471" s="183"/>
      <c r="AK471" s="183"/>
      <c r="AL471" s="181"/>
      <c r="AM471" s="183" t="s">
        <v>51</v>
      </c>
      <c r="AN471" s="183"/>
      <c r="AO471" s="183"/>
      <c r="AP471" s="181"/>
      <c r="AQ471" s="181" t="s">
        <v>304</v>
      </c>
      <c r="AR471" s="173"/>
      <c r="AS471" s="173"/>
      <c r="AT471" s="174"/>
      <c r="AU471" s="203" t="s">
        <v>231</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305</v>
      </c>
      <c r="AH472" s="177"/>
      <c r="AI472" s="184"/>
      <c r="AJ472" s="184"/>
      <c r="AK472" s="184"/>
      <c r="AL472" s="182"/>
      <c r="AM472" s="184"/>
      <c r="AN472" s="184"/>
      <c r="AO472" s="184"/>
      <c r="AP472" s="182"/>
      <c r="AQ472" s="205"/>
      <c r="AR472" s="198"/>
      <c r="AS472" s="176" t="s">
        <v>305</v>
      </c>
      <c r="AT472" s="177"/>
      <c r="AU472" s="198"/>
      <c r="AV472" s="198"/>
      <c r="AW472" s="176" t="s">
        <v>281</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314</v>
      </c>
      <c r="F476" s="171"/>
      <c r="G476" s="172" t="s">
        <v>312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526</v>
      </c>
      <c r="AJ476" s="183"/>
      <c r="AK476" s="183"/>
      <c r="AL476" s="181"/>
      <c r="AM476" s="183" t="s">
        <v>51</v>
      </c>
      <c r="AN476" s="183"/>
      <c r="AO476" s="183"/>
      <c r="AP476" s="181"/>
      <c r="AQ476" s="181" t="s">
        <v>304</v>
      </c>
      <c r="AR476" s="173"/>
      <c r="AS476" s="173"/>
      <c r="AT476" s="174"/>
      <c r="AU476" s="203" t="s">
        <v>231</v>
      </c>
      <c r="AV476" s="203"/>
      <c r="AW476" s="203"/>
      <c r="AX476" s="204"/>
      <c r="AY476">
        <f>COUNTA($G$478)</f>
        <v>1</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t="s">
        <v>441</v>
      </c>
      <c r="AF477" s="198"/>
      <c r="AG477" s="176" t="s">
        <v>305</v>
      </c>
      <c r="AH477" s="177"/>
      <c r="AI477" s="184"/>
      <c r="AJ477" s="184"/>
      <c r="AK477" s="184"/>
      <c r="AL477" s="182"/>
      <c r="AM477" s="184"/>
      <c r="AN477" s="184"/>
      <c r="AO477" s="184"/>
      <c r="AP477" s="182"/>
      <c r="AQ477" s="205" t="s">
        <v>441</v>
      </c>
      <c r="AR477" s="198"/>
      <c r="AS477" s="176" t="s">
        <v>305</v>
      </c>
      <c r="AT477" s="177"/>
      <c r="AU477" s="198" t="s">
        <v>441</v>
      </c>
      <c r="AV477" s="198"/>
      <c r="AW477" s="176" t="s">
        <v>281</v>
      </c>
      <c r="AX477" s="206"/>
      <c r="AY477">
        <f>$AY$476</f>
        <v>1</v>
      </c>
    </row>
    <row r="478" spans="1:51" ht="23.25" hidden="1" customHeight="1" x14ac:dyDescent="0.15">
      <c r="A478" s="145"/>
      <c r="B478" s="146"/>
      <c r="C478" s="150"/>
      <c r="D478" s="146"/>
      <c r="E478" s="170"/>
      <c r="F478" s="171"/>
      <c r="G478" s="185" t="s">
        <v>441</v>
      </c>
      <c r="H478" s="99"/>
      <c r="I478" s="99"/>
      <c r="J478" s="99"/>
      <c r="K478" s="99"/>
      <c r="L478" s="99"/>
      <c r="M478" s="99"/>
      <c r="N478" s="99"/>
      <c r="O478" s="99"/>
      <c r="P478" s="99"/>
      <c r="Q478" s="99"/>
      <c r="R478" s="99"/>
      <c r="S478" s="99"/>
      <c r="T478" s="99"/>
      <c r="U478" s="99"/>
      <c r="V478" s="99"/>
      <c r="W478" s="99"/>
      <c r="X478" s="186"/>
      <c r="Y478" s="207" t="s">
        <v>50</v>
      </c>
      <c r="Z478" s="208"/>
      <c r="AA478" s="209"/>
      <c r="AB478" s="210" t="s">
        <v>441</v>
      </c>
      <c r="AC478" s="210"/>
      <c r="AD478" s="210"/>
      <c r="AE478" s="195" t="s">
        <v>441</v>
      </c>
      <c r="AF478" s="196"/>
      <c r="AG478" s="196"/>
      <c r="AH478" s="196"/>
      <c r="AI478" s="195" t="s">
        <v>441</v>
      </c>
      <c r="AJ478" s="196"/>
      <c r="AK478" s="196"/>
      <c r="AL478" s="196"/>
      <c r="AM478" s="195"/>
      <c r="AN478" s="196"/>
      <c r="AO478" s="196"/>
      <c r="AP478" s="197"/>
      <c r="AQ478" s="195" t="s">
        <v>441</v>
      </c>
      <c r="AR478" s="196"/>
      <c r="AS478" s="196"/>
      <c r="AT478" s="197"/>
      <c r="AU478" s="196" t="s">
        <v>441</v>
      </c>
      <c r="AV478" s="196"/>
      <c r="AW478" s="196"/>
      <c r="AX478" s="211"/>
      <c r="AY478">
        <f>$AY$476</f>
        <v>1</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t="s">
        <v>441</v>
      </c>
      <c r="AC479" s="199"/>
      <c r="AD479" s="199"/>
      <c r="AE479" s="195" t="s">
        <v>441</v>
      </c>
      <c r="AF479" s="196"/>
      <c r="AG479" s="196"/>
      <c r="AH479" s="197"/>
      <c r="AI479" s="195" t="s">
        <v>441</v>
      </c>
      <c r="AJ479" s="196"/>
      <c r="AK479" s="196"/>
      <c r="AL479" s="196"/>
      <c r="AM479" s="195"/>
      <c r="AN479" s="196"/>
      <c r="AO479" s="196"/>
      <c r="AP479" s="197"/>
      <c r="AQ479" s="195" t="s">
        <v>441</v>
      </c>
      <c r="AR479" s="196"/>
      <c r="AS479" s="196"/>
      <c r="AT479" s="197"/>
      <c r="AU479" s="196" t="s">
        <v>441</v>
      </c>
      <c r="AV479" s="196"/>
      <c r="AW479" s="196"/>
      <c r="AX479" s="211"/>
      <c r="AY479">
        <f>$AY$476</f>
        <v>1</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t="s">
        <v>441</v>
      </c>
      <c r="AF480" s="196"/>
      <c r="AG480" s="196"/>
      <c r="AH480" s="197"/>
      <c r="AI480" s="195" t="s">
        <v>441</v>
      </c>
      <c r="AJ480" s="196"/>
      <c r="AK480" s="196"/>
      <c r="AL480" s="196"/>
      <c r="AM480" s="195"/>
      <c r="AN480" s="196"/>
      <c r="AO480" s="196"/>
      <c r="AP480" s="197"/>
      <c r="AQ480" s="195" t="s">
        <v>441</v>
      </c>
      <c r="AR480" s="196"/>
      <c r="AS480" s="196"/>
      <c r="AT480" s="197"/>
      <c r="AU480" s="196" t="s">
        <v>441</v>
      </c>
      <c r="AV480" s="196"/>
      <c r="AW480" s="196"/>
      <c r="AX480" s="211"/>
      <c r="AY480">
        <f>$AY$476</f>
        <v>1</v>
      </c>
    </row>
    <row r="481" spans="1:51" ht="23.85" hidden="1" customHeight="1" x14ac:dyDescent="0.15">
      <c r="A481" s="145"/>
      <c r="B481" s="146"/>
      <c r="C481" s="150"/>
      <c r="D481" s="146"/>
      <c r="E481" s="645" t="s">
        <v>184</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6" t="s">
        <v>439</v>
      </c>
      <c r="F484" s="657"/>
      <c r="G484" s="658" t="s">
        <v>330</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45"/>
      <c r="B485" s="146"/>
      <c r="C485" s="150"/>
      <c r="D485" s="146"/>
      <c r="E485" s="170" t="s">
        <v>313</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526</v>
      </c>
      <c r="AJ485" s="183"/>
      <c r="AK485" s="183"/>
      <c r="AL485" s="181"/>
      <c r="AM485" s="183" t="s">
        <v>51</v>
      </c>
      <c r="AN485" s="183"/>
      <c r="AO485" s="183"/>
      <c r="AP485" s="181"/>
      <c r="AQ485" s="181" t="s">
        <v>304</v>
      </c>
      <c r="AR485" s="173"/>
      <c r="AS485" s="173"/>
      <c r="AT485" s="174"/>
      <c r="AU485" s="203" t="s">
        <v>231</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305</v>
      </c>
      <c r="AH486" s="177"/>
      <c r="AI486" s="184"/>
      <c r="AJ486" s="184"/>
      <c r="AK486" s="184"/>
      <c r="AL486" s="182"/>
      <c r="AM486" s="184"/>
      <c r="AN486" s="184"/>
      <c r="AO486" s="184"/>
      <c r="AP486" s="182"/>
      <c r="AQ486" s="205"/>
      <c r="AR486" s="198"/>
      <c r="AS486" s="176" t="s">
        <v>305</v>
      </c>
      <c r="AT486" s="177"/>
      <c r="AU486" s="198"/>
      <c r="AV486" s="198"/>
      <c r="AW486" s="176" t="s">
        <v>281</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313</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526</v>
      </c>
      <c r="AJ490" s="183"/>
      <c r="AK490" s="183"/>
      <c r="AL490" s="181"/>
      <c r="AM490" s="183" t="s">
        <v>51</v>
      </c>
      <c r="AN490" s="183"/>
      <c r="AO490" s="183"/>
      <c r="AP490" s="181"/>
      <c r="AQ490" s="181" t="s">
        <v>304</v>
      </c>
      <c r="AR490" s="173"/>
      <c r="AS490" s="173"/>
      <c r="AT490" s="174"/>
      <c r="AU490" s="203" t="s">
        <v>231</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305</v>
      </c>
      <c r="AH491" s="177"/>
      <c r="AI491" s="184"/>
      <c r="AJ491" s="184"/>
      <c r="AK491" s="184"/>
      <c r="AL491" s="182"/>
      <c r="AM491" s="184"/>
      <c r="AN491" s="184"/>
      <c r="AO491" s="184"/>
      <c r="AP491" s="182"/>
      <c r="AQ491" s="205"/>
      <c r="AR491" s="198"/>
      <c r="AS491" s="176" t="s">
        <v>305</v>
      </c>
      <c r="AT491" s="177"/>
      <c r="AU491" s="198"/>
      <c r="AV491" s="198"/>
      <c r="AW491" s="176" t="s">
        <v>281</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313</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526</v>
      </c>
      <c r="AJ495" s="183"/>
      <c r="AK495" s="183"/>
      <c r="AL495" s="181"/>
      <c r="AM495" s="183" t="s">
        <v>51</v>
      </c>
      <c r="AN495" s="183"/>
      <c r="AO495" s="183"/>
      <c r="AP495" s="181"/>
      <c r="AQ495" s="181" t="s">
        <v>304</v>
      </c>
      <c r="AR495" s="173"/>
      <c r="AS495" s="173"/>
      <c r="AT495" s="174"/>
      <c r="AU495" s="203" t="s">
        <v>231</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305</v>
      </c>
      <c r="AH496" s="177"/>
      <c r="AI496" s="184"/>
      <c r="AJ496" s="184"/>
      <c r="AK496" s="184"/>
      <c r="AL496" s="182"/>
      <c r="AM496" s="184"/>
      <c r="AN496" s="184"/>
      <c r="AO496" s="184"/>
      <c r="AP496" s="182"/>
      <c r="AQ496" s="205"/>
      <c r="AR496" s="198"/>
      <c r="AS496" s="176" t="s">
        <v>305</v>
      </c>
      <c r="AT496" s="177"/>
      <c r="AU496" s="198"/>
      <c r="AV496" s="198"/>
      <c r="AW496" s="176" t="s">
        <v>281</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313</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526</v>
      </c>
      <c r="AJ500" s="183"/>
      <c r="AK500" s="183"/>
      <c r="AL500" s="181"/>
      <c r="AM500" s="183" t="s">
        <v>51</v>
      </c>
      <c r="AN500" s="183"/>
      <c r="AO500" s="183"/>
      <c r="AP500" s="181"/>
      <c r="AQ500" s="181" t="s">
        <v>304</v>
      </c>
      <c r="AR500" s="173"/>
      <c r="AS500" s="173"/>
      <c r="AT500" s="174"/>
      <c r="AU500" s="203" t="s">
        <v>231</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305</v>
      </c>
      <c r="AH501" s="177"/>
      <c r="AI501" s="184"/>
      <c r="AJ501" s="184"/>
      <c r="AK501" s="184"/>
      <c r="AL501" s="182"/>
      <c r="AM501" s="184"/>
      <c r="AN501" s="184"/>
      <c r="AO501" s="184"/>
      <c r="AP501" s="182"/>
      <c r="AQ501" s="205"/>
      <c r="AR501" s="198"/>
      <c r="AS501" s="176" t="s">
        <v>305</v>
      </c>
      <c r="AT501" s="177"/>
      <c r="AU501" s="198"/>
      <c r="AV501" s="198"/>
      <c r="AW501" s="176" t="s">
        <v>281</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313</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526</v>
      </c>
      <c r="AJ505" s="183"/>
      <c r="AK505" s="183"/>
      <c r="AL505" s="181"/>
      <c r="AM505" s="183" t="s">
        <v>51</v>
      </c>
      <c r="AN505" s="183"/>
      <c r="AO505" s="183"/>
      <c r="AP505" s="181"/>
      <c r="AQ505" s="181" t="s">
        <v>304</v>
      </c>
      <c r="AR505" s="173"/>
      <c r="AS505" s="173"/>
      <c r="AT505" s="174"/>
      <c r="AU505" s="203" t="s">
        <v>231</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305</v>
      </c>
      <c r="AH506" s="177"/>
      <c r="AI506" s="184"/>
      <c r="AJ506" s="184"/>
      <c r="AK506" s="184"/>
      <c r="AL506" s="182"/>
      <c r="AM506" s="184"/>
      <c r="AN506" s="184"/>
      <c r="AO506" s="184"/>
      <c r="AP506" s="182"/>
      <c r="AQ506" s="205"/>
      <c r="AR506" s="198"/>
      <c r="AS506" s="176" t="s">
        <v>305</v>
      </c>
      <c r="AT506" s="177"/>
      <c r="AU506" s="198"/>
      <c r="AV506" s="198"/>
      <c r="AW506" s="176" t="s">
        <v>281</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314</v>
      </c>
      <c r="F510" s="171"/>
      <c r="G510" s="172" t="s">
        <v>312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526</v>
      </c>
      <c r="AJ510" s="183"/>
      <c r="AK510" s="183"/>
      <c r="AL510" s="181"/>
      <c r="AM510" s="183" t="s">
        <v>51</v>
      </c>
      <c r="AN510" s="183"/>
      <c r="AO510" s="183"/>
      <c r="AP510" s="181"/>
      <c r="AQ510" s="181" t="s">
        <v>304</v>
      </c>
      <c r="AR510" s="173"/>
      <c r="AS510" s="173"/>
      <c r="AT510" s="174"/>
      <c r="AU510" s="203" t="s">
        <v>231</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305</v>
      </c>
      <c r="AH511" s="177"/>
      <c r="AI511" s="184"/>
      <c r="AJ511" s="184"/>
      <c r="AK511" s="184"/>
      <c r="AL511" s="182"/>
      <c r="AM511" s="184"/>
      <c r="AN511" s="184"/>
      <c r="AO511" s="184"/>
      <c r="AP511" s="182"/>
      <c r="AQ511" s="205"/>
      <c r="AR511" s="198"/>
      <c r="AS511" s="176" t="s">
        <v>305</v>
      </c>
      <c r="AT511" s="177"/>
      <c r="AU511" s="198"/>
      <c r="AV511" s="198"/>
      <c r="AW511" s="176" t="s">
        <v>281</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314</v>
      </c>
      <c r="F515" s="171"/>
      <c r="G515" s="172" t="s">
        <v>312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526</v>
      </c>
      <c r="AJ515" s="183"/>
      <c r="AK515" s="183"/>
      <c r="AL515" s="181"/>
      <c r="AM515" s="183" t="s">
        <v>51</v>
      </c>
      <c r="AN515" s="183"/>
      <c r="AO515" s="183"/>
      <c r="AP515" s="181"/>
      <c r="AQ515" s="181" t="s">
        <v>304</v>
      </c>
      <c r="AR515" s="173"/>
      <c r="AS515" s="173"/>
      <c r="AT515" s="174"/>
      <c r="AU515" s="203" t="s">
        <v>231</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305</v>
      </c>
      <c r="AH516" s="177"/>
      <c r="AI516" s="184"/>
      <c r="AJ516" s="184"/>
      <c r="AK516" s="184"/>
      <c r="AL516" s="182"/>
      <c r="AM516" s="184"/>
      <c r="AN516" s="184"/>
      <c r="AO516" s="184"/>
      <c r="AP516" s="182"/>
      <c r="AQ516" s="205"/>
      <c r="AR516" s="198"/>
      <c r="AS516" s="176" t="s">
        <v>305</v>
      </c>
      <c r="AT516" s="177"/>
      <c r="AU516" s="198"/>
      <c r="AV516" s="198"/>
      <c r="AW516" s="176" t="s">
        <v>281</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314</v>
      </c>
      <c r="F520" s="171"/>
      <c r="G520" s="172" t="s">
        <v>312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526</v>
      </c>
      <c r="AJ520" s="183"/>
      <c r="AK520" s="183"/>
      <c r="AL520" s="181"/>
      <c r="AM520" s="183" t="s">
        <v>51</v>
      </c>
      <c r="AN520" s="183"/>
      <c r="AO520" s="183"/>
      <c r="AP520" s="181"/>
      <c r="AQ520" s="181" t="s">
        <v>304</v>
      </c>
      <c r="AR520" s="173"/>
      <c r="AS520" s="173"/>
      <c r="AT520" s="174"/>
      <c r="AU520" s="203" t="s">
        <v>231</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305</v>
      </c>
      <c r="AH521" s="177"/>
      <c r="AI521" s="184"/>
      <c r="AJ521" s="184"/>
      <c r="AK521" s="184"/>
      <c r="AL521" s="182"/>
      <c r="AM521" s="184"/>
      <c r="AN521" s="184"/>
      <c r="AO521" s="184"/>
      <c r="AP521" s="182"/>
      <c r="AQ521" s="205"/>
      <c r="AR521" s="198"/>
      <c r="AS521" s="176" t="s">
        <v>305</v>
      </c>
      <c r="AT521" s="177"/>
      <c r="AU521" s="198"/>
      <c r="AV521" s="198"/>
      <c r="AW521" s="176" t="s">
        <v>281</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314</v>
      </c>
      <c r="F525" s="171"/>
      <c r="G525" s="172" t="s">
        <v>312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526</v>
      </c>
      <c r="AJ525" s="183"/>
      <c r="AK525" s="183"/>
      <c r="AL525" s="181"/>
      <c r="AM525" s="183" t="s">
        <v>51</v>
      </c>
      <c r="AN525" s="183"/>
      <c r="AO525" s="183"/>
      <c r="AP525" s="181"/>
      <c r="AQ525" s="181" t="s">
        <v>304</v>
      </c>
      <c r="AR525" s="173"/>
      <c r="AS525" s="173"/>
      <c r="AT525" s="174"/>
      <c r="AU525" s="203" t="s">
        <v>231</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305</v>
      </c>
      <c r="AH526" s="177"/>
      <c r="AI526" s="184"/>
      <c r="AJ526" s="184"/>
      <c r="AK526" s="184"/>
      <c r="AL526" s="182"/>
      <c r="AM526" s="184"/>
      <c r="AN526" s="184"/>
      <c r="AO526" s="184"/>
      <c r="AP526" s="182"/>
      <c r="AQ526" s="205"/>
      <c r="AR526" s="198"/>
      <c r="AS526" s="176" t="s">
        <v>305</v>
      </c>
      <c r="AT526" s="177"/>
      <c r="AU526" s="198"/>
      <c r="AV526" s="198"/>
      <c r="AW526" s="176" t="s">
        <v>281</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314</v>
      </c>
      <c r="F530" s="171"/>
      <c r="G530" s="172" t="s">
        <v>312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526</v>
      </c>
      <c r="AJ530" s="183"/>
      <c r="AK530" s="183"/>
      <c r="AL530" s="181"/>
      <c r="AM530" s="183" t="s">
        <v>51</v>
      </c>
      <c r="AN530" s="183"/>
      <c r="AO530" s="183"/>
      <c r="AP530" s="181"/>
      <c r="AQ530" s="181" t="s">
        <v>304</v>
      </c>
      <c r="AR530" s="173"/>
      <c r="AS530" s="173"/>
      <c r="AT530" s="174"/>
      <c r="AU530" s="203" t="s">
        <v>231</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305</v>
      </c>
      <c r="AH531" s="177"/>
      <c r="AI531" s="184"/>
      <c r="AJ531" s="184"/>
      <c r="AK531" s="184"/>
      <c r="AL531" s="182"/>
      <c r="AM531" s="184"/>
      <c r="AN531" s="184"/>
      <c r="AO531" s="184"/>
      <c r="AP531" s="182"/>
      <c r="AQ531" s="205"/>
      <c r="AR531" s="198"/>
      <c r="AS531" s="176" t="s">
        <v>305</v>
      </c>
      <c r="AT531" s="177"/>
      <c r="AU531" s="198"/>
      <c r="AV531" s="198"/>
      <c r="AW531" s="176" t="s">
        <v>281</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5" t="s">
        <v>139</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6" t="s">
        <v>439</v>
      </c>
      <c r="F538" s="657"/>
      <c r="G538" s="658" t="s">
        <v>330</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45"/>
      <c r="B539" s="146"/>
      <c r="C539" s="150"/>
      <c r="D539" s="146"/>
      <c r="E539" s="170" t="s">
        <v>313</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526</v>
      </c>
      <c r="AJ539" s="183"/>
      <c r="AK539" s="183"/>
      <c r="AL539" s="181"/>
      <c r="AM539" s="183" t="s">
        <v>51</v>
      </c>
      <c r="AN539" s="183"/>
      <c r="AO539" s="183"/>
      <c r="AP539" s="181"/>
      <c r="AQ539" s="181" t="s">
        <v>304</v>
      </c>
      <c r="AR539" s="173"/>
      <c r="AS539" s="173"/>
      <c r="AT539" s="174"/>
      <c r="AU539" s="203" t="s">
        <v>231</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305</v>
      </c>
      <c r="AH540" s="177"/>
      <c r="AI540" s="184"/>
      <c r="AJ540" s="184"/>
      <c r="AK540" s="184"/>
      <c r="AL540" s="182"/>
      <c r="AM540" s="184"/>
      <c r="AN540" s="184"/>
      <c r="AO540" s="184"/>
      <c r="AP540" s="182"/>
      <c r="AQ540" s="205"/>
      <c r="AR540" s="198"/>
      <c r="AS540" s="176" t="s">
        <v>305</v>
      </c>
      <c r="AT540" s="177"/>
      <c r="AU540" s="198"/>
      <c r="AV540" s="198"/>
      <c r="AW540" s="176" t="s">
        <v>281</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313</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526</v>
      </c>
      <c r="AJ544" s="183"/>
      <c r="AK544" s="183"/>
      <c r="AL544" s="181"/>
      <c r="AM544" s="183" t="s">
        <v>51</v>
      </c>
      <c r="AN544" s="183"/>
      <c r="AO544" s="183"/>
      <c r="AP544" s="181"/>
      <c r="AQ544" s="181" t="s">
        <v>304</v>
      </c>
      <c r="AR544" s="173"/>
      <c r="AS544" s="173"/>
      <c r="AT544" s="174"/>
      <c r="AU544" s="203" t="s">
        <v>231</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305</v>
      </c>
      <c r="AH545" s="177"/>
      <c r="AI545" s="184"/>
      <c r="AJ545" s="184"/>
      <c r="AK545" s="184"/>
      <c r="AL545" s="182"/>
      <c r="AM545" s="184"/>
      <c r="AN545" s="184"/>
      <c r="AO545" s="184"/>
      <c r="AP545" s="182"/>
      <c r="AQ545" s="205"/>
      <c r="AR545" s="198"/>
      <c r="AS545" s="176" t="s">
        <v>305</v>
      </c>
      <c r="AT545" s="177"/>
      <c r="AU545" s="198"/>
      <c r="AV545" s="198"/>
      <c r="AW545" s="176" t="s">
        <v>281</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313</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526</v>
      </c>
      <c r="AJ549" s="183"/>
      <c r="AK549" s="183"/>
      <c r="AL549" s="181"/>
      <c r="AM549" s="183" t="s">
        <v>51</v>
      </c>
      <c r="AN549" s="183"/>
      <c r="AO549" s="183"/>
      <c r="AP549" s="181"/>
      <c r="AQ549" s="181" t="s">
        <v>304</v>
      </c>
      <c r="AR549" s="173"/>
      <c r="AS549" s="173"/>
      <c r="AT549" s="174"/>
      <c r="AU549" s="203" t="s">
        <v>231</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305</v>
      </c>
      <c r="AH550" s="177"/>
      <c r="AI550" s="184"/>
      <c r="AJ550" s="184"/>
      <c r="AK550" s="184"/>
      <c r="AL550" s="182"/>
      <c r="AM550" s="184"/>
      <c r="AN550" s="184"/>
      <c r="AO550" s="184"/>
      <c r="AP550" s="182"/>
      <c r="AQ550" s="205"/>
      <c r="AR550" s="198"/>
      <c r="AS550" s="176" t="s">
        <v>305</v>
      </c>
      <c r="AT550" s="177"/>
      <c r="AU550" s="198"/>
      <c r="AV550" s="198"/>
      <c r="AW550" s="176" t="s">
        <v>281</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313</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526</v>
      </c>
      <c r="AJ554" s="183"/>
      <c r="AK554" s="183"/>
      <c r="AL554" s="181"/>
      <c r="AM554" s="183" t="s">
        <v>51</v>
      </c>
      <c r="AN554" s="183"/>
      <c r="AO554" s="183"/>
      <c r="AP554" s="181"/>
      <c r="AQ554" s="181" t="s">
        <v>304</v>
      </c>
      <c r="AR554" s="173"/>
      <c r="AS554" s="173"/>
      <c r="AT554" s="174"/>
      <c r="AU554" s="203" t="s">
        <v>231</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305</v>
      </c>
      <c r="AH555" s="177"/>
      <c r="AI555" s="184"/>
      <c r="AJ555" s="184"/>
      <c r="AK555" s="184"/>
      <c r="AL555" s="182"/>
      <c r="AM555" s="184"/>
      <c r="AN555" s="184"/>
      <c r="AO555" s="184"/>
      <c r="AP555" s="182"/>
      <c r="AQ555" s="205"/>
      <c r="AR555" s="198"/>
      <c r="AS555" s="176" t="s">
        <v>305</v>
      </c>
      <c r="AT555" s="177"/>
      <c r="AU555" s="198"/>
      <c r="AV555" s="198"/>
      <c r="AW555" s="176" t="s">
        <v>281</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313</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526</v>
      </c>
      <c r="AJ559" s="183"/>
      <c r="AK559" s="183"/>
      <c r="AL559" s="181"/>
      <c r="AM559" s="183" t="s">
        <v>51</v>
      </c>
      <c r="AN559" s="183"/>
      <c r="AO559" s="183"/>
      <c r="AP559" s="181"/>
      <c r="AQ559" s="181" t="s">
        <v>304</v>
      </c>
      <c r="AR559" s="173"/>
      <c r="AS559" s="173"/>
      <c r="AT559" s="174"/>
      <c r="AU559" s="203" t="s">
        <v>231</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305</v>
      </c>
      <c r="AH560" s="177"/>
      <c r="AI560" s="184"/>
      <c r="AJ560" s="184"/>
      <c r="AK560" s="184"/>
      <c r="AL560" s="182"/>
      <c r="AM560" s="184"/>
      <c r="AN560" s="184"/>
      <c r="AO560" s="184"/>
      <c r="AP560" s="182"/>
      <c r="AQ560" s="205"/>
      <c r="AR560" s="198"/>
      <c r="AS560" s="176" t="s">
        <v>305</v>
      </c>
      <c r="AT560" s="177"/>
      <c r="AU560" s="198"/>
      <c r="AV560" s="198"/>
      <c r="AW560" s="176" t="s">
        <v>281</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314</v>
      </c>
      <c r="F564" s="171"/>
      <c r="G564" s="172" t="s">
        <v>312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526</v>
      </c>
      <c r="AJ564" s="183"/>
      <c r="AK564" s="183"/>
      <c r="AL564" s="181"/>
      <c r="AM564" s="183" t="s">
        <v>51</v>
      </c>
      <c r="AN564" s="183"/>
      <c r="AO564" s="183"/>
      <c r="AP564" s="181"/>
      <c r="AQ564" s="181" t="s">
        <v>304</v>
      </c>
      <c r="AR564" s="173"/>
      <c r="AS564" s="173"/>
      <c r="AT564" s="174"/>
      <c r="AU564" s="203" t="s">
        <v>231</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305</v>
      </c>
      <c r="AH565" s="177"/>
      <c r="AI565" s="184"/>
      <c r="AJ565" s="184"/>
      <c r="AK565" s="184"/>
      <c r="AL565" s="182"/>
      <c r="AM565" s="184"/>
      <c r="AN565" s="184"/>
      <c r="AO565" s="184"/>
      <c r="AP565" s="182"/>
      <c r="AQ565" s="205"/>
      <c r="AR565" s="198"/>
      <c r="AS565" s="176" t="s">
        <v>305</v>
      </c>
      <c r="AT565" s="177"/>
      <c r="AU565" s="198"/>
      <c r="AV565" s="198"/>
      <c r="AW565" s="176" t="s">
        <v>281</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314</v>
      </c>
      <c r="F569" s="171"/>
      <c r="G569" s="172" t="s">
        <v>312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526</v>
      </c>
      <c r="AJ569" s="183"/>
      <c r="AK569" s="183"/>
      <c r="AL569" s="181"/>
      <c r="AM569" s="183" t="s">
        <v>51</v>
      </c>
      <c r="AN569" s="183"/>
      <c r="AO569" s="183"/>
      <c r="AP569" s="181"/>
      <c r="AQ569" s="181" t="s">
        <v>304</v>
      </c>
      <c r="AR569" s="173"/>
      <c r="AS569" s="173"/>
      <c r="AT569" s="174"/>
      <c r="AU569" s="203" t="s">
        <v>231</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305</v>
      </c>
      <c r="AH570" s="177"/>
      <c r="AI570" s="184"/>
      <c r="AJ570" s="184"/>
      <c r="AK570" s="184"/>
      <c r="AL570" s="182"/>
      <c r="AM570" s="184"/>
      <c r="AN570" s="184"/>
      <c r="AO570" s="184"/>
      <c r="AP570" s="182"/>
      <c r="AQ570" s="205"/>
      <c r="AR570" s="198"/>
      <c r="AS570" s="176" t="s">
        <v>305</v>
      </c>
      <c r="AT570" s="177"/>
      <c r="AU570" s="198"/>
      <c r="AV570" s="198"/>
      <c r="AW570" s="176" t="s">
        <v>281</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314</v>
      </c>
      <c r="F574" s="171"/>
      <c r="G574" s="172" t="s">
        <v>312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526</v>
      </c>
      <c r="AJ574" s="183"/>
      <c r="AK574" s="183"/>
      <c r="AL574" s="181"/>
      <c r="AM574" s="183" t="s">
        <v>51</v>
      </c>
      <c r="AN574" s="183"/>
      <c r="AO574" s="183"/>
      <c r="AP574" s="181"/>
      <c r="AQ574" s="181" t="s">
        <v>304</v>
      </c>
      <c r="AR574" s="173"/>
      <c r="AS574" s="173"/>
      <c r="AT574" s="174"/>
      <c r="AU574" s="203" t="s">
        <v>231</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305</v>
      </c>
      <c r="AH575" s="177"/>
      <c r="AI575" s="184"/>
      <c r="AJ575" s="184"/>
      <c r="AK575" s="184"/>
      <c r="AL575" s="182"/>
      <c r="AM575" s="184"/>
      <c r="AN575" s="184"/>
      <c r="AO575" s="184"/>
      <c r="AP575" s="182"/>
      <c r="AQ575" s="205"/>
      <c r="AR575" s="198"/>
      <c r="AS575" s="176" t="s">
        <v>305</v>
      </c>
      <c r="AT575" s="177"/>
      <c r="AU575" s="198"/>
      <c r="AV575" s="198"/>
      <c r="AW575" s="176" t="s">
        <v>281</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314</v>
      </c>
      <c r="F579" s="171"/>
      <c r="G579" s="172" t="s">
        <v>312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526</v>
      </c>
      <c r="AJ579" s="183"/>
      <c r="AK579" s="183"/>
      <c r="AL579" s="181"/>
      <c r="AM579" s="183" t="s">
        <v>51</v>
      </c>
      <c r="AN579" s="183"/>
      <c r="AO579" s="183"/>
      <c r="AP579" s="181"/>
      <c r="AQ579" s="181" t="s">
        <v>304</v>
      </c>
      <c r="AR579" s="173"/>
      <c r="AS579" s="173"/>
      <c r="AT579" s="174"/>
      <c r="AU579" s="203" t="s">
        <v>231</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305</v>
      </c>
      <c r="AH580" s="177"/>
      <c r="AI580" s="184"/>
      <c r="AJ580" s="184"/>
      <c r="AK580" s="184"/>
      <c r="AL580" s="182"/>
      <c r="AM580" s="184"/>
      <c r="AN580" s="184"/>
      <c r="AO580" s="184"/>
      <c r="AP580" s="182"/>
      <c r="AQ580" s="205"/>
      <c r="AR580" s="198"/>
      <c r="AS580" s="176" t="s">
        <v>305</v>
      </c>
      <c r="AT580" s="177"/>
      <c r="AU580" s="198"/>
      <c r="AV580" s="198"/>
      <c r="AW580" s="176" t="s">
        <v>281</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314</v>
      </c>
      <c r="F584" s="171"/>
      <c r="G584" s="172" t="s">
        <v>312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526</v>
      </c>
      <c r="AJ584" s="183"/>
      <c r="AK584" s="183"/>
      <c r="AL584" s="181"/>
      <c r="AM584" s="183" t="s">
        <v>51</v>
      </c>
      <c r="AN584" s="183"/>
      <c r="AO584" s="183"/>
      <c r="AP584" s="181"/>
      <c r="AQ584" s="181" t="s">
        <v>304</v>
      </c>
      <c r="AR584" s="173"/>
      <c r="AS584" s="173"/>
      <c r="AT584" s="174"/>
      <c r="AU584" s="203" t="s">
        <v>231</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305</v>
      </c>
      <c r="AH585" s="177"/>
      <c r="AI585" s="184"/>
      <c r="AJ585" s="184"/>
      <c r="AK585" s="184"/>
      <c r="AL585" s="182"/>
      <c r="AM585" s="184"/>
      <c r="AN585" s="184"/>
      <c r="AO585" s="184"/>
      <c r="AP585" s="182"/>
      <c r="AQ585" s="205"/>
      <c r="AR585" s="198"/>
      <c r="AS585" s="176" t="s">
        <v>305</v>
      </c>
      <c r="AT585" s="177"/>
      <c r="AU585" s="198"/>
      <c r="AV585" s="198"/>
      <c r="AW585" s="176" t="s">
        <v>281</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5" t="s">
        <v>139</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6" t="s">
        <v>439</v>
      </c>
      <c r="F592" s="657"/>
      <c r="G592" s="658" t="s">
        <v>330</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45"/>
      <c r="B593" s="146"/>
      <c r="C593" s="150"/>
      <c r="D593" s="146"/>
      <c r="E593" s="170" t="s">
        <v>313</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526</v>
      </c>
      <c r="AJ593" s="183"/>
      <c r="AK593" s="183"/>
      <c r="AL593" s="181"/>
      <c r="AM593" s="183" t="s">
        <v>51</v>
      </c>
      <c r="AN593" s="183"/>
      <c r="AO593" s="183"/>
      <c r="AP593" s="181"/>
      <c r="AQ593" s="181" t="s">
        <v>304</v>
      </c>
      <c r="AR593" s="173"/>
      <c r="AS593" s="173"/>
      <c r="AT593" s="174"/>
      <c r="AU593" s="203" t="s">
        <v>231</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305</v>
      </c>
      <c r="AH594" s="177"/>
      <c r="AI594" s="184"/>
      <c r="AJ594" s="184"/>
      <c r="AK594" s="184"/>
      <c r="AL594" s="182"/>
      <c r="AM594" s="184"/>
      <c r="AN594" s="184"/>
      <c r="AO594" s="184"/>
      <c r="AP594" s="182"/>
      <c r="AQ594" s="205"/>
      <c r="AR594" s="198"/>
      <c r="AS594" s="176" t="s">
        <v>305</v>
      </c>
      <c r="AT594" s="177"/>
      <c r="AU594" s="198"/>
      <c r="AV594" s="198"/>
      <c r="AW594" s="176" t="s">
        <v>281</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313</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526</v>
      </c>
      <c r="AJ598" s="183"/>
      <c r="AK598" s="183"/>
      <c r="AL598" s="181"/>
      <c r="AM598" s="183" t="s">
        <v>51</v>
      </c>
      <c r="AN598" s="183"/>
      <c r="AO598" s="183"/>
      <c r="AP598" s="181"/>
      <c r="AQ598" s="181" t="s">
        <v>304</v>
      </c>
      <c r="AR598" s="173"/>
      <c r="AS598" s="173"/>
      <c r="AT598" s="174"/>
      <c r="AU598" s="203" t="s">
        <v>231</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305</v>
      </c>
      <c r="AH599" s="177"/>
      <c r="AI599" s="184"/>
      <c r="AJ599" s="184"/>
      <c r="AK599" s="184"/>
      <c r="AL599" s="182"/>
      <c r="AM599" s="184"/>
      <c r="AN599" s="184"/>
      <c r="AO599" s="184"/>
      <c r="AP599" s="182"/>
      <c r="AQ599" s="205"/>
      <c r="AR599" s="198"/>
      <c r="AS599" s="176" t="s">
        <v>305</v>
      </c>
      <c r="AT599" s="177"/>
      <c r="AU599" s="198"/>
      <c r="AV599" s="198"/>
      <c r="AW599" s="176" t="s">
        <v>281</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313</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526</v>
      </c>
      <c r="AJ603" s="183"/>
      <c r="AK603" s="183"/>
      <c r="AL603" s="181"/>
      <c r="AM603" s="183" t="s">
        <v>51</v>
      </c>
      <c r="AN603" s="183"/>
      <c r="AO603" s="183"/>
      <c r="AP603" s="181"/>
      <c r="AQ603" s="181" t="s">
        <v>304</v>
      </c>
      <c r="AR603" s="173"/>
      <c r="AS603" s="173"/>
      <c r="AT603" s="174"/>
      <c r="AU603" s="203" t="s">
        <v>231</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305</v>
      </c>
      <c r="AH604" s="177"/>
      <c r="AI604" s="184"/>
      <c r="AJ604" s="184"/>
      <c r="AK604" s="184"/>
      <c r="AL604" s="182"/>
      <c r="AM604" s="184"/>
      <c r="AN604" s="184"/>
      <c r="AO604" s="184"/>
      <c r="AP604" s="182"/>
      <c r="AQ604" s="205"/>
      <c r="AR604" s="198"/>
      <c r="AS604" s="176" t="s">
        <v>305</v>
      </c>
      <c r="AT604" s="177"/>
      <c r="AU604" s="198"/>
      <c r="AV604" s="198"/>
      <c r="AW604" s="176" t="s">
        <v>281</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313</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526</v>
      </c>
      <c r="AJ608" s="183"/>
      <c r="AK608" s="183"/>
      <c r="AL608" s="181"/>
      <c r="AM608" s="183" t="s">
        <v>51</v>
      </c>
      <c r="AN608" s="183"/>
      <c r="AO608" s="183"/>
      <c r="AP608" s="181"/>
      <c r="AQ608" s="181" t="s">
        <v>304</v>
      </c>
      <c r="AR608" s="173"/>
      <c r="AS608" s="173"/>
      <c r="AT608" s="174"/>
      <c r="AU608" s="203" t="s">
        <v>231</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305</v>
      </c>
      <c r="AH609" s="177"/>
      <c r="AI609" s="184"/>
      <c r="AJ609" s="184"/>
      <c r="AK609" s="184"/>
      <c r="AL609" s="182"/>
      <c r="AM609" s="184"/>
      <c r="AN609" s="184"/>
      <c r="AO609" s="184"/>
      <c r="AP609" s="182"/>
      <c r="AQ609" s="205"/>
      <c r="AR609" s="198"/>
      <c r="AS609" s="176" t="s">
        <v>305</v>
      </c>
      <c r="AT609" s="177"/>
      <c r="AU609" s="198"/>
      <c r="AV609" s="198"/>
      <c r="AW609" s="176" t="s">
        <v>281</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313</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526</v>
      </c>
      <c r="AJ613" s="183"/>
      <c r="AK613" s="183"/>
      <c r="AL613" s="181"/>
      <c r="AM613" s="183" t="s">
        <v>51</v>
      </c>
      <c r="AN613" s="183"/>
      <c r="AO613" s="183"/>
      <c r="AP613" s="181"/>
      <c r="AQ613" s="181" t="s">
        <v>304</v>
      </c>
      <c r="AR613" s="173"/>
      <c r="AS613" s="173"/>
      <c r="AT613" s="174"/>
      <c r="AU613" s="203" t="s">
        <v>231</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305</v>
      </c>
      <c r="AH614" s="177"/>
      <c r="AI614" s="184"/>
      <c r="AJ614" s="184"/>
      <c r="AK614" s="184"/>
      <c r="AL614" s="182"/>
      <c r="AM614" s="184"/>
      <c r="AN614" s="184"/>
      <c r="AO614" s="184"/>
      <c r="AP614" s="182"/>
      <c r="AQ614" s="205"/>
      <c r="AR614" s="198"/>
      <c r="AS614" s="176" t="s">
        <v>305</v>
      </c>
      <c r="AT614" s="177"/>
      <c r="AU614" s="198"/>
      <c r="AV614" s="198"/>
      <c r="AW614" s="176" t="s">
        <v>281</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314</v>
      </c>
      <c r="F618" s="171"/>
      <c r="G618" s="172" t="s">
        <v>312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526</v>
      </c>
      <c r="AJ618" s="183"/>
      <c r="AK618" s="183"/>
      <c r="AL618" s="181"/>
      <c r="AM618" s="183" t="s">
        <v>51</v>
      </c>
      <c r="AN618" s="183"/>
      <c r="AO618" s="183"/>
      <c r="AP618" s="181"/>
      <c r="AQ618" s="181" t="s">
        <v>304</v>
      </c>
      <c r="AR618" s="173"/>
      <c r="AS618" s="173"/>
      <c r="AT618" s="174"/>
      <c r="AU618" s="203" t="s">
        <v>231</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305</v>
      </c>
      <c r="AH619" s="177"/>
      <c r="AI619" s="184"/>
      <c r="AJ619" s="184"/>
      <c r="AK619" s="184"/>
      <c r="AL619" s="182"/>
      <c r="AM619" s="184"/>
      <c r="AN619" s="184"/>
      <c r="AO619" s="184"/>
      <c r="AP619" s="182"/>
      <c r="AQ619" s="205"/>
      <c r="AR619" s="198"/>
      <c r="AS619" s="176" t="s">
        <v>305</v>
      </c>
      <c r="AT619" s="177"/>
      <c r="AU619" s="198"/>
      <c r="AV619" s="198"/>
      <c r="AW619" s="176" t="s">
        <v>281</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314</v>
      </c>
      <c r="F623" s="171"/>
      <c r="G623" s="172" t="s">
        <v>312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526</v>
      </c>
      <c r="AJ623" s="183"/>
      <c r="AK623" s="183"/>
      <c r="AL623" s="181"/>
      <c r="AM623" s="183" t="s">
        <v>51</v>
      </c>
      <c r="AN623" s="183"/>
      <c r="AO623" s="183"/>
      <c r="AP623" s="181"/>
      <c r="AQ623" s="181" t="s">
        <v>304</v>
      </c>
      <c r="AR623" s="173"/>
      <c r="AS623" s="173"/>
      <c r="AT623" s="174"/>
      <c r="AU623" s="203" t="s">
        <v>231</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305</v>
      </c>
      <c r="AH624" s="177"/>
      <c r="AI624" s="184"/>
      <c r="AJ624" s="184"/>
      <c r="AK624" s="184"/>
      <c r="AL624" s="182"/>
      <c r="AM624" s="184"/>
      <c r="AN624" s="184"/>
      <c r="AO624" s="184"/>
      <c r="AP624" s="182"/>
      <c r="AQ624" s="205"/>
      <c r="AR624" s="198"/>
      <c r="AS624" s="176" t="s">
        <v>305</v>
      </c>
      <c r="AT624" s="177"/>
      <c r="AU624" s="198"/>
      <c r="AV624" s="198"/>
      <c r="AW624" s="176" t="s">
        <v>281</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314</v>
      </c>
      <c r="F628" s="171"/>
      <c r="G628" s="172" t="s">
        <v>312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526</v>
      </c>
      <c r="AJ628" s="183"/>
      <c r="AK628" s="183"/>
      <c r="AL628" s="181"/>
      <c r="AM628" s="183" t="s">
        <v>51</v>
      </c>
      <c r="AN628" s="183"/>
      <c r="AO628" s="183"/>
      <c r="AP628" s="181"/>
      <c r="AQ628" s="181" t="s">
        <v>304</v>
      </c>
      <c r="AR628" s="173"/>
      <c r="AS628" s="173"/>
      <c r="AT628" s="174"/>
      <c r="AU628" s="203" t="s">
        <v>231</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305</v>
      </c>
      <c r="AH629" s="177"/>
      <c r="AI629" s="184"/>
      <c r="AJ629" s="184"/>
      <c r="AK629" s="184"/>
      <c r="AL629" s="182"/>
      <c r="AM629" s="184"/>
      <c r="AN629" s="184"/>
      <c r="AO629" s="184"/>
      <c r="AP629" s="182"/>
      <c r="AQ629" s="205"/>
      <c r="AR629" s="198"/>
      <c r="AS629" s="176" t="s">
        <v>305</v>
      </c>
      <c r="AT629" s="177"/>
      <c r="AU629" s="198"/>
      <c r="AV629" s="198"/>
      <c r="AW629" s="176" t="s">
        <v>281</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314</v>
      </c>
      <c r="F633" s="171"/>
      <c r="G633" s="172" t="s">
        <v>312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526</v>
      </c>
      <c r="AJ633" s="183"/>
      <c r="AK633" s="183"/>
      <c r="AL633" s="181"/>
      <c r="AM633" s="183" t="s">
        <v>51</v>
      </c>
      <c r="AN633" s="183"/>
      <c r="AO633" s="183"/>
      <c r="AP633" s="181"/>
      <c r="AQ633" s="181" t="s">
        <v>304</v>
      </c>
      <c r="AR633" s="173"/>
      <c r="AS633" s="173"/>
      <c r="AT633" s="174"/>
      <c r="AU633" s="203" t="s">
        <v>231</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305</v>
      </c>
      <c r="AH634" s="177"/>
      <c r="AI634" s="184"/>
      <c r="AJ634" s="184"/>
      <c r="AK634" s="184"/>
      <c r="AL634" s="182"/>
      <c r="AM634" s="184"/>
      <c r="AN634" s="184"/>
      <c r="AO634" s="184"/>
      <c r="AP634" s="182"/>
      <c r="AQ634" s="205"/>
      <c r="AR634" s="198"/>
      <c r="AS634" s="176" t="s">
        <v>305</v>
      </c>
      <c r="AT634" s="177"/>
      <c r="AU634" s="198"/>
      <c r="AV634" s="198"/>
      <c r="AW634" s="176" t="s">
        <v>281</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314</v>
      </c>
      <c r="F638" s="171"/>
      <c r="G638" s="172" t="s">
        <v>312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526</v>
      </c>
      <c r="AJ638" s="183"/>
      <c r="AK638" s="183"/>
      <c r="AL638" s="181"/>
      <c r="AM638" s="183" t="s">
        <v>51</v>
      </c>
      <c r="AN638" s="183"/>
      <c r="AO638" s="183"/>
      <c r="AP638" s="181"/>
      <c r="AQ638" s="181" t="s">
        <v>304</v>
      </c>
      <c r="AR638" s="173"/>
      <c r="AS638" s="173"/>
      <c r="AT638" s="174"/>
      <c r="AU638" s="203" t="s">
        <v>231</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305</v>
      </c>
      <c r="AH639" s="177"/>
      <c r="AI639" s="184"/>
      <c r="AJ639" s="184"/>
      <c r="AK639" s="184"/>
      <c r="AL639" s="182"/>
      <c r="AM639" s="184"/>
      <c r="AN639" s="184"/>
      <c r="AO639" s="184"/>
      <c r="AP639" s="182"/>
      <c r="AQ639" s="205"/>
      <c r="AR639" s="198"/>
      <c r="AS639" s="176" t="s">
        <v>305</v>
      </c>
      <c r="AT639" s="177"/>
      <c r="AU639" s="198"/>
      <c r="AV639" s="198"/>
      <c r="AW639" s="176" t="s">
        <v>281</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5" t="s">
        <v>139</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6" t="s">
        <v>439</v>
      </c>
      <c r="F646" s="657"/>
      <c r="G646" s="658" t="s">
        <v>330</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45"/>
      <c r="B647" s="146"/>
      <c r="C647" s="150"/>
      <c r="D647" s="146"/>
      <c r="E647" s="170" t="s">
        <v>313</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526</v>
      </c>
      <c r="AJ647" s="183"/>
      <c r="AK647" s="183"/>
      <c r="AL647" s="181"/>
      <c r="AM647" s="183" t="s">
        <v>51</v>
      </c>
      <c r="AN647" s="183"/>
      <c r="AO647" s="183"/>
      <c r="AP647" s="181"/>
      <c r="AQ647" s="181" t="s">
        <v>304</v>
      </c>
      <c r="AR647" s="173"/>
      <c r="AS647" s="173"/>
      <c r="AT647" s="174"/>
      <c r="AU647" s="203" t="s">
        <v>231</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305</v>
      </c>
      <c r="AH648" s="177"/>
      <c r="AI648" s="184"/>
      <c r="AJ648" s="184"/>
      <c r="AK648" s="184"/>
      <c r="AL648" s="182"/>
      <c r="AM648" s="184"/>
      <c r="AN648" s="184"/>
      <c r="AO648" s="184"/>
      <c r="AP648" s="182"/>
      <c r="AQ648" s="205"/>
      <c r="AR648" s="198"/>
      <c r="AS648" s="176" t="s">
        <v>305</v>
      </c>
      <c r="AT648" s="177"/>
      <c r="AU648" s="198"/>
      <c r="AV648" s="198"/>
      <c r="AW648" s="176" t="s">
        <v>281</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313</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526</v>
      </c>
      <c r="AJ652" s="183"/>
      <c r="AK652" s="183"/>
      <c r="AL652" s="181"/>
      <c r="AM652" s="183" t="s">
        <v>51</v>
      </c>
      <c r="AN652" s="183"/>
      <c r="AO652" s="183"/>
      <c r="AP652" s="181"/>
      <c r="AQ652" s="181" t="s">
        <v>304</v>
      </c>
      <c r="AR652" s="173"/>
      <c r="AS652" s="173"/>
      <c r="AT652" s="174"/>
      <c r="AU652" s="203" t="s">
        <v>231</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305</v>
      </c>
      <c r="AH653" s="177"/>
      <c r="AI653" s="184"/>
      <c r="AJ653" s="184"/>
      <c r="AK653" s="184"/>
      <c r="AL653" s="182"/>
      <c r="AM653" s="184"/>
      <c r="AN653" s="184"/>
      <c r="AO653" s="184"/>
      <c r="AP653" s="182"/>
      <c r="AQ653" s="205"/>
      <c r="AR653" s="198"/>
      <c r="AS653" s="176" t="s">
        <v>305</v>
      </c>
      <c r="AT653" s="177"/>
      <c r="AU653" s="198"/>
      <c r="AV653" s="198"/>
      <c r="AW653" s="176" t="s">
        <v>281</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313</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526</v>
      </c>
      <c r="AJ657" s="183"/>
      <c r="AK657" s="183"/>
      <c r="AL657" s="181"/>
      <c r="AM657" s="183" t="s">
        <v>51</v>
      </c>
      <c r="AN657" s="183"/>
      <c r="AO657" s="183"/>
      <c r="AP657" s="181"/>
      <c r="AQ657" s="181" t="s">
        <v>304</v>
      </c>
      <c r="AR657" s="173"/>
      <c r="AS657" s="173"/>
      <c r="AT657" s="174"/>
      <c r="AU657" s="203" t="s">
        <v>231</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305</v>
      </c>
      <c r="AH658" s="177"/>
      <c r="AI658" s="184"/>
      <c r="AJ658" s="184"/>
      <c r="AK658" s="184"/>
      <c r="AL658" s="182"/>
      <c r="AM658" s="184"/>
      <c r="AN658" s="184"/>
      <c r="AO658" s="184"/>
      <c r="AP658" s="182"/>
      <c r="AQ658" s="205"/>
      <c r="AR658" s="198"/>
      <c r="AS658" s="176" t="s">
        <v>305</v>
      </c>
      <c r="AT658" s="177"/>
      <c r="AU658" s="198"/>
      <c r="AV658" s="198"/>
      <c r="AW658" s="176" t="s">
        <v>281</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313</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526</v>
      </c>
      <c r="AJ662" s="183"/>
      <c r="AK662" s="183"/>
      <c r="AL662" s="181"/>
      <c r="AM662" s="183" t="s">
        <v>51</v>
      </c>
      <c r="AN662" s="183"/>
      <c r="AO662" s="183"/>
      <c r="AP662" s="181"/>
      <c r="AQ662" s="181" t="s">
        <v>304</v>
      </c>
      <c r="AR662" s="173"/>
      <c r="AS662" s="173"/>
      <c r="AT662" s="174"/>
      <c r="AU662" s="203" t="s">
        <v>231</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305</v>
      </c>
      <c r="AH663" s="177"/>
      <c r="AI663" s="184"/>
      <c r="AJ663" s="184"/>
      <c r="AK663" s="184"/>
      <c r="AL663" s="182"/>
      <c r="AM663" s="184"/>
      <c r="AN663" s="184"/>
      <c r="AO663" s="184"/>
      <c r="AP663" s="182"/>
      <c r="AQ663" s="205"/>
      <c r="AR663" s="198"/>
      <c r="AS663" s="176" t="s">
        <v>305</v>
      </c>
      <c r="AT663" s="177"/>
      <c r="AU663" s="198"/>
      <c r="AV663" s="198"/>
      <c r="AW663" s="176" t="s">
        <v>281</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313</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526</v>
      </c>
      <c r="AJ667" s="183"/>
      <c r="AK667" s="183"/>
      <c r="AL667" s="181"/>
      <c r="AM667" s="183" t="s">
        <v>51</v>
      </c>
      <c r="AN667" s="183"/>
      <c r="AO667" s="183"/>
      <c r="AP667" s="181"/>
      <c r="AQ667" s="181" t="s">
        <v>304</v>
      </c>
      <c r="AR667" s="173"/>
      <c r="AS667" s="173"/>
      <c r="AT667" s="174"/>
      <c r="AU667" s="203" t="s">
        <v>231</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305</v>
      </c>
      <c r="AH668" s="177"/>
      <c r="AI668" s="184"/>
      <c r="AJ668" s="184"/>
      <c r="AK668" s="184"/>
      <c r="AL668" s="182"/>
      <c r="AM668" s="184"/>
      <c r="AN668" s="184"/>
      <c r="AO668" s="184"/>
      <c r="AP668" s="182"/>
      <c r="AQ668" s="205"/>
      <c r="AR668" s="198"/>
      <c r="AS668" s="176" t="s">
        <v>305</v>
      </c>
      <c r="AT668" s="177"/>
      <c r="AU668" s="198"/>
      <c r="AV668" s="198"/>
      <c r="AW668" s="176" t="s">
        <v>281</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314</v>
      </c>
      <c r="F672" s="171"/>
      <c r="G672" s="172" t="s">
        <v>312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526</v>
      </c>
      <c r="AJ672" s="183"/>
      <c r="AK672" s="183"/>
      <c r="AL672" s="181"/>
      <c r="AM672" s="183" t="s">
        <v>51</v>
      </c>
      <c r="AN672" s="183"/>
      <c r="AO672" s="183"/>
      <c r="AP672" s="181"/>
      <c r="AQ672" s="181" t="s">
        <v>304</v>
      </c>
      <c r="AR672" s="173"/>
      <c r="AS672" s="173"/>
      <c r="AT672" s="174"/>
      <c r="AU672" s="203" t="s">
        <v>231</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305</v>
      </c>
      <c r="AH673" s="177"/>
      <c r="AI673" s="184"/>
      <c r="AJ673" s="184"/>
      <c r="AK673" s="184"/>
      <c r="AL673" s="182"/>
      <c r="AM673" s="184"/>
      <c r="AN673" s="184"/>
      <c r="AO673" s="184"/>
      <c r="AP673" s="182"/>
      <c r="AQ673" s="205"/>
      <c r="AR673" s="198"/>
      <c r="AS673" s="176" t="s">
        <v>305</v>
      </c>
      <c r="AT673" s="177"/>
      <c r="AU673" s="198"/>
      <c r="AV673" s="198"/>
      <c r="AW673" s="176" t="s">
        <v>281</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314</v>
      </c>
      <c r="F677" s="171"/>
      <c r="G677" s="172" t="s">
        <v>312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526</v>
      </c>
      <c r="AJ677" s="183"/>
      <c r="AK677" s="183"/>
      <c r="AL677" s="181"/>
      <c r="AM677" s="183" t="s">
        <v>51</v>
      </c>
      <c r="AN677" s="183"/>
      <c r="AO677" s="183"/>
      <c r="AP677" s="181"/>
      <c r="AQ677" s="181" t="s">
        <v>304</v>
      </c>
      <c r="AR677" s="173"/>
      <c r="AS677" s="173"/>
      <c r="AT677" s="174"/>
      <c r="AU677" s="203" t="s">
        <v>231</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305</v>
      </c>
      <c r="AH678" s="177"/>
      <c r="AI678" s="184"/>
      <c r="AJ678" s="184"/>
      <c r="AK678" s="184"/>
      <c r="AL678" s="182"/>
      <c r="AM678" s="184"/>
      <c r="AN678" s="184"/>
      <c r="AO678" s="184"/>
      <c r="AP678" s="182"/>
      <c r="AQ678" s="205"/>
      <c r="AR678" s="198"/>
      <c r="AS678" s="176" t="s">
        <v>305</v>
      </c>
      <c r="AT678" s="177"/>
      <c r="AU678" s="198"/>
      <c r="AV678" s="198"/>
      <c r="AW678" s="176" t="s">
        <v>281</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314</v>
      </c>
      <c r="F682" s="171"/>
      <c r="G682" s="172" t="s">
        <v>312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526</v>
      </c>
      <c r="AJ682" s="183"/>
      <c r="AK682" s="183"/>
      <c r="AL682" s="181"/>
      <c r="AM682" s="183" t="s">
        <v>51</v>
      </c>
      <c r="AN682" s="183"/>
      <c r="AO682" s="183"/>
      <c r="AP682" s="181"/>
      <c r="AQ682" s="181" t="s">
        <v>304</v>
      </c>
      <c r="AR682" s="173"/>
      <c r="AS682" s="173"/>
      <c r="AT682" s="174"/>
      <c r="AU682" s="203" t="s">
        <v>231</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305</v>
      </c>
      <c r="AH683" s="177"/>
      <c r="AI683" s="184"/>
      <c r="AJ683" s="184"/>
      <c r="AK683" s="184"/>
      <c r="AL683" s="182"/>
      <c r="AM683" s="184"/>
      <c r="AN683" s="184"/>
      <c r="AO683" s="184"/>
      <c r="AP683" s="182"/>
      <c r="AQ683" s="205"/>
      <c r="AR683" s="198"/>
      <c r="AS683" s="176" t="s">
        <v>305</v>
      </c>
      <c r="AT683" s="177"/>
      <c r="AU683" s="198"/>
      <c r="AV683" s="198"/>
      <c r="AW683" s="176" t="s">
        <v>281</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314</v>
      </c>
      <c r="F687" s="171"/>
      <c r="G687" s="172" t="s">
        <v>312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526</v>
      </c>
      <c r="AJ687" s="183"/>
      <c r="AK687" s="183"/>
      <c r="AL687" s="181"/>
      <c r="AM687" s="183" t="s">
        <v>51</v>
      </c>
      <c r="AN687" s="183"/>
      <c r="AO687" s="183"/>
      <c r="AP687" s="181"/>
      <c r="AQ687" s="181" t="s">
        <v>304</v>
      </c>
      <c r="AR687" s="173"/>
      <c r="AS687" s="173"/>
      <c r="AT687" s="174"/>
      <c r="AU687" s="203" t="s">
        <v>231</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305</v>
      </c>
      <c r="AH688" s="177"/>
      <c r="AI688" s="184"/>
      <c r="AJ688" s="184"/>
      <c r="AK688" s="184"/>
      <c r="AL688" s="182"/>
      <c r="AM688" s="184"/>
      <c r="AN688" s="184"/>
      <c r="AO688" s="184"/>
      <c r="AP688" s="182"/>
      <c r="AQ688" s="205"/>
      <c r="AR688" s="198"/>
      <c r="AS688" s="176" t="s">
        <v>305</v>
      </c>
      <c r="AT688" s="177"/>
      <c r="AU688" s="198"/>
      <c r="AV688" s="198"/>
      <c r="AW688" s="176" t="s">
        <v>281</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314</v>
      </c>
      <c r="F692" s="171"/>
      <c r="G692" s="172" t="s">
        <v>312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526</v>
      </c>
      <c r="AJ692" s="183"/>
      <c r="AK692" s="183"/>
      <c r="AL692" s="181"/>
      <c r="AM692" s="183" t="s">
        <v>51</v>
      </c>
      <c r="AN692" s="183"/>
      <c r="AO692" s="183"/>
      <c r="AP692" s="181"/>
      <c r="AQ692" s="181" t="s">
        <v>304</v>
      </c>
      <c r="AR692" s="173"/>
      <c r="AS692" s="173"/>
      <c r="AT692" s="174"/>
      <c r="AU692" s="203" t="s">
        <v>231</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305</v>
      </c>
      <c r="AH693" s="177"/>
      <c r="AI693" s="184"/>
      <c r="AJ693" s="184"/>
      <c r="AK693" s="184"/>
      <c r="AL693" s="182"/>
      <c r="AM693" s="184"/>
      <c r="AN693" s="184"/>
      <c r="AO693" s="184"/>
      <c r="AP693" s="182"/>
      <c r="AQ693" s="205"/>
      <c r="AR693" s="198"/>
      <c r="AS693" s="176" t="s">
        <v>305</v>
      </c>
      <c r="AT693" s="177"/>
      <c r="AU693" s="198"/>
      <c r="AV693" s="198"/>
      <c r="AW693" s="176" t="s">
        <v>281</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5" t="s">
        <v>139</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8" t="s">
        <v>115</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67</v>
      </c>
      <c r="AE701" s="652"/>
      <c r="AF701" s="652"/>
      <c r="AG701" s="654" t="s">
        <v>60</v>
      </c>
      <c r="AH701" s="652"/>
      <c r="AI701" s="652"/>
      <c r="AJ701" s="652"/>
      <c r="AK701" s="652"/>
      <c r="AL701" s="652"/>
      <c r="AM701" s="652"/>
      <c r="AN701" s="652"/>
      <c r="AO701" s="652"/>
      <c r="AP701" s="652"/>
      <c r="AQ701" s="652"/>
      <c r="AR701" s="652"/>
      <c r="AS701" s="652"/>
      <c r="AT701" s="652"/>
      <c r="AU701" s="652"/>
      <c r="AV701" s="652"/>
      <c r="AW701" s="652"/>
      <c r="AX701" s="655"/>
    </row>
    <row r="702" spans="1:51" ht="27" customHeight="1" x14ac:dyDescent="0.15">
      <c r="A702" s="92" t="s">
        <v>236</v>
      </c>
      <c r="B702" s="93"/>
      <c r="C702" s="617" t="s">
        <v>238</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651</v>
      </c>
      <c r="AE702" s="621"/>
      <c r="AF702" s="621"/>
      <c r="AG702" s="622" t="s">
        <v>652</v>
      </c>
      <c r="AH702" s="623"/>
      <c r="AI702" s="623"/>
      <c r="AJ702" s="623"/>
      <c r="AK702" s="623"/>
      <c r="AL702" s="623"/>
      <c r="AM702" s="623"/>
      <c r="AN702" s="623"/>
      <c r="AO702" s="623"/>
      <c r="AP702" s="623"/>
      <c r="AQ702" s="623"/>
      <c r="AR702" s="623"/>
      <c r="AS702" s="623"/>
      <c r="AT702" s="623"/>
      <c r="AU702" s="623"/>
      <c r="AV702" s="623"/>
      <c r="AW702" s="623"/>
      <c r="AX702" s="624"/>
    </row>
    <row r="703" spans="1:51" ht="27" customHeight="1" x14ac:dyDescent="0.15">
      <c r="A703" s="94"/>
      <c r="B703" s="95"/>
      <c r="C703" s="625" t="s">
        <v>98</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651</v>
      </c>
      <c r="AE703" s="589"/>
      <c r="AF703" s="589"/>
      <c r="AG703" s="583" t="s">
        <v>271</v>
      </c>
      <c r="AH703" s="584"/>
      <c r="AI703" s="584"/>
      <c r="AJ703" s="584"/>
      <c r="AK703" s="584"/>
      <c r="AL703" s="584"/>
      <c r="AM703" s="584"/>
      <c r="AN703" s="584"/>
      <c r="AO703" s="584"/>
      <c r="AP703" s="584"/>
      <c r="AQ703" s="584"/>
      <c r="AR703" s="584"/>
      <c r="AS703" s="584"/>
      <c r="AT703" s="584"/>
      <c r="AU703" s="584"/>
      <c r="AV703" s="584"/>
      <c r="AW703" s="584"/>
      <c r="AX703" s="585"/>
    </row>
    <row r="704" spans="1:51" ht="27" customHeight="1" x14ac:dyDescent="0.15">
      <c r="A704" s="96"/>
      <c r="B704" s="97"/>
      <c r="C704" s="627" t="s">
        <v>242</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651</v>
      </c>
      <c r="AE704" s="600"/>
      <c r="AF704" s="600"/>
      <c r="AG704" s="101" t="s">
        <v>409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30" t="s">
        <v>106</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495</v>
      </c>
      <c r="AE705" s="634"/>
      <c r="AF705" s="634"/>
      <c r="AG705" s="98" t="s">
        <v>441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5" t="s">
        <v>130</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550</v>
      </c>
      <c r="AE706" s="589"/>
      <c r="AF706" s="60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8" t="s">
        <v>381</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550</v>
      </c>
      <c r="AE707" s="642"/>
      <c r="AF707" s="64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3" t="s">
        <v>15</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651</v>
      </c>
      <c r="AE708" s="573"/>
      <c r="AF708" s="573"/>
      <c r="AG708" s="575" t="s">
        <v>653</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0"/>
      <c r="B709" s="111"/>
      <c r="C709" s="586" t="s">
        <v>205</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651</v>
      </c>
      <c r="AE709" s="589"/>
      <c r="AF709" s="589"/>
      <c r="AG709" s="583" t="s">
        <v>293</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0"/>
      <c r="B710" s="111"/>
      <c r="C710" s="586" t="s">
        <v>16</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495</v>
      </c>
      <c r="AE710" s="589"/>
      <c r="AF710" s="589"/>
      <c r="AG710" s="583" t="s">
        <v>441</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0"/>
      <c r="B711" s="111"/>
      <c r="C711" s="586" t="s">
        <v>94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651</v>
      </c>
      <c r="AE711" s="589"/>
      <c r="AF711" s="589"/>
      <c r="AG711" s="583" t="s">
        <v>293</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0"/>
      <c r="B712" s="111"/>
      <c r="C712" s="586" t="s">
        <v>335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495</v>
      </c>
      <c r="AE712" s="600"/>
      <c r="AF712" s="600"/>
      <c r="AG712" s="601" t="s">
        <v>441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0"/>
      <c r="B713" s="111"/>
      <c r="C713" s="604" t="s">
        <v>345</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651</v>
      </c>
      <c r="AE713" s="589"/>
      <c r="AF713" s="607"/>
      <c r="AG713" s="583" t="s">
        <v>654</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12"/>
      <c r="B714" s="113"/>
      <c r="C714" s="608" t="s">
        <v>294</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651</v>
      </c>
      <c r="AE714" s="612"/>
      <c r="AF714" s="613"/>
      <c r="AG714" s="614" t="s">
        <v>655</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08" t="s">
        <v>103</v>
      </c>
      <c r="B715" s="109"/>
      <c r="C715" s="569" t="s">
        <v>394</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651</v>
      </c>
      <c r="AE715" s="573"/>
      <c r="AF715" s="574"/>
      <c r="AG715" s="575" t="s">
        <v>117</v>
      </c>
      <c r="AH715" s="576"/>
      <c r="AI715" s="576"/>
      <c r="AJ715" s="576"/>
      <c r="AK715" s="576"/>
      <c r="AL715" s="576"/>
      <c r="AM715" s="576"/>
      <c r="AN715" s="576"/>
      <c r="AO715" s="576"/>
      <c r="AP715" s="576"/>
      <c r="AQ715" s="576"/>
      <c r="AR715" s="576"/>
      <c r="AS715" s="576"/>
      <c r="AT715" s="576"/>
      <c r="AU715" s="576"/>
      <c r="AV715" s="576"/>
      <c r="AW715" s="576"/>
      <c r="AX715" s="577"/>
    </row>
    <row r="716" spans="1:50" ht="46.5" customHeight="1" x14ac:dyDescent="0.15">
      <c r="A716" s="110"/>
      <c r="B716" s="111"/>
      <c r="C716" s="578" t="s">
        <v>112</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651</v>
      </c>
      <c r="AE716" s="582"/>
      <c r="AF716" s="582"/>
      <c r="AG716" s="583" t="s">
        <v>656</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0"/>
      <c r="B717" s="111"/>
      <c r="C717" s="586" t="s">
        <v>316</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651</v>
      </c>
      <c r="AE717" s="589"/>
      <c r="AF717" s="589"/>
      <c r="AG717" s="583" t="s">
        <v>692</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2"/>
      <c r="B718" s="113"/>
      <c r="C718" s="586" t="s">
        <v>109</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651</v>
      </c>
      <c r="AE718" s="589"/>
      <c r="AF718" s="589"/>
      <c r="AG718" s="167" t="s">
        <v>199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90" t="s">
        <v>244</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495</v>
      </c>
      <c r="AE719" s="573"/>
      <c r="AF719" s="573"/>
      <c r="AG719" s="98" t="s">
        <v>694</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3" t="s">
        <v>260</v>
      </c>
      <c r="D720" s="594"/>
      <c r="E720" s="594"/>
      <c r="F720" s="595"/>
      <c r="G720" s="596" t="s">
        <v>59</v>
      </c>
      <c r="H720" s="594"/>
      <c r="I720" s="594"/>
      <c r="J720" s="594"/>
      <c r="K720" s="594"/>
      <c r="L720" s="594"/>
      <c r="M720" s="594"/>
      <c r="N720" s="596" t="s">
        <v>273</v>
      </c>
      <c r="O720" s="594"/>
      <c r="P720" s="594"/>
      <c r="Q720" s="594"/>
      <c r="R720" s="594"/>
      <c r="S720" s="594"/>
      <c r="T720" s="594"/>
      <c r="U720" s="594"/>
      <c r="V720" s="594"/>
      <c r="W720" s="594"/>
      <c r="X720" s="594"/>
      <c r="Y720" s="594"/>
      <c r="Z720" s="594"/>
      <c r="AA720" s="594"/>
      <c r="AB720" s="594"/>
      <c r="AC720" s="594"/>
      <c r="AD720" s="594"/>
      <c r="AE720" s="594"/>
      <c r="AF720" s="597"/>
      <c r="AG720" s="101"/>
      <c r="AH720" s="102"/>
      <c r="AI720" s="102"/>
      <c r="AJ720" s="102"/>
      <c r="AK720" s="102"/>
      <c r="AL720" s="102"/>
      <c r="AM720" s="102"/>
      <c r="AN720" s="102"/>
      <c r="AO720" s="102"/>
      <c r="AP720" s="102"/>
      <c r="AQ720" s="102"/>
      <c r="AR720" s="102"/>
      <c r="AS720" s="102"/>
      <c r="AT720" s="102"/>
      <c r="AU720" s="102"/>
      <c r="AV720" s="102"/>
      <c r="AW720" s="102"/>
      <c r="AX720" s="103"/>
    </row>
    <row r="721" spans="1:50" ht="20.100000000000001" customHeight="1" x14ac:dyDescent="0.15">
      <c r="A721" s="163"/>
      <c r="B721" s="164"/>
      <c r="C721" s="554"/>
      <c r="D721" s="555"/>
      <c r="E721" s="555"/>
      <c r="F721" s="556"/>
      <c r="G721" s="557"/>
      <c r="H721" s="558"/>
      <c r="I721" s="21" t="str">
        <f>IF(OR(G721="　",G721=""),"","-")</f>
        <v/>
      </c>
      <c r="J721" s="559"/>
      <c r="K721" s="559"/>
      <c r="L721" s="21" t="str">
        <f>IF(M721="","","-")</f>
        <v/>
      </c>
      <c r="M721" s="24"/>
      <c r="N721" s="560" t="s">
        <v>441</v>
      </c>
      <c r="O721" s="561"/>
      <c r="P721" s="561"/>
      <c r="Q721" s="561"/>
      <c r="R721" s="561"/>
      <c r="S721" s="561"/>
      <c r="T721" s="561"/>
      <c r="U721" s="561"/>
      <c r="V721" s="561"/>
      <c r="W721" s="561"/>
      <c r="X721" s="561"/>
      <c r="Y721" s="561"/>
      <c r="Z721" s="561"/>
      <c r="AA721" s="561"/>
      <c r="AB721" s="561"/>
      <c r="AC721" s="561"/>
      <c r="AD721" s="561"/>
      <c r="AE721" s="561"/>
      <c r="AF721" s="562"/>
      <c r="AG721" s="101"/>
      <c r="AH721" s="102"/>
      <c r="AI721" s="102"/>
      <c r="AJ721" s="102"/>
      <c r="AK721" s="102"/>
      <c r="AL721" s="102"/>
      <c r="AM721" s="102"/>
      <c r="AN721" s="102"/>
      <c r="AO721" s="102"/>
      <c r="AP721" s="102"/>
      <c r="AQ721" s="102"/>
      <c r="AR721" s="102"/>
      <c r="AS721" s="102"/>
      <c r="AT721" s="102"/>
      <c r="AU721" s="102"/>
      <c r="AV721" s="102"/>
      <c r="AW721" s="102"/>
      <c r="AX721" s="103"/>
    </row>
    <row r="722" spans="1:50" ht="20.100000000000001" customHeight="1" x14ac:dyDescent="0.15">
      <c r="A722" s="163"/>
      <c r="B722" s="164"/>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1"/>
      <c r="AH722" s="102"/>
      <c r="AI722" s="102"/>
      <c r="AJ722" s="102"/>
      <c r="AK722" s="102"/>
      <c r="AL722" s="102"/>
      <c r="AM722" s="102"/>
      <c r="AN722" s="102"/>
      <c r="AO722" s="102"/>
      <c r="AP722" s="102"/>
      <c r="AQ722" s="102"/>
      <c r="AR722" s="102"/>
      <c r="AS722" s="102"/>
      <c r="AT722" s="102"/>
      <c r="AU722" s="102"/>
      <c r="AV722" s="102"/>
      <c r="AW722" s="102"/>
      <c r="AX722" s="103"/>
    </row>
    <row r="723" spans="1:50" ht="20.100000000000001" customHeight="1" x14ac:dyDescent="0.15">
      <c r="A723" s="163"/>
      <c r="B723" s="164"/>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1"/>
      <c r="AH723" s="102"/>
      <c r="AI723" s="102"/>
      <c r="AJ723" s="102"/>
      <c r="AK723" s="102"/>
      <c r="AL723" s="102"/>
      <c r="AM723" s="102"/>
      <c r="AN723" s="102"/>
      <c r="AO723" s="102"/>
      <c r="AP723" s="102"/>
      <c r="AQ723" s="102"/>
      <c r="AR723" s="102"/>
      <c r="AS723" s="102"/>
      <c r="AT723" s="102"/>
      <c r="AU723" s="102"/>
      <c r="AV723" s="102"/>
      <c r="AW723" s="102"/>
      <c r="AX723" s="103"/>
    </row>
    <row r="724" spans="1:50" ht="20.100000000000001" customHeight="1" x14ac:dyDescent="0.15">
      <c r="A724" s="163"/>
      <c r="B724" s="164"/>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1"/>
      <c r="AH724" s="102"/>
      <c r="AI724" s="102"/>
      <c r="AJ724" s="102"/>
      <c r="AK724" s="102"/>
      <c r="AL724" s="102"/>
      <c r="AM724" s="102"/>
      <c r="AN724" s="102"/>
      <c r="AO724" s="102"/>
      <c r="AP724" s="102"/>
      <c r="AQ724" s="102"/>
      <c r="AR724" s="102"/>
      <c r="AS724" s="102"/>
      <c r="AT724" s="102"/>
      <c r="AU724" s="102"/>
      <c r="AV724" s="102"/>
      <c r="AW724" s="102"/>
      <c r="AX724" s="103"/>
    </row>
    <row r="725" spans="1:50" ht="20.100000000000001" customHeight="1" x14ac:dyDescent="0.15">
      <c r="A725" s="165"/>
      <c r="B725" s="166"/>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67"/>
      <c r="AH725" s="168"/>
      <c r="AI725" s="168"/>
      <c r="AJ725" s="168"/>
      <c r="AK725" s="168"/>
      <c r="AL725" s="168"/>
      <c r="AM725" s="168"/>
      <c r="AN725" s="168"/>
      <c r="AO725" s="168"/>
      <c r="AP725" s="168"/>
      <c r="AQ725" s="168"/>
      <c r="AR725" s="168"/>
      <c r="AS725" s="168"/>
      <c r="AT725" s="168"/>
      <c r="AU725" s="168"/>
      <c r="AV725" s="168"/>
      <c r="AW725" s="168"/>
      <c r="AX725" s="169"/>
    </row>
    <row r="726" spans="1:50" ht="79.5" customHeight="1" x14ac:dyDescent="0.15">
      <c r="A726" s="108" t="s">
        <v>105</v>
      </c>
      <c r="B726" s="114"/>
      <c r="C726" s="493" t="s">
        <v>121</v>
      </c>
      <c r="D726" s="287"/>
      <c r="E726" s="287"/>
      <c r="F726" s="495"/>
      <c r="G726" s="360" t="s">
        <v>691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6" t="s">
        <v>124</v>
      </c>
      <c r="D727" s="527"/>
      <c r="E727" s="527"/>
      <c r="F727" s="528"/>
      <c r="G727" s="529" t="s">
        <v>690</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95</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77</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114</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96</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163.5" customHeight="1" x14ac:dyDescent="0.15">
      <c r="A735" s="547" t="s">
        <v>687</v>
      </c>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407</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613</v>
      </c>
      <c r="B737" s="192"/>
      <c r="C737" s="192"/>
      <c r="D737" s="193"/>
      <c r="E737" s="519" t="s">
        <v>406</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3" t="s">
        <v>217</v>
      </c>
      <c r="B738" s="463"/>
      <c r="C738" s="463"/>
      <c r="D738" s="463"/>
      <c r="E738" s="519" t="s">
        <v>321</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3" t="s">
        <v>436</v>
      </c>
      <c r="B739" s="463"/>
      <c r="C739" s="463"/>
      <c r="D739" s="463"/>
      <c r="E739" s="519" t="s">
        <v>64</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3" t="s">
        <v>435</v>
      </c>
      <c r="B740" s="463"/>
      <c r="C740" s="463"/>
      <c r="D740" s="463"/>
      <c r="E740" s="519" t="s">
        <v>648</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3" t="s">
        <v>164</v>
      </c>
      <c r="B741" s="463"/>
      <c r="C741" s="463"/>
      <c r="D741" s="463"/>
      <c r="E741" s="519" t="s">
        <v>649</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3" t="s">
        <v>432</v>
      </c>
      <c r="B742" s="463"/>
      <c r="C742" s="463"/>
      <c r="D742" s="463"/>
      <c r="E742" s="519" t="s">
        <v>650</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3" t="s">
        <v>185</v>
      </c>
      <c r="B743" s="463"/>
      <c r="C743" s="463"/>
      <c r="D743" s="463"/>
      <c r="E743" s="519" t="s">
        <v>348</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3" t="s">
        <v>169</v>
      </c>
      <c r="B744" s="463"/>
      <c r="C744" s="463"/>
      <c r="D744" s="463"/>
      <c r="E744" s="519" t="s">
        <v>302</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3" t="s">
        <v>420</v>
      </c>
      <c r="B745" s="463"/>
      <c r="C745" s="463"/>
      <c r="D745" s="463"/>
      <c r="E745" s="523" t="s">
        <v>462</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3" t="s">
        <v>218</v>
      </c>
      <c r="B746" s="463"/>
      <c r="C746" s="463"/>
      <c r="D746" s="463"/>
      <c r="E746" s="514" t="s">
        <v>272</v>
      </c>
      <c r="F746" s="515"/>
      <c r="G746" s="515"/>
      <c r="H746" s="18" t="str">
        <f>IF(E746="","","-")</f>
        <v>-</v>
      </c>
      <c r="I746" s="515" t="s">
        <v>396</v>
      </c>
      <c r="J746" s="515"/>
      <c r="K746" s="18" t="str">
        <f>IF(I746="","","-")</f>
        <v>-</v>
      </c>
      <c r="L746" s="516">
        <v>175</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3" t="s">
        <v>507</v>
      </c>
      <c r="B747" s="463"/>
      <c r="C747" s="463"/>
      <c r="D747" s="463"/>
      <c r="E747" s="514"/>
      <c r="F747" s="515"/>
      <c r="G747" s="515"/>
      <c r="H747" s="18" t="str">
        <f>IF(E747="","","-")</f>
        <v/>
      </c>
      <c r="I747" s="515"/>
      <c r="J747" s="515"/>
      <c r="K747" s="18" t="str">
        <f>IF(I747="","","-")</f>
        <v/>
      </c>
      <c r="L747" s="516"/>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0" t="s">
        <v>429</v>
      </c>
      <c r="B748" s="81"/>
      <c r="C748" s="81"/>
      <c r="D748" s="81"/>
      <c r="E748" s="81"/>
      <c r="F748" s="82"/>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9" t="s">
        <v>657</v>
      </c>
      <c r="H787" s="490"/>
      <c r="I787" s="490"/>
      <c r="J787" s="490"/>
      <c r="K787" s="490"/>
      <c r="L787" s="490"/>
      <c r="M787" s="490"/>
      <c r="N787" s="490"/>
      <c r="O787" s="490"/>
      <c r="P787" s="490"/>
      <c r="Q787" s="490"/>
      <c r="R787" s="490"/>
      <c r="S787" s="490"/>
      <c r="T787" s="490"/>
      <c r="U787" s="490"/>
      <c r="V787" s="490"/>
      <c r="W787" s="490"/>
      <c r="X787" s="490"/>
      <c r="Y787" s="490"/>
      <c r="Z787" s="490"/>
      <c r="AA787" s="490"/>
      <c r="AB787" s="491"/>
      <c r="AC787" s="489" t="s">
        <v>415</v>
      </c>
      <c r="AD787" s="490"/>
      <c r="AE787" s="490"/>
      <c r="AF787" s="490"/>
      <c r="AG787" s="490"/>
      <c r="AH787" s="490"/>
      <c r="AI787" s="490"/>
      <c r="AJ787" s="490"/>
      <c r="AK787" s="490"/>
      <c r="AL787" s="490"/>
      <c r="AM787" s="490"/>
      <c r="AN787" s="490"/>
      <c r="AO787" s="490"/>
      <c r="AP787" s="490"/>
      <c r="AQ787" s="490"/>
      <c r="AR787" s="490"/>
      <c r="AS787" s="490"/>
      <c r="AT787" s="490"/>
      <c r="AU787" s="490"/>
      <c r="AV787" s="490"/>
      <c r="AW787" s="490"/>
      <c r="AX787" s="492"/>
    </row>
    <row r="788" spans="1:51" ht="24.75" customHeight="1" x14ac:dyDescent="0.15">
      <c r="A788" s="89"/>
      <c r="B788" s="90"/>
      <c r="C788" s="90"/>
      <c r="D788" s="90"/>
      <c r="E788" s="90"/>
      <c r="F788" s="91"/>
      <c r="G788" s="493" t="s">
        <v>62</v>
      </c>
      <c r="H788" s="287"/>
      <c r="I788" s="287"/>
      <c r="J788" s="287"/>
      <c r="K788" s="287"/>
      <c r="L788" s="494" t="s">
        <v>65</v>
      </c>
      <c r="M788" s="287"/>
      <c r="N788" s="287"/>
      <c r="O788" s="287"/>
      <c r="P788" s="287"/>
      <c r="Q788" s="287"/>
      <c r="R788" s="287"/>
      <c r="S788" s="287"/>
      <c r="T788" s="287"/>
      <c r="U788" s="287"/>
      <c r="V788" s="287"/>
      <c r="W788" s="287"/>
      <c r="X788" s="495"/>
      <c r="Y788" s="496" t="s">
        <v>70</v>
      </c>
      <c r="Z788" s="497"/>
      <c r="AA788" s="497"/>
      <c r="AB788" s="498"/>
      <c r="AC788" s="493" t="s">
        <v>62</v>
      </c>
      <c r="AD788" s="287"/>
      <c r="AE788" s="287"/>
      <c r="AF788" s="287"/>
      <c r="AG788" s="287"/>
      <c r="AH788" s="494" t="s">
        <v>65</v>
      </c>
      <c r="AI788" s="287"/>
      <c r="AJ788" s="287"/>
      <c r="AK788" s="287"/>
      <c r="AL788" s="287"/>
      <c r="AM788" s="287"/>
      <c r="AN788" s="287"/>
      <c r="AO788" s="287"/>
      <c r="AP788" s="287"/>
      <c r="AQ788" s="287"/>
      <c r="AR788" s="287"/>
      <c r="AS788" s="287"/>
      <c r="AT788" s="495"/>
      <c r="AU788" s="496" t="s">
        <v>70</v>
      </c>
      <c r="AV788" s="497"/>
      <c r="AW788" s="497"/>
      <c r="AX788" s="499"/>
    </row>
    <row r="789" spans="1:51" ht="24.75" customHeight="1" x14ac:dyDescent="0.15">
      <c r="A789" s="89"/>
      <c r="B789" s="90"/>
      <c r="C789" s="90"/>
      <c r="D789" s="90"/>
      <c r="E789" s="90"/>
      <c r="F789" s="91"/>
      <c r="G789" s="500" t="s">
        <v>658</v>
      </c>
      <c r="H789" s="501"/>
      <c r="I789" s="501"/>
      <c r="J789" s="501"/>
      <c r="K789" s="502"/>
      <c r="L789" s="503" t="s">
        <v>659</v>
      </c>
      <c r="M789" s="512"/>
      <c r="N789" s="512"/>
      <c r="O789" s="512"/>
      <c r="P789" s="512"/>
      <c r="Q789" s="512"/>
      <c r="R789" s="512"/>
      <c r="S789" s="512"/>
      <c r="T789" s="512"/>
      <c r="U789" s="512"/>
      <c r="V789" s="512"/>
      <c r="W789" s="512"/>
      <c r="X789" s="513"/>
      <c r="Y789" s="506">
        <v>20114</v>
      </c>
      <c r="Z789" s="507"/>
      <c r="AA789" s="507"/>
      <c r="AB789" s="508"/>
      <c r="AC789" s="500"/>
      <c r="AD789" s="501"/>
      <c r="AE789" s="501"/>
      <c r="AF789" s="501"/>
      <c r="AG789" s="502"/>
      <c r="AH789" s="503"/>
      <c r="AI789" s="504"/>
      <c r="AJ789" s="504"/>
      <c r="AK789" s="504"/>
      <c r="AL789" s="504"/>
      <c r="AM789" s="504"/>
      <c r="AN789" s="504"/>
      <c r="AO789" s="504"/>
      <c r="AP789" s="504"/>
      <c r="AQ789" s="504"/>
      <c r="AR789" s="504"/>
      <c r="AS789" s="504"/>
      <c r="AT789" s="505"/>
      <c r="AU789" s="506"/>
      <c r="AV789" s="507"/>
      <c r="AW789" s="507"/>
      <c r="AX789" s="509"/>
    </row>
    <row r="790" spans="1:51" ht="24.75" customHeight="1" x14ac:dyDescent="0.15">
      <c r="A790" s="89"/>
      <c r="B790" s="90"/>
      <c r="C790" s="90"/>
      <c r="D790" s="90"/>
      <c r="E790" s="90"/>
      <c r="F790" s="91"/>
      <c r="G790" s="472" t="s">
        <v>660</v>
      </c>
      <c r="H790" s="473"/>
      <c r="I790" s="473"/>
      <c r="J790" s="473"/>
      <c r="K790" s="474"/>
      <c r="L790" s="475" t="s">
        <v>661</v>
      </c>
      <c r="M790" s="510"/>
      <c r="N790" s="510"/>
      <c r="O790" s="510"/>
      <c r="P790" s="510"/>
      <c r="Q790" s="510"/>
      <c r="R790" s="510"/>
      <c r="S790" s="510"/>
      <c r="T790" s="510"/>
      <c r="U790" s="510"/>
      <c r="V790" s="510"/>
      <c r="W790" s="510"/>
      <c r="X790" s="511"/>
      <c r="Y790" s="478">
        <v>867</v>
      </c>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1" ht="24.75" customHeight="1" x14ac:dyDescent="0.15">
      <c r="A791" s="89"/>
      <c r="B791" s="90"/>
      <c r="C791" s="90"/>
      <c r="D791" s="90"/>
      <c r="E791" s="90"/>
      <c r="F791" s="91"/>
      <c r="G791" s="472" t="s">
        <v>662</v>
      </c>
      <c r="H791" s="473"/>
      <c r="I791" s="473"/>
      <c r="J791" s="473"/>
      <c r="K791" s="474"/>
      <c r="L791" s="475" t="s">
        <v>663</v>
      </c>
      <c r="M791" s="510"/>
      <c r="N791" s="510"/>
      <c r="O791" s="510"/>
      <c r="P791" s="510"/>
      <c r="Q791" s="510"/>
      <c r="R791" s="510"/>
      <c r="S791" s="510"/>
      <c r="T791" s="510"/>
      <c r="U791" s="510"/>
      <c r="V791" s="510"/>
      <c r="W791" s="510"/>
      <c r="X791" s="511"/>
      <c r="Y791" s="478">
        <v>1387</v>
      </c>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1" ht="24.75" customHeight="1" x14ac:dyDescent="0.15">
      <c r="A792" s="89"/>
      <c r="B792" s="90"/>
      <c r="C792" s="90"/>
      <c r="D792" s="90"/>
      <c r="E792" s="90"/>
      <c r="F792" s="91"/>
      <c r="G792" s="472" t="s">
        <v>664</v>
      </c>
      <c r="H792" s="473"/>
      <c r="I792" s="473"/>
      <c r="J792" s="473"/>
      <c r="K792" s="474"/>
      <c r="L792" s="475" t="s">
        <v>661</v>
      </c>
      <c r="M792" s="510"/>
      <c r="N792" s="510"/>
      <c r="O792" s="510"/>
      <c r="P792" s="510"/>
      <c r="Q792" s="510"/>
      <c r="R792" s="510"/>
      <c r="S792" s="510"/>
      <c r="T792" s="510"/>
      <c r="U792" s="510"/>
      <c r="V792" s="510"/>
      <c r="W792" s="510"/>
      <c r="X792" s="511"/>
      <c r="Y792" s="478">
        <v>24</v>
      </c>
      <c r="Z792" s="479"/>
      <c r="AA792" s="479"/>
      <c r="AB792" s="480"/>
      <c r="AC792" s="472"/>
      <c r="AD792" s="473"/>
      <c r="AE792" s="473"/>
      <c r="AF792" s="473"/>
      <c r="AG792" s="474"/>
      <c r="AH792" s="475"/>
      <c r="AI792" s="476"/>
      <c r="AJ792" s="476"/>
      <c r="AK792" s="476"/>
      <c r="AL792" s="476"/>
      <c r="AM792" s="476"/>
      <c r="AN792" s="476"/>
      <c r="AO792" s="476"/>
      <c r="AP792" s="476"/>
      <c r="AQ792" s="476"/>
      <c r="AR792" s="476"/>
      <c r="AS792" s="476"/>
      <c r="AT792" s="477"/>
      <c r="AU792" s="478"/>
      <c r="AV792" s="479"/>
      <c r="AW792" s="479"/>
      <c r="AX792" s="481"/>
    </row>
    <row r="793" spans="1:51" ht="24.75" customHeight="1" x14ac:dyDescent="0.15">
      <c r="A793" s="89"/>
      <c r="B793" s="90"/>
      <c r="C793" s="90"/>
      <c r="D793" s="90"/>
      <c r="E793" s="90"/>
      <c r="F793" s="91"/>
      <c r="G793" s="472"/>
      <c r="H793" s="473"/>
      <c r="I793" s="473"/>
      <c r="J793" s="473"/>
      <c r="K793" s="474"/>
      <c r="L793" s="475"/>
      <c r="M793" s="476"/>
      <c r="N793" s="476"/>
      <c r="O793" s="476"/>
      <c r="P793" s="476"/>
      <c r="Q793" s="476"/>
      <c r="R793" s="476"/>
      <c r="S793" s="476"/>
      <c r="T793" s="476"/>
      <c r="U793" s="476"/>
      <c r="V793" s="476"/>
      <c r="W793" s="476"/>
      <c r="X793" s="477"/>
      <c r="Y793" s="478"/>
      <c r="Z793" s="479"/>
      <c r="AA793" s="479"/>
      <c r="AB793" s="480"/>
      <c r="AC793" s="472"/>
      <c r="AD793" s="473"/>
      <c r="AE793" s="473"/>
      <c r="AF793" s="473"/>
      <c r="AG793" s="474"/>
      <c r="AH793" s="475"/>
      <c r="AI793" s="476"/>
      <c r="AJ793" s="476"/>
      <c r="AK793" s="476"/>
      <c r="AL793" s="476"/>
      <c r="AM793" s="476"/>
      <c r="AN793" s="476"/>
      <c r="AO793" s="476"/>
      <c r="AP793" s="476"/>
      <c r="AQ793" s="476"/>
      <c r="AR793" s="476"/>
      <c r="AS793" s="476"/>
      <c r="AT793" s="477"/>
      <c r="AU793" s="478"/>
      <c r="AV793" s="479"/>
      <c r="AW793" s="479"/>
      <c r="AX793" s="481"/>
    </row>
    <row r="794" spans="1:51" ht="24.75" customHeight="1" x14ac:dyDescent="0.15">
      <c r="A794" s="89"/>
      <c r="B794" s="90"/>
      <c r="C794" s="90"/>
      <c r="D794" s="90"/>
      <c r="E794" s="90"/>
      <c r="F794" s="91"/>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480"/>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1"/>
    </row>
    <row r="795" spans="1:51" ht="24.75" customHeight="1" x14ac:dyDescent="0.15">
      <c r="A795" s="89"/>
      <c r="B795" s="90"/>
      <c r="C795" s="90"/>
      <c r="D795" s="90"/>
      <c r="E795" s="90"/>
      <c r="F795" s="91"/>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480"/>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1"/>
    </row>
    <row r="796" spans="1:51" ht="24.75" customHeight="1" x14ac:dyDescent="0.15">
      <c r="A796" s="89"/>
      <c r="B796" s="90"/>
      <c r="C796" s="90"/>
      <c r="D796" s="90"/>
      <c r="E796" s="90"/>
      <c r="F796" s="91"/>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1" ht="24.75" customHeight="1" x14ac:dyDescent="0.15">
      <c r="A797" s="89"/>
      <c r="B797" s="90"/>
      <c r="C797" s="90"/>
      <c r="D797" s="90"/>
      <c r="E797" s="90"/>
      <c r="F797" s="91"/>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1" ht="24.75" customHeight="1" x14ac:dyDescent="0.15">
      <c r="A798" s="89"/>
      <c r="B798" s="90"/>
      <c r="C798" s="90"/>
      <c r="D798" s="90"/>
      <c r="E798" s="90"/>
      <c r="F798" s="91"/>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1" ht="24.75" customHeight="1" x14ac:dyDescent="0.15">
      <c r="A799" s="89"/>
      <c r="B799" s="90"/>
      <c r="C799" s="90"/>
      <c r="D799" s="90"/>
      <c r="E799" s="90"/>
      <c r="F799" s="91"/>
      <c r="G799" s="482" t="s">
        <v>73</v>
      </c>
      <c r="H799" s="483"/>
      <c r="I799" s="483"/>
      <c r="J799" s="483"/>
      <c r="K799" s="483"/>
      <c r="L799" s="484"/>
      <c r="M799" s="381"/>
      <c r="N799" s="381"/>
      <c r="O799" s="381"/>
      <c r="P799" s="381"/>
      <c r="Q799" s="381"/>
      <c r="R799" s="381"/>
      <c r="S799" s="381"/>
      <c r="T799" s="381"/>
      <c r="U799" s="381"/>
      <c r="V799" s="381"/>
      <c r="W799" s="381"/>
      <c r="X799" s="382"/>
      <c r="Y799" s="485">
        <f>SUM(Y789:AB798)</f>
        <v>22392</v>
      </c>
      <c r="Z799" s="486"/>
      <c r="AA799" s="486"/>
      <c r="AB799" s="487"/>
      <c r="AC799" s="482" t="s">
        <v>73</v>
      </c>
      <c r="AD799" s="483"/>
      <c r="AE799" s="483"/>
      <c r="AF799" s="483"/>
      <c r="AG799" s="483"/>
      <c r="AH799" s="484"/>
      <c r="AI799" s="381"/>
      <c r="AJ799" s="381"/>
      <c r="AK799" s="381"/>
      <c r="AL799" s="381"/>
      <c r="AM799" s="381"/>
      <c r="AN799" s="381"/>
      <c r="AO799" s="381"/>
      <c r="AP799" s="381"/>
      <c r="AQ799" s="381"/>
      <c r="AR799" s="381"/>
      <c r="AS799" s="381"/>
      <c r="AT799" s="382"/>
      <c r="AU799" s="485">
        <f>SUM(AU789:AX798)</f>
        <v>0</v>
      </c>
      <c r="AV799" s="486"/>
      <c r="AW799" s="486"/>
      <c r="AX799" s="488"/>
    </row>
    <row r="800" spans="1:51" ht="24.75" hidden="1" customHeight="1" x14ac:dyDescent="0.15">
      <c r="A800" s="89"/>
      <c r="B800" s="90"/>
      <c r="C800" s="90"/>
      <c r="D800" s="90"/>
      <c r="E800" s="90"/>
      <c r="F800" s="91"/>
      <c r="G800" s="489" t="s">
        <v>389</v>
      </c>
      <c r="H800" s="490"/>
      <c r="I800" s="490"/>
      <c r="J800" s="490"/>
      <c r="K800" s="490"/>
      <c r="L800" s="490"/>
      <c r="M800" s="490"/>
      <c r="N800" s="490"/>
      <c r="O800" s="490"/>
      <c r="P800" s="490"/>
      <c r="Q800" s="490"/>
      <c r="R800" s="490"/>
      <c r="S800" s="490"/>
      <c r="T800" s="490"/>
      <c r="U800" s="490"/>
      <c r="V800" s="490"/>
      <c r="W800" s="490"/>
      <c r="X800" s="490"/>
      <c r="Y800" s="490"/>
      <c r="Z800" s="490"/>
      <c r="AA800" s="490"/>
      <c r="AB800" s="491"/>
      <c r="AC800" s="489" t="s">
        <v>388</v>
      </c>
      <c r="AD800" s="490"/>
      <c r="AE800" s="490"/>
      <c r="AF800" s="490"/>
      <c r="AG800" s="490"/>
      <c r="AH800" s="490"/>
      <c r="AI800" s="490"/>
      <c r="AJ800" s="490"/>
      <c r="AK800" s="490"/>
      <c r="AL800" s="490"/>
      <c r="AM800" s="490"/>
      <c r="AN800" s="490"/>
      <c r="AO800" s="490"/>
      <c r="AP800" s="490"/>
      <c r="AQ800" s="490"/>
      <c r="AR800" s="490"/>
      <c r="AS800" s="490"/>
      <c r="AT800" s="490"/>
      <c r="AU800" s="490"/>
      <c r="AV800" s="490"/>
      <c r="AW800" s="490"/>
      <c r="AX800" s="492"/>
      <c r="AY800">
        <f>COUNTA($G$802,$AC$802)</f>
        <v>0</v>
      </c>
    </row>
    <row r="801" spans="1:51" ht="24.75" hidden="1" customHeight="1" x14ac:dyDescent="0.15">
      <c r="A801" s="89"/>
      <c r="B801" s="90"/>
      <c r="C801" s="90"/>
      <c r="D801" s="90"/>
      <c r="E801" s="90"/>
      <c r="F801" s="91"/>
      <c r="G801" s="493" t="s">
        <v>62</v>
      </c>
      <c r="H801" s="287"/>
      <c r="I801" s="287"/>
      <c r="J801" s="287"/>
      <c r="K801" s="287"/>
      <c r="L801" s="494" t="s">
        <v>65</v>
      </c>
      <c r="M801" s="287"/>
      <c r="N801" s="287"/>
      <c r="O801" s="287"/>
      <c r="P801" s="287"/>
      <c r="Q801" s="287"/>
      <c r="R801" s="287"/>
      <c r="S801" s="287"/>
      <c r="T801" s="287"/>
      <c r="U801" s="287"/>
      <c r="V801" s="287"/>
      <c r="W801" s="287"/>
      <c r="X801" s="495"/>
      <c r="Y801" s="496" t="s">
        <v>70</v>
      </c>
      <c r="Z801" s="497"/>
      <c r="AA801" s="497"/>
      <c r="AB801" s="498"/>
      <c r="AC801" s="493" t="s">
        <v>62</v>
      </c>
      <c r="AD801" s="287"/>
      <c r="AE801" s="287"/>
      <c r="AF801" s="287"/>
      <c r="AG801" s="287"/>
      <c r="AH801" s="494" t="s">
        <v>65</v>
      </c>
      <c r="AI801" s="287"/>
      <c r="AJ801" s="287"/>
      <c r="AK801" s="287"/>
      <c r="AL801" s="287"/>
      <c r="AM801" s="287"/>
      <c r="AN801" s="287"/>
      <c r="AO801" s="287"/>
      <c r="AP801" s="287"/>
      <c r="AQ801" s="287"/>
      <c r="AR801" s="287"/>
      <c r="AS801" s="287"/>
      <c r="AT801" s="495"/>
      <c r="AU801" s="496" t="s">
        <v>70</v>
      </c>
      <c r="AV801" s="497"/>
      <c r="AW801" s="497"/>
      <c r="AX801" s="499"/>
      <c r="AY801">
        <f t="shared" ref="AY801:AY812" si="31">$AY$800</f>
        <v>0</v>
      </c>
    </row>
    <row r="802" spans="1:51" ht="24.75" hidden="1" customHeight="1" x14ac:dyDescent="0.15">
      <c r="A802" s="89"/>
      <c r="B802" s="90"/>
      <c r="C802" s="90"/>
      <c r="D802" s="90"/>
      <c r="E802" s="90"/>
      <c r="F802" s="91"/>
      <c r="G802" s="500"/>
      <c r="H802" s="501"/>
      <c r="I802" s="501"/>
      <c r="J802" s="501"/>
      <c r="K802" s="502"/>
      <c r="L802" s="503"/>
      <c r="M802" s="504"/>
      <c r="N802" s="504"/>
      <c r="O802" s="504"/>
      <c r="P802" s="504"/>
      <c r="Q802" s="504"/>
      <c r="R802" s="504"/>
      <c r="S802" s="504"/>
      <c r="T802" s="504"/>
      <c r="U802" s="504"/>
      <c r="V802" s="504"/>
      <c r="W802" s="504"/>
      <c r="X802" s="505"/>
      <c r="Y802" s="506"/>
      <c r="Z802" s="507"/>
      <c r="AA802" s="507"/>
      <c r="AB802" s="508"/>
      <c r="AC802" s="500"/>
      <c r="AD802" s="501"/>
      <c r="AE802" s="501"/>
      <c r="AF802" s="501"/>
      <c r="AG802" s="502"/>
      <c r="AH802" s="503"/>
      <c r="AI802" s="504"/>
      <c r="AJ802" s="504"/>
      <c r="AK802" s="504"/>
      <c r="AL802" s="504"/>
      <c r="AM802" s="504"/>
      <c r="AN802" s="504"/>
      <c r="AO802" s="504"/>
      <c r="AP802" s="504"/>
      <c r="AQ802" s="504"/>
      <c r="AR802" s="504"/>
      <c r="AS802" s="504"/>
      <c r="AT802" s="505"/>
      <c r="AU802" s="506"/>
      <c r="AV802" s="507"/>
      <c r="AW802" s="507"/>
      <c r="AX802" s="509"/>
      <c r="AY802">
        <f t="shared" si="31"/>
        <v>0</v>
      </c>
    </row>
    <row r="803" spans="1:51" ht="24.75" hidden="1" customHeight="1" x14ac:dyDescent="0.15">
      <c r="A803" s="89"/>
      <c r="B803" s="90"/>
      <c r="C803" s="90"/>
      <c r="D803" s="90"/>
      <c r="E803" s="90"/>
      <c r="F803" s="91"/>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c r="AY803">
        <f t="shared" si="31"/>
        <v>0</v>
      </c>
    </row>
    <row r="804" spans="1:51" ht="24.75" hidden="1" customHeight="1" x14ac:dyDescent="0.15">
      <c r="A804" s="89"/>
      <c r="B804" s="90"/>
      <c r="C804" s="90"/>
      <c r="D804" s="90"/>
      <c r="E804" s="90"/>
      <c r="F804" s="91"/>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c r="AY804">
        <f t="shared" si="31"/>
        <v>0</v>
      </c>
    </row>
    <row r="805" spans="1:51" ht="24.75" hidden="1" customHeight="1" x14ac:dyDescent="0.15">
      <c r="A805" s="89"/>
      <c r="B805" s="90"/>
      <c r="C805" s="90"/>
      <c r="D805" s="90"/>
      <c r="E805" s="90"/>
      <c r="F805" s="91"/>
      <c r="G805" s="472"/>
      <c r="H805" s="473"/>
      <c r="I805" s="473"/>
      <c r="J805" s="473"/>
      <c r="K805" s="474"/>
      <c r="L805" s="475"/>
      <c r="M805" s="476"/>
      <c r="N805" s="476"/>
      <c r="O805" s="476"/>
      <c r="P805" s="476"/>
      <c r="Q805" s="476"/>
      <c r="R805" s="476"/>
      <c r="S805" s="476"/>
      <c r="T805" s="476"/>
      <c r="U805" s="476"/>
      <c r="V805" s="476"/>
      <c r="W805" s="476"/>
      <c r="X805" s="477"/>
      <c r="Y805" s="478"/>
      <c r="Z805" s="479"/>
      <c r="AA805" s="479"/>
      <c r="AB805" s="480"/>
      <c r="AC805" s="472"/>
      <c r="AD805" s="473"/>
      <c r="AE805" s="473"/>
      <c r="AF805" s="473"/>
      <c r="AG805" s="474"/>
      <c r="AH805" s="475"/>
      <c r="AI805" s="476"/>
      <c r="AJ805" s="476"/>
      <c r="AK805" s="476"/>
      <c r="AL805" s="476"/>
      <c r="AM805" s="476"/>
      <c r="AN805" s="476"/>
      <c r="AO805" s="476"/>
      <c r="AP805" s="476"/>
      <c r="AQ805" s="476"/>
      <c r="AR805" s="476"/>
      <c r="AS805" s="476"/>
      <c r="AT805" s="477"/>
      <c r="AU805" s="478"/>
      <c r="AV805" s="479"/>
      <c r="AW805" s="479"/>
      <c r="AX805" s="481"/>
      <c r="AY805">
        <f t="shared" si="31"/>
        <v>0</v>
      </c>
    </row>
    <row r="806" spans="1:51" ht="24.75" hidden="1" customHeight="1" x14ac:dyDescent="0.15">
      <c r="A806" s="89"/>
      <c r="B806" s="90"/>
      <c r="C806" s="90"/>
      <c r="D806" s="90"/>
      <c r="E806" s="90"/>
      <c r="F806" s="91"/>
      <c r="G806" s="472"/>
      <c r="H806" s="473"/>
      <c r="I806" s="473"/>
      <c r="J806" s="473"/>
      <c r="K806" s="474"/>
      <c r="L806" s="475"/>
      <c r="M806" s="476"/>
      <c r="N806" s="476"/>
      <c r="O806" s="476"/>
      <c r="P806" s="476"/>
      <c r="Q806" s="476"/>
      <c r="R806" s="476"/>
      <c r="S806" s="476"/>
      <c r="T806" s="476"/>
      <c r="U806" s="476"/>
      <c r="V806" s="476"/>
      <c r="W806" s="476"/>
      <c r="X806" s="477"/>
      <c r="Y806" s="478"/>
      <c r="Z806" s="479"/>
      <c r="AA806" s="479"/>
      <c r="AB806" s="480"/>
      <c r="AC806" s="472"/>
      <c r="AD806" s="473"/>
      <c r="AE806" s="473"/>
      <c r="AF806" s="473"/>
      <c r="AG806" s="474"/>
      <c r="AH806" s="475"/>
      <c r="AI806" s="476"/>
      <c r="AJ806" s="476"/>
      <c r="AK806" s="476"/>
      <c r="AL806" s="476"/>
      <c r="AM806" s="476"/>
      <c r="AN806" s="476"/>
      <c r="AO806" s="476"/>
      <c r="AP806" s="476"/>
      <c r="AQ806" s="476"/>
      <c r="AR806" s="476"/>
      <c r="AS806" s="476"/>
      <c r="AT806" s="477"/>
      <c r="AU806" s="478"/>
      <c r="AV806" s="479"/>
      <c r="AW806" s="479"/>
      <c r="AX806" s="481"/>
      <c r="AY806">
        <f t="shared" si="31"/>
        <v>0</v>
      </c>
    </row>
    <row r="807" spans="1:51" ht="24.75" hidden="1" customHeight="1" x14ac:dyDescent="0.15">
      <c r="A807" s="89"/>
      <c r="B807" s="90"/>
      <c r="C807" s="90"/>
      <c r="D807" s="90"/>
      <c r="E807" s="90"/>
      <c r="F807" s="91"/>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4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1"/>
      <c r="AY807">
        <f t="shared" si="31"/>
        <v>0</v>
      </c>
    </row>
    <row r="808" spans="1:51" ht="24.75" hidden="1" customHeight="1" x14ac:dyDescent="0.15">
      <c r="A808" s="89"/>
      <c r="B808" s="90"/>
      <c r="C808" s="90"/>
      <c r="D808" s="90"/>
      <c r="E808" s="90"/>
      <c r="F808" s="91"/>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480"/>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1"/>
      <c r="AY808">
        <f t="shared" si="31"/>
        <v>0</v>
      </c>
    </row>
    <row r="809" spans="1:51" ht="24.75" hidden="1" customHeight="1" x14ac:dyDescent="0.15">
      <c r="A809" s="89"/>
      <c r="B809" s="90"/>
      <c r="C809" s="90"/>
      <c r="D809" s="90"/>
      <c r="E809" s="90"/>
      <c r="F809" s="91"/>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c r="AY809">
        <f t="shared" si="31"/>
        <v>0</v>
      </c>
    </row>
    <row r="810" spans="1:51" ht="24.75" hidden="1" customHeight="1" x14ac:dyDescent="0.15">
      <c r="A810" s="89"/>
      <c r="B810" s="90"/>
      <c r="C810" s="90"/>
      <c r="D810" s="90"/>
      <c r="E810" s="90"/>
      <c r="F810" s="91"/>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c r="AY810">
        <f t="shared" si="31"/>
        <v>0</v>
      </c>
    </row>
    <row r="811" spans="1:51" ht="24.75" hidden="1" customHeight="1" x14ac:dyDescent="0.15">
      <c r="A811" s="89"/>
      <c r="B811" s="90"/>
      <c r="C811" s="90"/>
      <c r="D811" s="90"/>
      <c r="E811" s="90"/>
      <c r="F811" s="91"/>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c r="AY811">
        <f t="shared" si="31"/>
        <v>0</v>
      </c>
    </row>
    <row r="812" spans="1:51" ht="24.75" hidden="1" customHeight="1" x14ac:dyDescent="0.15">
      <c r="A812" s="89"/>
      <c r="B812" s="90"/>
      <c r="C812" s="90"/>
      <c r="D812" s="90"/>
      <c r="E812" s="90"/>
      <c r="F812" s="91"/>
      <c r="G812" s="482" t="s">
        <v>73</v>
      </c>
      <c r="H812" s="483"/>
      <c r="I812" s="483"/>
      <c r="J812" s="483"/>
      <c r="K812" s="483"/>
      <c r="L812" s="484"/>
      <c r="M812" s="381"/>
      <c r="N812" s="381"/>
      <c r="O812" s="381"/>
      <c r="P812" s="381"/>
      <c r="Q812" s="381"/>
      <c r="R812" s="381"/>
      <c r="S812" s="381"/>
      <c r="T812" s="381"/>
      <c r="U812" s="381"/>
      <c r="V812" s="381"/>
      <c r="W812" s="381"/>
      <c r="X812" s="382"/>
      <c r="Y812" s="485">
        <f>SUM(Y802:AB811)</f>
        <v>0</v>
      </c>
      <c r="Z812" s="486"/>
      <c r="AA812" s="486"/>
      <c r="AB812" s="487"/>
      <c r="AC812" s="482" t="s">
        <v>73</v>
      </c>
      <c r="AD812" s="483"/>
      <c r="AE812" s="483"/>
      <c r="AF812" s="483"/>
      <c r="AG812" s="483"/>
      <c r="AH812" s="484"/>
      <c r="AI812" s="381"/>
      <c r="AJ812" s="381"/>
      <c r="AK812" s="381"/>
      <c r="AL812" s="381"/>
      <c r="AM812" s="381"/>
      <c r="AN812" s="381"/>
      <c r="AO812" s="381"/>
      <c r="AP812" s="381"/>
      <c r="AQ812" s="381"/>
      <c r="AR812" s="381"/>
      <c r="AS812" s="381"/>
      <c r="AT812" s="382"/>
      <c r="AU812" s="485">
        <f>SUM(AU802:AX811)</f>
        <v>0</v>
      </c>
      <c r="AV812" s="486"/>
      <c r="AW812" s="486"/>
      <c r="AX812" s="488"/>
      <c r="AY812">
        <f t="shared" si="31"/>
        <v>0</v>
      </c>
    </row>
    <row r="813" spans="1:51" ht="24.75" hidden="1" customHeight="1" x14ac:dyDescent="0.15">
      <c r="A813" s="89"/>
      <c r="B813" s="90"/>
      <c r="C813" s="90"/>
      <c r="D813" s="90"/>
      <c r="E813" s="90"/>
      <c r="F813" s="91"/>
      <c r="G813" s="489" t="s">
        <v>284</v>
      </c>
      <c r="H813" s="490"/>
      <c r="I813" s="490"/>
      <c r="J813" s="490"/>
      <c r="K813" s="490"/>
      <c r="L813" s="490"/>
      <c r="M813" s="490"/>
      <c r="N813" s="490"/>
      <c r="O813" s="490"/>
      <c r="P813" s="490"/>
      <c r="Q813" s="490"/>
      <c r="R813" s="490"/>
      <c r="S813" s="490"/>
      <c r="T813" s="490"/>
      <c r="U813" s="490"/>
      <c r="V813" s="490"/>
      <c r="W813" s="490"/>
      <c r="X813" s="490"/>
      <c r="Y813" s="490"/>
      <c r="Z813" s="490"/>
      <c r="AA813" s="490"/>
      <c r="AB813" s="491"/>
      <c r="AC813" s="489" t="s">
        <v>259</v>
      </c>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2"/>
      <c r="AY813">
        <f>COUNTA($G$815,$AC$815)</f>
        <v>0</v>
      </c>
    </row>
    <row r="814" spans="1:51" ht="24.75" hidden="1" customHeight="1" x14ac:dyDescent="0.15">
      <c r="A814" s="89"/>
      <c r="B814" s="90"/>
      <c r="C814" s="90"/>
      <c r="D814" s="90"/>
      <c r="E814" s="90"/>
      <c r="F814" s="91"/>
      <c r="G814" s="493" t="s">
        <v>62</v>
      </c>
      <c r="H814" s="287"/>
      <c r="I814" s="287"/>
      <c r="J814" s="287"/>
      <c r="K814" s="287"/>
      <c r="L814" s="494" t="s">
        <v>65</v>
      </c>
      <c r="M814" s="287"/>
      <c r="N814" s="287"/>
      <c r="O814" s="287"/>
      <c r="P814" s="287"/>
      <c r="Q814" s="287"/>
      <c r="R814" s="287"/>
      <c r="S814" s="287"/>
      <c r="T814" s="287"/>
      <c r="U814" s="287"/>
      <c r="V814" s="287"/>
      <c r="W814" s="287"/>
      <c r="X814" s="495"/>
      <c r="Y814" s="496" t="s">
        <v>70</v>
      </c>
      <c r="Z814" s="497"/>
      <c r="AA814" s="497"/>
      <c r="AB814" s="498"/>
      <c r="AC814" s="493" t="s">
        <v>62</v>
      </c>
      <c r="AD814" s="287"/>
      <c r="AE814" s="287"/>
      <c r="AF814" s="287"/>
      <c r="AG814" s="287"/>
      <c r="AH814" s="494" t="s">
        <v>65</v>
      </c>
      <c r="AI814" s="287"/>
      <c r="AJ814" s="287"/>
      <c r="AK814" s="287"/>
      <c r="AL814" s="287"/>
      <c r="AM814" s="287"/>
      <c r="AN814" s="287"/>
      <c r="AO814" s="287"/>
      <c r="AP814" s="287"/>
      <c r="AQ814" s="287"/>
      <c r="AR814" s="287"/>
      <c r="AS814" s="287"/>
      <c r="AT814" s="495"/>
      <c r="AU814" s="496" t="s">
        <v>70</v>
      </c>
      <c r="AV814" s="497"/>
      <c r="AW814" s="497"/>
      <c r="AX814" s="499"/>
      <c r="AY814">
        <f t="shared" ref="AY814:AY825" si="32">$AY$813</f>
        <v>0</v>
      </c>
    </row>
    <row r="815" spans="1:51" ht="24.75" hidden="1" customHeight="1" x14ac:dyDescent="0.15">
      <c r="A815" s="89"/>
      <c r="B815" s="90"/>
      <c r="C815" s="90"/>
      <c r="D815" s="90"/>
      <c r="E815" s="90"/>
      <c r="F815" s="91"/>
      <c r="G815" s="500"/>
      <c r="H815" s="501"/>
      <c r="I815" s="501"/>
      <c r="J815" s="501"/>
      <c r="K815" s="502"/>
      <c r="L815" s="503"/>
      <c r="M815" s="504"/>
      <c r="N815" s="504"/>
      <c r="O815" s="504"/>
      <c r="P815" s="504"/>
      <c r="Q815" s="504"/>
      <c r="R815" s="504"/>
      <c r="S815" s="504"/>
      <c r="T815" s="504"/>
      <c r="U815" s="504"/>
      <c r="V815" s="504"/>
      <c r="W815" s="504"/>
      <c r="X815" s="505"/>
      <c r="Y815" s="506"/>
      <c r="Z815" s="507"/>
      <c r="AA815" s="507"/>
      <c r="AB815" s="508"/>
      <c r="AC815" s="500"/>
      <c r="AD815" s="501"/>
      <c r="AE815" s="501"/>
      <c r="AF815" s="501"/>
      <c r="AG815" s="502"/>
      <c r="AH815" s="503"/>
      <c r="AI815" s="504"/>
      <c r="AJ815" s="504"/>
      <c r="AK815" s="504"/>
      <c r="AL815" s="504"/>
      <c r="AM815" s="504"/>
      <c r="AN815" s="504"/>
      <c r="AO815" s="504"/>
      <c r="AP815" s="504"/>
      <c r="AQ815" s="504"/>
      <c r="AR815" s="504"/>
      <c r="AS815" s="504"/>
      <c r="AT815" s="505"/>
      <c r="AU815" s="506"/>
      <c r="AV815" s="507"/>
      <c r="AW815" s="507"/>
      <c r="AX815" s="509"/>
      <c r="AY815">
        <f t="shared" si="32"/>
        <v>0</v>
      </c>
    </row>
    <row r="816" spans="1:51" ht="24.75" hidden="1" customHeight="1" x14ac:dyDescent="0.15">
      <c r="A816" s="89"/>
      <c r="B816" s="90"/>
      <c r="C816" s="90"/>
      <c r="D816" s="90"/>
      <c r="E816" s="90"/>
      <c r="F816" s="91"/>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c r="AY816">
        <f t="shared" si="32"/>
        <v>0</v>
      </c>
    </row>
    <row r="817" spans="1:51" ht="24.75" hidden="1" customHeight="1" x14ac:dyDescent="0.15">
      <c r="A817" s="89"/>
      <c r="B817" s="90"/>
      <c r="C817" s="90"/>
      <c r="D817" s="90"/>
      <c r="E817" s="90"/>
      <c r="F817" s="91"/>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c r="AY817">
        <f t="shared" si="32"/>
        <v>0</v>
      </c>
    </row>
    <row r="818" spans="1:51" ht="24.75" hidden="1" customHeight="1" x14ac:dyDescent="0.15">
      <c r="A818" s="89"/>
      <c r="B818" s="90"/>
      <c r="C818" s="90"/>
      <c r="D818" s="90"/>
      <c r="E818" s="90"/>
      <c r="F818" s="91"/>
      <c r="G818" s="472"/>
      <c r="H818" s="473"/>
      <c r="I818" s="473"/>
      <c r="J818" s="473"/>
      <c r="K818" s="474"/>
      <c r="L818" s="475"/>
      <c r="M818" s="476"/>
      <c r="N818" s="476"/>
      <c r="O818" s="476"/>
      <c r="P818" s="476"/>
      <c r="Q818" s="476"/>
      <c r="R818" s="476"/>
      <c r="S818" s="476"/>
      <c r="T818" s="476"/>
      <c r="U818" s="476"/>
      <c r="V818" s="476"/>
      <c r="W818" s="476"/>
      <c r="X818" s="477"/>
      <c r="Y818" s="478"/>
      <c r="Z818" s="479"/>
      <c r="AA818" s="479"/>
      <c r="AB818" s="480"/>
      <c r="AC818" s="472"/>
      <c r="AD818" s="473"/>
      <c r="AE818" s="473"/>
      <c r="AF818" s="473"/>
      <c r="AG818" s="474"/>
      <c r="AH818" s="475"/>
      <c r="AI818" s="476"/>
      <c r="AJ818" s="476"/>
      <c r="AK818" s="476"/>
      <c r="AL818" s="476"/>
      <c r="AM818" s="476"/>
      <c r="AN818" s="476"/>
      <c r="AO818" s="476"/>
      <c r="AP818" s="476"/>
      <c r="AQ818" s="476"/>
      <c r="AR818" s="476"/>
      <c r="AS818" s="476"/>
      <c r="AT818" s="477"/>
      <c r="AU818" s="478"/>
      <c r="AV818" s="479"/>
      <c r="AW818" s="479"/>
      <c r="AX818" s="481"/>
      <c r="AY818">
        <f t="shared" si="32"/>
        <v>0</v>
      </c>
    </row>
    <row r="819" spans="1:51" ht="24.75" hidden="1" customHeight="1" x14ac:dyDescent="0.15">
      <c r="A819" s="89"/>
      <c r="B819" s="90"/>
      <c r="C819" s="90"/>
      <c r="D819" s="90"/>
      <c r="E819" s="90"/>
      <c r="F819" s="91"/>
      <c r="G819" s="472"/>
      <c r="H819" s="473"/>
      <c r="I819" s="473"/>
      <c r="J819" s="473"/>
      <c r="K819" s="474"/>
      <c r="L819" s="475"/>
      <c r="M819" s="476"/>
      <c r="N819" s="476"/>
      <c r="O819" s="476"/>
      <c r="P819" s="476"/>
      <c r="Q819" s="476"/>
      <c r="R819" s="476"/>
      <c r="S819" s="476"/>
      <c r="T819" s="476"/>
      <c r="U819" s="476"/>
      <c r="V819" s="476"/>
      <c r="W819" s="476"/>
      <c r="X819" s="477"/>
      <c r="Y819" s="478"/>
      <c r="Z819" s="479"/>
      <c r="AA819" s="479"/>
      <c r="AB819" s="480"/>
      <c r="AC819" s="472"/>
      <c r="AD819" s="473"/>
      <c r="AE819" s="473"/>
      <c r="AF819" s="473"/>
      <c r="AG819" s="474"/>
      <c r="AH819" s="475"/>
      <c r="AI819" s="476"/>
      <c r="AJ819" s="476"/>
      <c r="AK819" s="476"/>
      <c r="AL819" s="476"/>
      <c r="AM819" s="476"/>
      <c r="AN819" s="476"/>
      <c r="AO819" s="476"/>
      <c r="AP819" s="476"/>
      <c r="AQ819" s="476"/>
      <c r="AR819" s="476"/>
      <c r="AS819" s="476"/>
      <c r="AT819" s="477"/>
      <c r="AU819" s="478"/>
      <c r="AV819" s="479"/>
      <c r="AW819" s="479"/>
      <c r="AX819" s="481"/>
      <c r="AY819">
        <f t="shared" si="32"/>
        <v>0</v>
      </c>
    </row>
    <row r="820" spans="1:51" ht="24.75" hidden="1" customHeight="1" x14ac:dyDescent="0.15">
      <c r="A820" s="89"/>
      <c r="B820" s="90"/>
      <c r="C820" s="90"/>
      <c r="D820" s="90"/>
      <c r="E820" s="90"/>
      <c r="F820" s="91"/>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4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1"/>
      <c r="AY820">
        <f t="shared" si="32"/>
        <v>0</v>
      </c>
    </row>
    <row r="821" spans="1:51" ht="24.75" hidden="1" customHeight="1" x14ac:dyDescent="0.15">
      <c r="A821" s="89"/>
      <c r="B821" s="90"/>
      <c r="C821" s="90"/>
      <c r="D821" s="90"/>
      <c r="E821" s="90"/>
      <c r="F821" s="91"/>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480"/>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1"/>
      <c r="AY821">
        <f t="shared" si="32"/>
        <v>0</v>
      </c>
    </row>
    <row r="822" spans="1:51" ht="24.75" hidden="1" customHeight="1" x14ac:dyDescent="0.15">
      <c r="A822" s="89"/>
      <c r="B822" s="90"/>
      <c r="C822" s="90"/>
      <c r="D822" s="90"/>
      <c r="E822" s="90"/>
      <c r="F822" s="91"/>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c r="AY822">
        <f t="shared" si="32"/>
        <v>0</v>
      </c>
    </row>
    <row r="823" spans="1:51" ht="24.75" hidden="1" customHeight="1" x14ac:dyDescent="0.15">
      <c r="A823" s="89"/>
      <c r="B823" s="90"/>
      <c r="C823" s="90"/>
      <c r="D823" s="90"/>
      <c r="E823" s="90"/>
      <c r="F823" s="91"/>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c r="AY823">
        <f t="shared" si="32"/>
        <v>0</v>
      </c>
    </row>
    <row r="824" spans="1:51" ht="24.75" hidden="1" customHeight="1" x14ac:dyDescent="0.15">
      <c r="A824" s="89"/>
      <c r="B824" s="90"/>
      <c r="C824" s="90"/>
      <c r="D824" s="90"/>
      <c r="E824" s="90"/>
      <c r="F824" s="91"/>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c r="AY824">
        <f t="shared" si="32"/>
        <v>0</v>
      </c>
    </row>
    <row r="825" spans="1:51" ht="24.75" hidden="1" customHeight="1" x14ac:dyDescent="0.15">
      <c r="A825" s="89"/>
      <c r="B825" s="90"/>
      <c r="C825" s="90"/>
      <c r="D825" s="90"/>
      <c r="E825" s="90"/>
      <c r="F825" s="91"/>
      <c r="G825" s="482" t="s">
        <v>73</v>
      </c>
      <c r="H825" s="483"/>
      <c r="I825" s="483"/>
      <c r="J825" s="483"/>
      <c r="K825" s="483"/>
      <c r="L825" s="484"/>
      <c r="M825" s="381"/>
      <c r="N825" s="381"/>
      <c r="O825" s="381"/>
      <c r="P825" s="381"/>
      <c r="Q825" s="381"/>
      <c r="R825" s="381"/>
      <c r="S825" s="381"/>
      <c r="T825" s="381"/>
      <c r="U825" s="381"/>
      <c r="V825" s="381"/>
      <c r="W825" s="381"/>
      <c r="X825" s="382"/>
      <c r="Y825" s="485">
        <f>SUM(Y815:AB824)</f>
        <v>0</v>
      </c>
      <c r="Z825" s="486"/>
      <c r="AA825" s="486"/>
      <c r="AB825" s="487"/>
      <c r="AC825" s="482" t="s">
        <v>73</v>
      </c>
      <c r="AD825" s="483"/>
      <c r="AE825" s="483"/>
      <c r="AF825" s="483"/>
      <c r="AG825" s="483"/>
      <c r="AH825" s="484"/>
      <c r="AI825" s="381"/>
      <c r="AJ825" s="381"/>
      <c r="AK825" s="381"/>
      <c r="AL825" s="381"/>
      <c r="AM825" s="381"/>
      <c r="AN825" s="381"/>
      <c r="AO825" s="381"/>
      <c r="AP825" s="381"/>
      <c r="AQ825" s="381"/>
      <c r="AR825" s="381"/>
      <c r="AS825" s="381"/>
      <c r="AT825" s="382"/>
      <c r="AU825" s="485">
        <f>SUM(AU815:AX824)</f>
        <v>0</v>
      </c>
      <c r="AV825" s="486"/>
      <c r="AW825" s="486"/>
      <c r="AX825" s="488"/>
      <c r="AY825">
        <f t="shared" si="32"/>
        <v>0</v>
      </c>
    </row>
    <row r="826" spans="1:51" ht="24.75" hidden="1" customHeight="1" x14ac:dyDescent="0.15">
      <c r="A826" s="89"/>
      <c r="B826" s="90"/>
      <c r="C826" s="90"/>
      <c r="D826" s="90"/>
      <c r="E826" s="90"/>
      <c r="F826" s="91"/>
      <c r="G826" s="489" t="s">
        <v>347</v>
      </c>
      <c r="H826" s="490"/>
      <c r="I826" s="490"/>
      <c r="J826" s="490"/>
      <c r="K826" s="490"/>
      <c r="L826" s="490"/>
      <c r="M826" s="490"/>
      <c r="N826" s="490"/>
      <c r="O826" s="490"/>
      <c r="P826" s="490"/>
      <c r="Q826" s="490"/>
      <c r="R826" s="490"/>
      <c r="S826" s="490"/>
      <c r="T826" s="490"/>
      <c r="U826" s="490"/>
      <c r="V826" s="490"/>
      <c r="W826" s="490"/>
      <c r="X826" s="490"/>
      <c r="Y826" s="490"/>
      <c r="Z826" s="490"/>
      <c r="AA826" s="490"/>
      <c r="AB826" s="491"/>
      <c r="AC826" s="489" t="s">
        <v>282</v>
      </c>
      <c r="AD826" s="490"/>
      <c r="AE826" s="490"/>
      <c r="AF826" s="490"/>
      <c r="AG826" s="490"/>
      <c r="AH826" s="490"/>
      <c r="AI826" s="490"/>
      <c r="AJ826" s="490"/>
      <c r="AK826" s="490"/>
      <c r="AL826" s="490"/>
      <c r="AM826" s="490"/>
      <c r="AN826" s="490"/>
      <c r="AO826" s="490"/>
      <c r="AP826" s="490"/>
      <c r="AQ826" s="490"/>
      <c r="AR826" s="490"/>
      <c r="AS826" s="490"/>
      <c r="AT826" s="490"/>
      <c r="AU826" s="490"/>
      <c r="AV826" s="490"/>
      <c r="AW826" s="490"/>
      <c r="AX826" s="492"/>
      <c r="AY826">
        <f>COUNTA($G$828,$AC$828)</f>
        <v>0</v>
      </c>
    </row>
    <row r="827" spans="1:51" ht="24.75" hidden="1" customHeight="1" x14ac:dyDescent="0.15">
      <c r="A827" s="89"/>
      <c r="B827" s="90"/>
      <c r="C827" s="90"/>
      <c r="D827" s="90"/>
      <c r="E827" s="90"/>
      <c r="F827" s="91"/>
      <c r="G827" s="493" t="s">
        <v>62</v>
      </c>
      <c r="H827" s="287"/>
      <c r="I827" s="287"/>
      <c r="J827" s="287"/>
      <c r="K827" s="287"/>
      <c r="L827" s="494" t="s">
        <v>65</v>
      </c>
      <c r="M827" s="287"/>
      <c r="N827" s="287"/>
      <c r="O827" s="287"/>
      <c r="P827" s="287"/>
      <c r="Q827" s="287"/>
      <c r="R827" s="287"/>
      <c r="S827" s="287"/>
      <c r="T827" s="287"/>
      <c r="U827" s="287"/>
      <c r="V827" s="287"/>
      <c r="W827" s="287"/>
      <c r="X827" s="495"/>
      <c r="Y827" s="496" t="s">
        <v>70</v>
      </c>
      <c r="Z827" s="497"/>
      <c r="AA827" s="497"/>
      <c r="AB827" s="498"/>
      <c r="AC827" s="493" t="s">
        <v>62</v>
      </c>
      <c r="AD827" s="287"/>
      <c r="AE827" s="287"/>
      <c r="AF827" s="287"/>
      <c r="AG827" s="287"/>
      <c r="AH827" s="494" t="s">
        <v>65</v>
      </c>
      <c r="AI827" s="287"/>
      <c r="AJ827" s="287"/>
      <c r="AK827" s="287"/>
      <c r="AL827" s="287"/>
      <c r="AM827" s="287"/>
      <c r="AN827" s="287"/>
      <c r="AO827" s="287"/>
      <c r="AP827" s="287"/>
      <c r="AQ827" s="287"/>
      <c r="AR827" s="287"/>
      <c r="AS827" s="287"/>
      <c r="AT827" s="495"/>
      <c r="AU827" s="496" t="s">
        <v>70</v>
      </c>
      <c r="AV827" s="497"/>
      <c r="AW827" s="497"/>
      <c r="AX827" s="499"/>
      <c r="AY827">
        <f t="shared" ref="AY827:AY838" si="33">$AY$826</f>
        <v>0</v>
      </c>
    </row>
    <row r="828" spans="1:51" s="1" customFormat="1" ht="24.75" hidden="1" customHeight="1" x14ac:dyDescent="0.15">
      <c r="A828" s="89"/>
      <c r="B828" s="90"/>
      <c r="C828" s="90"/>
      <c r="D828" s="90"/>
      <c r="E828" s="90"/>
      <c r="F828" s="91"/>
      <c r="G828" s="500"/>
      <c r="H828" s="501"/>
      <c r="I828" s="501"/>
      <c r="J828" s="501"/>
      <c r="K828" s="502"/>
      <c r="L828" s="503"/>
      <c r="M828" s="504"/>
      <c r="N828" s="504"/>
      <c r="O828" s="504"/>
      <c r="P828" s="504"/>
      <c r="Q828" s="504"/>
      <c r="R828" s="504"/>
      <c r="S828" s="504"/>
      <c r="T828" s="504"/>
      <c r="U828" s="504"/>
      <c r="V828" s="504"/>
      <c r="W828" s="504"/>
      <c r="X828" s="505"/>
      <c r="Y828" s="506"/>
      <c r="Z828" s="507"/>
      <c r="AA828" s="507"/>
      <c r="AB828" s="508"/>
      <c r="AC828" s="500"/>
      <c r="AD828" s="501"/>
      <c r="AE828" s="501"/>
      <c r="AF828" s="501"/>
      <c r="AG828" s="502"/>
      <c r="AH828" s="503"/>
      <c r="AI828" s="504"/>
      <c r="AJ828" s="504"/>
      <c r="AK828" s="504"/>
      <c r="AL828" s="504"/>
      <c r="AM828" s="504"/>
      <c r="AN828" s="504"/>
      <c r="AO828" s="504"/>
      <c r="AP828" s="504"/>
      <c r="AQ828" s="504"/>
      <c r="AR828" s="504"/>
      <c r="AS828" s="504"/>
      <c r="AT828" s="505"/>
      <c r="AU828" s="506"/>
      <c r="AV828" s="507"/>
      <c r="AW828" s="507"/>
      <c r="AX828" s="509"/>
      <c r="AY828" s="2">
        <f t="shared" si="33"/>
        <v>0</v>
      </c>
    </row>
    <row r="829" spans="1:51" ht="24.75" hidden="1" customHeight="1" x14ac:dyDescent="0.15">
      <c r="A829" s="89"/>
      <c r="B829" s="90"/>
      <c r="C829" s="90"/>
      <c r="D829" s="90"/>
      <c r="E829" s="90"/>
      <c r="F829" s="91"/>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c r="AY829">
        <f t="shared" si="33"/>
        <v>0</v>
      </c>
    </row>
    <row r="830" spans="1:51" ht="24.75" hidden="1" customHeight="1" x14ac:dyDescent="0.15">
      <c r="A830" s="89"/>
      <c r="B830" s="90"/>
      <c r="C830" s="90"/>
      <c r="D830" s="90"/>
      <c r="E830" s="90"/>
      <c r="F830" s="91"/>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c r="AY830">
        <f t="shared" si="33"/>
        <v>0</v>
      </c>
    </row>
    <row r="831" spans="1:51" ht="24.75" hidden="1" customHeight="1" x14ac:dyDescent="0.15">
      <c r="A831" s="89"/>
      <c r="B831" s="90"/>
      <c r="C831" s="90"/>
      <c r="D831" s="90"/>
      <c r="E831" s="90"/>
      <c r="F831" s="91"/>
      <c r="G831" s="472"/>
      <c r="H831" s="473"/>
      <c r="I831" s="473"/>
      <c r="J831" s="473"/>
      <c r="K831" s="474"/>
      <c r="L831" s="475"/>
      <c r="M831" s="476"/>
      <c r="N831" s="476"/>
      <c r="O831" s="476"/>
      <c r="P831" s="476"/>
      <c r="Q831" s="476"/>
      <c r="R831" s="476"/>
      <c r="S831" s="476"/>
      <c r="T831" s="476"/>
      <c r="U831" s="476"/>
      <c r="V831" s="476"/>
      <c r="W831" s="476"/>
      <c r="X831" s="477"/>
      <c r="Y831" s="478"/>
      <c r="Z831" s="479"/>
      <c r="AA831" s="479"/>
      <c r="AB831" s="480"/>
      <c r="AC831" s="472"/>
      <c r="AD831" s="473"/>
      <c r="AE831" s="473"/>
      <c r="AF831" s="473"/>
      <c r="AG831" s="474"/>
      <c r="AH831" s="475"/>
      <c r="AI831" s="476"/>
      <c r="AJ831" s="476"/>
      <c r="AK831" s="476"/>
      <c r="AL831" s="476"/>
      <c r="AM831" s="476"/>
      <c r="AN831" s="476"/>
      <c r="AO831" s="476"/>
      <c r="AP831" s="476"/>
      <c r="AQ831" s="476"/>
      <c r="AR831" s="476"/>
      <c r="AS831" s="476"/>
      <c r="AT831" s="477"/>
      <c r="AU831" s="478"/>
      <c r="AV831" s="479"/>
      <c r="AW831" s="479"/>
      <c r="AX831" s="481"/>
      <c r="AY831">
        <f t="shared" si="33"/>
        <v>0</v>
      </c>
    </row>
    <row r="832" spans="1:51" ht="24.75" hidden="1" customHeight="1" x14ac:dyDescent="0.15">
      <c r="A832" s="89"/>
      <c r="B832" s="90"/>
      <c r="C832" s="90"/>
      <c r="D832" s="90"/>
      <c r="E832" s="90"/>
      <c r="F832" s="91"/>
      <c r="G832" s="472"/>
      <c r="H832" s="473"/>
      <c r="I832" s="473"/>
      <c r="J832" s="473"/>
      <c r="K832" s="474"/>
      <c r="L832" s="475"/>
      <c r="M832" s="476"/>
      <c r="N832" s="476"/>
      <c r="O832" s="476"/>
      <c r="P832" s="476"/>
      <c r="Q832" s="476"/>
      <c r="R832" s="476"/>
      <c r="S832" s="476"/>
      <c r="T832" s="476"/>
      <c r="U832" s="476"/>
      <c r="V832" s="476"/>
      <c r="W832" s="476"/>
      <c r="X832" s="477"/>
      <c r="Y832" s="478"/>
      <c r="Z832" s="479"/>
      <c r="AA832" s="479"/>
      <c r="AB832" s="480"/>
      <c r="AC832" s="472"/>
      <c r="AD832" s="473"/>
      <c r="AE832" s="473"/>
      <c r="AF832" s="473"/>
      <c r="AG832" s="474"/>
      <c r="AH832" s="475"/>
      <c r="AI832" s="476"/>
      <c r="AJ832" s="476"/>
      <c r="AK832" s="476"/>
      <c r="AL832" s="476"/>
      <c r="AM832" s="476"/>
      <c r="AN832" s="476"/>
      <c r="AO832" s="476"/>
      <c r="AP832" s="476"/>
      <c r="AQ832" s="476"/>
      <c r="AR832" s="476"/>
      <c r="AS832" s="476"/>
      <c r="AT832" s="477"/>
      <c r="AU832" s="478"/>
      <c r="AV832" s="479"/>
      <c r="AW832" s="479"/>
      <c r="AX832" s="481"/>
      <c r="AY832">
        <f t="shared" si="33"/>
        <v>0</v>
      </c>
    </row>
    <row r="833" spans="1:51" ht="24.75" hidden="1" customHeight="1" x14ac:dyDescent="0.15">
      <c r="A833" s="89"/>
      <c r="B833" s="90"/>
      <c r="C833" s="90"/>
      <c r="D833" s="90"/>
      <c r="E833" s="90"/>
      <c r="F833" s="91"/>
      <c r="G833" s="472"/>
      <c r="H833" s="473"/>
      <c r="I833" s="473"/>
      <c r="J833" s="473"/>
      <c r="K833" s="474"/>
      <c r="L833" s="475"/>
      <c r="M833" s="476"/>
      <c r="N833" s="476"/>
      <c r="O833" s="476"/>
      <c r="P833" s="476"/>
      <c r="Q833" s="476"/>
      <c r="R833" s="476"/>
      <c r="S833" s="476"/>
      <c r="T833" s="476"/>
      <c r="U833" s="476"/>
      <c r="V833" s="476"/>
      <c r="W833" s="476"/>
      <c r="X833" s="477"/>
      <c r="Y833" s="478"/>
      <c r="Z833" s="479"/>
      <c r="AA833" s="479"/>
      <c r="AB833" s="480"/>
      <c r="AC833" s="472"/>
      <c r="AD833" s="473"/>
      <c r="AE833" s="473"/>
      <c r="AF833" s="473"/>
      <c r="AG833" s="474"/>
      <c r="AH833" s="475"/>
      <c r="AI833" s="476"/>
      <c r="AJ833" s="476"/>
      <c r="AK833" s="476"/>
      <c r="AL833" s="476"/>
      <c r="AM833" s="476"/>
      <c r="AN833" s="476"/>
      <c r="AO833" s="476"/>
      <c r="AP833" s="476"/>
      <c r="AQ833" s="476"/>
      <c r="AR833" s="476"/>
      <c r="AS833" s="476"/>
      <c r="AT833" s="477"/>
      <c r="AU833" s="478"/>
      <c r="AV833" s="479"/>
      <c r="AW833" s="479"/>
      <c r="AX833" s="481"/>
      <c r="AY833">
        <f t="shared" si="33"/>
        <v>0</v>
      </c>
    </row>
    <row r="834" spans="1:51" ht="24.75" hidden="1" customHeight="1" x14ac:dyDescent="0.15">
      <c r="A834" s="89"/>
      <c r="B834" s="90"/>
      <c r="C834" s="90"/>
      <c r="D834" s="90"/>
      <c r="E834" s="90"/>
      <c r="F834" s="91"/>
      <c r="G834" s="472"/>
      <c r="H834" s="473"/>
      <c r="I834" s="473"/>
      <c r="J834" s="473"/>
      <c r="K834" s="474"/>
      <c r="L834" s="475"/>
      <c r="M834" s="476"/>
      <c r="N834" s="476"/>
      <c r="O834" s="476"/>
      <c r="P834" s="476"/>
      <c r="Q834" s="476"/>
      <c r="R834" s="476"/>
      <c r="S834" s="476"/>
      <c r="T834" s="476"/>
      <c r="U834" s="476"/>
      <c r="V834" s="476"/>
      <c r="W834" s="476"/>
      <c r="X834" s="477"/>
      <c r="Y834" s="478"/>
      <c r="Z834" s="479"/>
      <c r="AA834" s="479"/>
      <c r="AB834" s="480"/>
      <c r="AC834" s="472"/>
      <c r="AD834" s="473"/>
      <c r="AE834" s="473"/>
      <c r="AF834" s="473"/>
      <c r="AG834" s="474"/>
      <c r="AH834" s="475"/>
      <c r="AI834" s="476"/>
      <c r="AJ834" s="476"/>
      <c r="AK834" s="476"/>
      <c r="AL834" s="476"/>
      <c r="AM834" s="476"/>
      <c r="AN834" s="476"/>
      <c r="AO834" s="476"/>
      <c r="AP834" s="476"/>
      <c r="AQ834" s="476"/>
      <c r="AR834" s="476"/>
      <c r="AS834" s="476"/>
      <c r="AT834" s="477"/>
      <c r="AU834" s="478"/>
      <c r="AV834" s="479"/>
      <c r="AW834" s="479"/>
      <c r="AX834" s="481"/>
      <c r="AY834">
        <f t="shared" si="33"/>
        <v>0</v>
      </c>
    </row>
    <row r="835" spans="1:51" ht="24.75" hidden="1" customHeight="1" x14ac:dyDescent="0.15">
      <c r="A835" s="89"/>
      <c r="B835" s="90"/>
      <c r="C835" s="90"/>
      <c r="D835" s="90"/>
      <c r="E835" s="90"/>
      <c r="F835" s="91"/>
      <c r="G835" s="472"/>
      <c r="H835" s="473"/>
      <c r="I835" s="473"/>
      <c r="J835" s="473"/>
      <c r="K835" s="474"/>
      <c r="L835" s="475"/>
      <c r="M835" s="476"/>
      <c r="N835" s="476"/>
      <c r="O835" s="476"/>
      <c r="P835" s="476"/>
      <c r="Q835" s="476"/>
      <c r="R835" s="476"/>
      <c r="S835" s="476"/>
      <c r="T835" s="476"/>
      <c r="U835" s="476"/>
      <c r="V835" s="476"/>
      <c r="W835" s="476"/>
      <c r="X835" s="477"/>
      <c r="Y835" s="478"/>
      <c r="Z835" s="479"/>
      <c r="AA835" s="479"/>
      <c r="AB835" s="480"/>
      <c r="AC835" s="472"/>
      <c r="AD835" s="473"/>
      <c r="AE835" s="473"/>
      <c r="AF835" s="473"/>
      <c r="AG835" s="474"/>
      <c r="AH835" s="475"/>
      <c r="AI835" s="476"/>
      <c r="AJ835" s="476"/>
      <c r="AK835" s="476"/>
      <c r="AL835" s="476"/>
      <c r="AM835" s="476"/>
      <c r="AN835" s="476"/>
      <c r="AO835" s="476"/>
      <c r="AP835" s="476"/>
      <c r="AQ835" s="476"/>
      <c r="AR835" s="476"/>
      <c r="AS835" s="476"/>
      <c r="AT835" s="477"/>
      <c r="AU835" s="478"/>
      <c r="AV835" s="479"/>
      <c r="AW835" s="479"/>
      <c r="AX835" s="481"/>
      <c r="AY835">
        <f t="shared" si="33"/>
        <v>0</v>
      </c>
    </row>
    <row r="836" spans="1:51" ht="24.75" hidden="1" customHeight="1" x14ac:dyDescent="0.15">
      <c r="A836" s="89"/>
      <c r="B836" s="90"/>
      <c r="C836" s="90"/>
      <c r="D836" s="90"/>
      <c r="E836" s="90"/>
      <c r="F836" s="91"/>
      <c r="G836" s="472"/>
      <c r="H836" s="473"/>
      <c r="I836" s="473"/>
      <c r="J836" s="473"/>
      <c r="K836" s="474"/>
      <c r="L836" s="475"/>
      <c r="M836" s="476"/>
      <c r="N836" s="476"/>
      <c r="O836" s="476"/>
      <c r="P836" s="476"/>
      <c r="Q836" s="476"/>
      <c r="R836" s="476"/>
      <c r="S836" s="476"/>
      <c r="T836" s="476"/>
      <c r="U836" s="476"/>
      <c r="V836" s="476"/>
      <c r="W836" s="476"/>
      <c r="X836" s="477"/>
      <c r="Y836" s="478"/>
      <c r="Z836" s="479"/>
      <c r="AA836" s="479"/>
      <c r="AB836" s="480"/>
      <c r="AC836" s="472"/>
      <c r="AD836" s="473"/>
      <c r="AE836" s="473"/>
      <c r="AF836" s="473"/>
      <c r="AG836" s="474"/>
      <c r="AH836" s="475"/>
      <c r="AI836" s="476"/>
      <c r="AJ836" s="476"/>
      <c r="AK836" s="476"/>
      <c r="AL836" s="476"/>
      <c r="AM836" s="476"/>
      <c r="AN836" s="476"/>
      <c r="AO836" s="476"/>
      <c r="AP836" s="476"/>
      <c r="AQ836" s="476"/>
      <c r="AR836" s="476"/>
      <c r="AS836" s="476"/>
      <c r="AT836" s="477"/>
      <c r="AU836" s="478"/>
      <c r="AV836" s="479"/>
      <c r="AW836" s="479"/>
      <c r="AX836" s="481"/>
      <c r="AY836">
        <f t="shared" si="33"/>
        <v>0</v>
      </c>
    </row>
    <row r="837" spans="1:51" ht="24.75" hidden="1" customHeight="1" x14ac:dyDescent="0.15">
      <c r="A837" s="89"/>
      <c r="B837" s="90"/>
      <c r="C837" s="90"/>
      <c r="D837" s="90"/>
      <c r="E837" s="90"/>
      <c r="F837" s="91"/>
      <c r="G837" s="472"/>
      <c r="H837" s="473"/>
      <c r="I837" s="473"/>
      <c r="J837" s="473"/>
      <c r="K837" s="474"/>
      <c r="L837" s="475"/>
      <c r="M837" s="476"/>
      <c r="N837" s="476"/>
      <c r="O837" s="476"/>
      <c r="P837" s="476"/>
      <c r="Q837" s="476"/>
      <c r="R837" s="476"/>
      <c r="S837" s="476"/>
      <c r="T837" s="476"/>
      <c r="U837" s="476"/>
      <c r="V837" s="476"/>
      <c r="W837" s="476"/>
      <c r="X837" s="477"/>
      <c r="Y837" s="478"/>
      <c r="Z837" s="479"/>
      <c r="AA837" s="479"/>
      <c r="AB837" s="480"/>
      <c r="AC837" s="472"/>
      <c r="AD837" s="473"/>
      <c r="AE837" s="473"/>
      <c r="AF837" s="473"/>
      <c r="AG837" s="474"/>
      <c r="AH837" s="475"/>
      <c r="AI837" s="476"/>
      <c r="AJ837" s="476"/>
      <c r="AK837" s="476"/>
      <c r="AL837" s="476"/>
      <c r="AM837" s="476"/>
      <c r="AN837" s="476"/>
      <c r="AO837" s="476"/>
      <c r="AP837" s="476"/>
      <c r="AQ837" s="476"/>
      <c r="AR837" s="476"/>
      <c r="AS837" s="476"/>
      <c r="AT837" s="477"/>
      <c r="AU837" s="478"/>
      <c r="AV837" s="479"/>
      <c r="AW837" s="479"/>
      <c r="AX837" s="481"/>
      <c r="AY837">
        <f t="shared" si="33"/>
        <v>0</v>
      </c>
    </row>
    <row r="838" spans="1:51" ht="24.75" hidden="1" customHeight="1" x14ac:dyDescent="0.15">
      <c r="A838" s="89"/>
      <c r="B838" s="90"/>
      <c r="C838" s="90"/>
      <c r="D838" s="90"/>
      <c r="E838" s="90"/>
      <c r="F838" s="91"/>
      <c r="G838" s="482" t="s">
        <v>73</v>
      </c>
      <c r="H838" s="483"/>
      <c r="I838" s="483"/>
      <c r="J838" s="483"/>
      <c r="K838" s="483"/>
      <c r="L838" s="484"/>
      <c r="M838" s="381"/>
      <c r="N838" s="381"/>
      <c r="O838" s="381"/>
      <c r="P838" s="381"/>
      <c r="Q838" s="381"/>
      <c r="R838" s="381"/>
      <c r="S838" s="381"/>
      <c r="T838" s="381"/>
      <c r="U838" s="381"/>
      <c r="V838" s="381"/>
      <c r="W838" s="381"/>
      <c r="X838" s="382"/>
      <c r="Y838" s="485">
        <f>SUM(Y828:AB837)</f>
        <v>0</v>
      </c>
      <c r="Z838" s="486"/>
      <c r="AA838" s="486"/>
      <c r="AB838" s="487"/>
      <c r="AC838" s="482" t="s">
        <v>73</v>
      </c>
      <c r="AD838" s="483"/>
      <c r="AE838" s="483"/>
      <c r="AF838" s="483"/>
      <c r="AG838" s="483"/>
      <c r="AH838" s="484"/>
      <c r="AI838" s="381"/>
      <c r="AJ838" s="381"/>
      <c r="AK838" s="381"/>
      <c r="AL838" s="381"/>
      <c r="AM838" s="381"/>
      <c r="AN838" s="381"/>
      <c r="AO838" s="381"/>
      <c r="AP838" s="381"/>
      <c r="AQ838" s="381"/>
      <c r="AR838" s="381"/>
      <c r="AS838" s="381"/>
      <c r="AT838" s="382"/>
      <c r="AU838" s="485">
        <f>SUM(AU828:AX837)</f>
        <v>0</v>
      </c>
      <c r="AV838" s="486"/>
      <c r="AW838" s="486"/>
      <c r="AX838" s="488"/>
      <c r="AY838">
        <f t="shared" si="33"/>
        <v>0</v>
      </c>
    </row>
    <row r="839" spans="1:51" ht="24.75" hidden="1" customHeight="1" x14ac:dyDescent="0.15">
      <c r="A839" s="467" t="s">
        <v>246</v>
      </c>
      <c r="B839" s="468"/>
      <c r="C839" s="468"/>
      <c r="D839" s="468"/>
      <c r="E839" s="468"/>
      <c r="F839" s="468"/>
      <c r="G839" s="468"/>
      <c r="H839" s="468"/>
      <c r="I839" s="468"/>
      <c r="J839" s="468"/>
      <c r="K839" s="468"/>
      <c r="L839" s="468"/>
      <c r="M839" s="468"/>
      <c r="N839" s="468"/>
      <c r="O839" s="468"/>
      <c r="P839" s="468"/>
      <c r="Q839" s="468"/>
      <c r="R839" s="468"/>
      <c r="S839" s="468"/>
      <c r="T839" s="468"/>
      <c r="U839" s="468"/>
      <c r="V839" s="468"/>
      <c r="W839" s="468"/>
      <c r="X839" s="468"/>
      <c r="Y839" s="468"/>
      <c r="Z839" s="468"/>
      <c r="AA839" s="468"/>
      <c r="AB839" s="468"/>
      <c r="AC839" s="468"/>
      <c r="AD839" s="468"/>
      <c r="AE839" s="468"/>
      <c r="AF839" s="468"/>
      <c r="AG839" s="468"/>
      <c r="AH839" s="468"/>
      <c r="AI839" s="468"/>
      <c r="AJ839" s="468"/>
      <c r="AK839" s="469"/>
      <c r="AL839" s="470" t="s">
        <v>403</v>
      </c>
      <c r="AM839" s="471"/>
      <c r="AN839" s="471"/>
      <c r="AO839" s="37" t="s">
        <v>396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2" t="s">
        <v>84</v>
      </c>
      <c r="K844" s="463"/>
      <c r="L844" s="463"/>
      <c r="M844" s="463"/>
      <c r="N844" s="463"/>
      <c r="O844" s="463"/>
      <c r="P844" s="273" t="s">
        <v>17</v>
      </c>
      <c r="Q844" s="273"/>
      <c r="R844" s="273"/>
      <c r="S844" s="273"/>
      <c r="T844" s="273"/>
      <c r="U844" s="273"/>
      <c r="V844" s="273"/>
      <c r="W844" s="273"/>
      <c r="X844" s="273"/>
      <c r="Y844" s="459" t="s">
        <v>363</v>
      </c>
      <c r="Z844" s="459"/>
      <c r="AA844" s="459"/>
      <c r="AB844" s="459"/>
      <c r="AC844" s="242" t="s">
        <v>306</v>
      </c>
      <c r="AD844" s="242"/>
      <c r="AE844" s="242"/>
      <c r="AF844" s="242"/>
      <c r="AG844" s="242"/>
      <c r="AH844" s="459" t="s">
        <v>418</v>
      </c>
      <c r="AI844" s="273"/>
      <c r="AJ844" s="273"/>
      <c r="AK844" s="273"/>
      <c r="AL844" s="273" t="s">
        <v>18</v>
      </c>
      <c r="AM844" s="273"/>
      <c r="AN844" s="273"/>
      <c r="AO844" s="417"/>
      <c r="AP844" s="242" t="s">
        <v>367</v>
      </c>
      <c r="AQ844" s="242"/>
      <c r="AR844" s="242"/>
      <c r="AS844" s="242"/>
      <c r="AT844" s="242"/>
      <c r="AU844" s="242"/>
      <c r="AV844" s="242"/>
      <c r="AW844" s="242"/>
      <c r="AX844" s="242"/>
    </row>
    <row r="845" spans="1:51" ht="30" customHeight="1" x14ac:dyDescent="0.15">
      <c r="A845" s="419">
        <v>1</v>
      </c>
      <c r="B845" s="419">
        <v>1</v>
      </c>
      <c r="C845" s="461" t="s">
        <v>665</v>
      </c>
      <c r="D845" s="461"/>
      <c r="E845" s="461"/>
      <c r="F845" s="461"/>
      <c r="G845" s="461"/>
      <c r="H845" s="461"/>
      <c r="I845" s="461"/>
      <c r="J845" s="421">
        <v>6000020271004</v>
      </c>
      <c r="K845" s="421"/>
      <c r="L845" s="421"/>
      <c r="M845" s="421"/>
      <c r="N845" s="421"/>
      <c r="O845" s="421"/>
      <c r="P845" s="453" t="s">
        <v>666</v>
      </c>
      <c r="Q845" s="453"/>
      <c r="R845" s="453"/>
      <c r="S845" s="453"/>
      <c r="T845" s="453"/>
      <c r="U845" s="453"/>
      <c r="V845" s="453"/>
      <c r="W845" s="453"/>
      <c r="X845" s="453"/>
      <c r="Y845" s="423">
        <v>22392</v>
      </c>
      <c r="Z845" s="424"/>
      <c r="AA845" s="424"/>
      <c r="AB845" s="425"/>
      <c r="AC845" s="465" t="s">
        <v>416</v>
      </c>
      <c r="AD845" s="465"/>
      <c r="AE845" s="465"/>
      <c r="AF845" s="465"/>
      <c r="AG845" s="465"/>
      <c r="AH845" s="462"/>
      <c r="AI845" s="462"/>
      <c r="AJ845" s="462"/>
      <c r="AK845" s="462"/>
      <c r="AL845" s="429"/>
      <c r="AM845" s="430"/>
      <c r="AN845" s="430"/>
      <c r="AO845" s="431"/>
      <c r="AP845" s="238"/>
      <c r="AQ845" s="238"/>
      <c r="AR845" s="238"/>
      <c r="AS845" s="238"/>
      <c r="AT845" s="238"/>
      <c r="AU845" s="238"/>
      <c r="AV845" s="238"/>
      <c r="AW845" s="238"/>
      <c r="AX845" s="238"/>
    </row>
    <row r="846" spans="1:51" ht="30" customHeight="1" x14ac:dyDescent="0.15">
      <c r="A846" s="419">
        <v>2</v>
      </c>
      <c r="B846" s="419">
        <v>1</v>
      </c>
      <c r="C846" s="461" t="s">
        <v>667</v>
      </c>
      <c r="D846" s="461"/>
      <c r="E846" s="461"/>
      <c r="F846" s="461"/>
      <c r="G846" s="461"/>
      <c r="H846" s="461"/>
      <c r="I846" s="461"/>
      <c r="J846" s="421">
        <v>8000020280003</v>
      </c>
      <c r="K846" s="421"/>
      <c r="L846" s="421"/>
      <c r="M846" s="421"/>
      <c r="N846" s="421"/>
      <c r="O846" s="421"/>
      <c r="P846" s="453" t="s">
        <v>666</v>
      </c>
      <c r="Q846" s="453"/>
      <c r="R846" s="453"/>
      <c r="S846" s="453"/>
      <c r="T846" s="453"/>
      <c r="U846" s="453"/>
      <c r="V846" s="453"/>
      <c r="W846" s="453"/>
      <c r="X846" s="453"/>
      <c r="Y846" s="423">
        <v>18926</v>
      </c>
      <c r="Z846" s="424"/>
      <c r="AA846" s="424"/>
      <c r="AB846" s="425"/>
      <c r="AC846" s="465" t="s">
        <v>416</v>
      </c>
      <c r="AD846" s="466"/>
      <c r="AE846" s="466"/>
      <c r="AF846" s="466"/>
      <c r="AG846" s="466"/>
      <c r="AH846" s="462"/>
      <c r="AI846" s="462"/>
      <c r="AJ846" s="462"/>
      <c r="AK846" s="462"/>
      <c r="AL846" s="429"/>
      <c r="AM846" s="430"/>
      <c r="AN846" s="430"/>
      <c r="AO846" s="431"/>
      <c r="AP846" s="238"/>
      <c r="AQ846" s="238"/>
      <c r="AR846" s="238"/>
      <c r="AS846" s="238"/>
      <c r="AT846" s="238"/>
      <c r="AU846" s="238"/>
      <c r="AV846" s="238"/>
      <c r="AW846" s="238"/>
      <c r="AX846" s="238"/>
      <c r="AY846">
        <f>COUNTA($C$846)</f>
        <v>1</v>
      </c>
    </row>
    <row r="847" spans="1:51" ht="30" customHeight="1" x14ac:dyDescent="0.15">
      <c r="A847" s="419">
        <v>3</v>
      </c>
      <c r="B847" s="419">
        <v>1</v>
      </c>
      <c r="C847" s="461" t="s">
        <v>668</v>
      </c>
      <c r="D847" s="461"/>
      <c r="E847" s="461"/>
      <c r="F847" s="461"/>
      <c r="G847" s="461"/>
      <c r="H847" s="461"/>
      <c r="I847" s="461"/>
      <c r="J847" s="421">
        <v>4000020420000</v>
      </c>
      <c r="K847" s="421"/>
      <c r="L847" s="421"/>
      <c r="M847" s="421"/>
      <c r="N847" s="421"/>
      <c r="O847" s="421"/>
      <c r="P847" s="453" t="s">
        <v>666</v>
      </c>
      <c r="Q847" s="453"/>
      <c r="R847" s="453"/>
      <c r="S847" s="453"/>
      <c r="T847" s="453"/>
      <c r="U847" s="453"/>
      <c r="V847" s="453"/>
      <c r="W847" s="453"/>
      <c r="X847" s="453"/>
      <c r="Y847" s="423">
        <v>16463</v>
      </c>
      <c r="Z847" s="424"/>
      <c r="AA847" s="424"/>
      <c r="AB847" s="425"/>
      <c r="AC847" s="465" t="s">
        <v>416</v>
      </c>
      <c r="AD847" s="465"/>
      <c r="AE847" s="465"/>
      <c r="AF847" s="465"/>
      <c r="AG847" s="465"/>
      <c r="AH847" s="428"/>
      <c r="AI847" s="428"/>
      <c r="AJ847" s="428"/>
      <c r="AK847" s="428"/>
      <c r="AL847" s="429"/>
      <c r="AM847" s="430"/>
      <c r="AN847" s="430"/>
      <c r="AO847" s="431"/>
      <c r="AP847" s="238"/>
      <c r="AQ847" s="238"/>
      <c r="AR847" s="238"/>
      <c r="AS847" s="238"/>
      <c r="AT847" s="238"/>
      <c r="AU847" s="238"/>
      <c r="AV847" s="238"/>
      <c r="AW847" s="238"/>
      <c r="AX847" s="238"/>
      <c r="AY847">
        <f>COUNTA($C$847)</f>
        <v>1</v>
      </c>
    </row>
    <row r="848" spans="1:51" ht="30" customHeight="1" x14ac:dyDescent="0.15">
      <c r="A848" s="419">
        <v>4</v>
      </c>
      <c r="B848" s="419">
        <v>1</v>
      </c>
      <c r="C848" s="461" t="s">
        <v>669</v>
      </c>
      <c r="D848" s="461"/>
      <c r="E848" s="461"/>
      <c r="F848" s="461"/>
      <c r="G848" s="461"/>
      <c r="H848" s="461"/>
      <c r="I848" s="461"/>
      <c r="J848" s="421">
        <v>8000020130001</v>
      </c>
      <c r="K848" s="421"/>
      <c r="L848" s="421"/>
      <c r="M848" s="421"/>
      <c r="N848" s="421"/>
      <c r="O848" s="421"/>
      <c r="P848" s="453" t="s">
        <v>666</v>
      </c>
      <c r="Q848" s="453"/>
      <c r="R848" s="453"/>
      <c r="S848" s="453"/>
      <c r="T848" s="453"/>
      <c r="U848" s="453"/>
      <c r="V848" s="453"/>
      <c r="W848" s="453"/>
      <c r="X848" s="453"/>
      <c r="Y848" s="423">
        <v>15608</v>
      </c>
      <c r="Z848" s="424"/>
      <c r="AA848" s="424"/>
      <c r="AB848" s="425"/>
      <c r="AC848" s="464" t="s">
        <v>416</v>
      </c>
      <c r="AD848" s="464"/>
      <c r="AE848" s="464"/>
      <c r="AF848" s="464"/>
      <c r="AG848" s="464"/>
      <c r="AH848" s="428"/>
      <c r="AI848" s="428"/>
      <c r="AJ848" s="428"/>
      <c r="AK848" s="428"/>
      <c r="AL848" s="429"/>
      <c r="AM848" s="430"/>
      <c r="AN848" s="430"/>
      <c r="AO848" s="431"/>
      <c r="AP848" s="238"/>
      <c r="AQ848" s="238"/>
      <c r="AR848" s="238"/>
      <c r="AS848" s="238"/>
      <c r="AT848" s="238"/>
      <c r="AU848" s="238"/>
      <c r="AV848" s="238"/>
      <c r="AW848" s="238"/>
      <c r="AX848" s="238"/>
      <c r="AY848">
        <f>COUNTA($C$848)</f>
        <v>1</v>
      </c>
    </row>
    <row r="849" spans="1:51" ht="30" customHeight="1" x14ac:dyDescent="0.15">
      <c r="A849" s="419">
        <v>5</v>
      </c>
      <c r="B849" s="419">
        <v>1</v>
      </c>
      <c r="C849" s="461" t="s">
        <v>670</v>
      </c>
      <c r="D849" s="461"/>
      <c r="E849" s="461"/>
      <c r="F849" s="461"/>
      <c r="G849" s="461"/>
      <c r="H849" s="461"/>
      <c r="I849" s="461"/>
      <c r="J849" s="421">
        <v>1000020230006</v>
      </c>
      <c r="K849" s="421"/>
      <c r="L849" s="421"/>
      <c r="M849" s="421"/>
      <c r="N849" s="421"/>
      <c r="O849" s="421"/>
      <c r="P849" s="453" t="s">
        <v>666</v>
      </c>
      <c r="Q849" s="453"/>
      <c r="R849" s="453"/>
      <c r="S849" s="453"/>
      <c r="T849" s="453"/>
      <c r="U849" s="453"/>
      <c r="V849" s="453"/>
      <c r="W849" s="453"/>
      <c r="X849" s="453"/>
      <c r="Y849" s="423">
        <v>14091</v>
      </c>
      <c r="Z849" s="424"/>
      <c r="AA849" s="424"/>
      <c r="AB849" s="425"/>
      <c r="AC849" s="464" t="s">
        <v>416</v>
      </c>
      <c r="AD849" s="464"/>
      <c r="AE849" s="464"/>
      <c r="AF849" s="464"/>
      <c r="AG849" s="464"/>
      <c r="AH849" s="428"/>
      <c r="AI849" s="428"/>
      <c r="AJ849" s="428"/>
      <c r="AK849" s="428"/>
      <c r="AL849" s="429"/>
      <c r="AM849" s="430"/>
      <c r="AN849" s="430"/>
      <c r="AO849" s="431"/>
      <c r="AP849" s="238"/>
      <c r="AQ849" s="238"/>
      <c r="AR849" s="238"/>
      <c r="AS849" s="238"/>
      <c r="AT849" s="238"/>
      <c r="AU849" s="238"/>
      <c r="AV849" s="238"/>
      <c r="AW849" s="238"/>
      <c r="AX849" s="238"/>
      <c r="AY849">
        <f>COUNTA($C$849)</f>
        <v>1</v>
      </c>
    </row>
    <row r="850" spans="1:51" ht="30" customHeight="1" x14ac:dyDescent="0.15">
      <c r="A850" s="419">
        <v>6</v>
      </c>
      <c r="B850" s="419">
        <v>1</v>
      </c>
      <c r="C850" s="461" t="s">
        <v>671</v>
      </c>
      <c r="D850" s="461"/>
      <c r="E850" s="461"/>
      <c r="F850" s="461"/>
      <c r="G850" s="461"/>
      <c r="H850" s="461"/>
      <c r="I850" s="461"/>
      <c r="J850" s="421">
        <v>3000020141003</v>
      </c>
      <c r="K850" s="421"/>
      <c r="L850" s="421"/>
      <c r="M850" s="421"/>
      <c r="N850" s="421"/>
      <c r="O850" s="421"/>
      <c r="P850" s="453" t="s">
        <v>666</v>
      </c>
      <c r="Q850" s="453"/>
      <c r="R850" s="453"/>
      <c r="S850" s="453"/>
      <c r="T850" s="453"/>
      <c r="U850" s="453"/>
      <c r="V850" s="453"/>
      <c r="W850" s="453"/>
      <c r="X850" s="453"/>
      <c r="Y850" s="423">
        <v>13755</v>
      </c>
      <c r="Z850" s="424"/>
      <c r="AA850" s="424"/>
      <c r="AB850" s="425"/>
      <c r="AC850" s="464" t="s">
        <v>416</v>
      </c>
      <c r="AD850" s="464"/>
      <c r="AE850" s="464"/>
      <c r="AF850" s="464"/>
      <c r="AG850" s="464"/>
      <c r="AH850" s="428"/>
      <c r="AI850" s="428"/>
      <c r="AJ850" s="428"/>
      <c r="AK850" s="428"/>
      <c r="AL850" s="429"/>
      <c r="AM850" s="430"/>
      <c r="AN850" s="430"/>
      <c r="AO850" s="431"/>
      <c r="AP850" s="238"/>
      <c r="AQ850" s="238"/>
      <c r="AR850" s="238"/>
      <c r="AS850" s="238"/>
      <c r="AT850" s="238"/>
      <c r="AU850" s="238"/>
      <c r="AV850" s="238"/>
      <c r="AW850" s="238"/>
      <c r="AX850" s="238"/>
      <c r="AY850">
        <f>COUNTA($C$850)</f>
        <v>1</v>
      </c>
    </row>
    <row r="851" spans="1:51" ht="30" customHeight="1" x14ac:dyDescent="0.15">
      <c r="A851" s="419">
        <v>7</v>
      </c>
      <c r="B851" s="419">
        <v>1</v>
      </c>
      <c r="C851" s="461" t="s">
        <v>672</v>
      </c>
      <c r="D851" s="461"/>
      <c r="E851" s="461"/>
      <c r="F851" s="461"/>
      <c r="G851" s="461"/>
      <c r="H851" s="461"/>
      <c r="I851" s="461"/>
      <c r="J851" s="421">
        <v>2000020020001</v>
      </c>
      <c r="K851" s="421"/>
      <c r="L851" s="421"/>
      <c r="M851" s="421"/>
      <c r="N851" s="421"/>
      <c r="O851" s="421"/>
      <c r="P851" s="453" t="s">
        <v>666</v>
      </c>
      <c r="Q851" s="453"/>
      <c r="R851" s="453"/>
      <c r="S851" s="453"/>
      <c r="T851" s="453"/>
      <c r="U851" s="453"/>
      <c r="V851" s="453"/>
      <c r="W851" s="453"/>
      <c r="X851" s="453"/>
      <c r="Y851" s="423">
        <v>13238</v>
      </c>
      <c r="Z851" s="424"/>
      <c r="AA851" s="424"/>
      <c r="AB851" s="425"/>
      <c r="AC851" s="465" t="s">
        <v>416</v>
      </c>
      <c r="AD851" s="465"/>
      <c r="AE851" s="465"/>
      <c r="AF851" s="465"/>
      <c r="AG851" s="465"/>
      <c r="AH851" s="428"/>
      <c r="AI851" s="428"/>
      <c r="AJ851" s="428"/>
      <c r="AK851" s="428"/>
      <c r="AL851" s="429"/>
      <c r="AM851" s="430"/>
      <c r="AN851" s="430"/>
      <c r="AO851" s="431"/>
      <c r="AP851" s="238"/>
      <c r="AQ851" s="238"/>
      <c r="AR851" s="238"/>
      <c r="AS851" s="238"/>
      <c r="AT851" s="238"/>
      <c r="AU851" s="238"/>
      <c r="AV851" s="238"/>
      <c r="AW851" s="238"/>
      <c r="AX851" s="238"/>
      <c r="AY851">
        <f>COUNTA($C$851)</f>
        <v>1</v>
      </c>
    </row>
    <row r="852" spans="1:51" ht="30" customHeight="1" x14ac:dyDescent="0.15">
      <c r="A852" s="419">
        <v>8</v>
      </c>
      <c r="B852" s="419">
        <v>1</v>
      </c>
      <c r="C852" s="461" t="s">
        <v>673</v>
      </c>
      <c r="D852" s="461"/>
      <c r="E852" s="461"/>
      <c r="F852" s="461"/>
      <c r="G852" s="461"/>
      <c r="H852" s="461"/>
      <c r="I852" s="461"/>
      <c r="J852" s="421">
        <v>1000020380008</v>
      </c>
      <c r="K852" s="421"/>
      <c r="L852" s="421"/>
      <c r="M852" s="421"/>
      <c r="N852" s="421"/>
      <c r="O852" s="421"/>
      <c r="P852" s="453" t="s">
        <v>666</v>
      </c>
      <c r="Q852" s="453"/>
      <c r="R852" s="453"/>
      <c r="S852" s="453"/>
      <c r="T852" s="453"/>
      <c r="U852" s="453"/>
      <c r="V852" s="453"/>
      <c r="W852" s="453"/>
      <c r="X852" s="453"/>
      <c r="Y852" s="423">
        <v>10321</v>
      </c>
      <c r="Z852" s="424"/>
      <c r="AA852" s="424"/>
      <c r="AB852" s="425"/>
      <c r="AC852" s="465" t="s">
        <v>416</v>
      </c>
      <c r="AD852" s="465"/>
      <c r="AE852" s="465"/>
      <c r="AF852" s="465"/>
      <c r="AG852" s="465"/>
      <c r="AH852" s="428"/>
      <c r="AI852" s="428"/>
      <c r="AJ852" s="428"/>
      <c r="AK852" s="428"/>
      <c r="AL852" s="429"/>
      <c r="AM852" s="430"/>
      <c r="AN852" s="430"/>
      <c r="AO852" s="431"/>
      <c r="AP852" s="238"/>
      <c r="AQ852" s="238"/>
      <c r="AR852" s="238"/>
      <c r="AS852" s="238"/>
      <c r="AT852" s="238"/>
      <c r="AU852" s="238"/>
      <c r="AV852" s="238"/>
      <c r="AW852" s="238"/>
      <c r="AX852" s="238"/>
      <c r="AY852">
        <f>COUNTA($C$852)</f>
        <v>1</v>
      </c>
    </row>
    <row r="853" spans="1:51" ht="30" customHeight="1" x14ac:dyDescent="0.15">
      <c r="A853" s="419">
        <v>9</v>
      </c>
      <c r="B853" s="419">
        <v>1</v>
      </c>
      <c r="C853" s="461" t="s">
        <v>674</v>
      </c>
      <c r="D853" s="461"/>
      <c r="E853" s="461"/>
      <c r="F853" s="461"/>
      <c r="G853" s="461"/>
      <c r="H853" s="461"/>
      <c r="I853" s="461"/>
      <c r="J853" s="421">
        <v>8000020190004</v>
      </c>
      <c r="K853" s="421"/>
      <c r="L853" s="421"/>
      <c r="M853" s="421"/>
      <c r="N853" s="421"/>
      <c r="O853" s="421"/>
      <c r="P853" s="453" t="s">
        <v>666</v>
      </c>
      <c r="Q853" s="453"/>
      <c r="R853" s="453"/>
      <c r="S853" s="453"/>
      <c r="T853" s="453"/>
      <c r="U853" s="453"/>
      <c r="V853" s="453"/>
      <c r="W853" s="453"/>
      <c r="X853" s="453"/>
      <c r="Y853" s="423">
        <v>10280</v>
      </c>
      <c r="Z853" s="424"/>
      <c r="AA853" s="424"/>
      <c r="AB853" s="425"/>
      <c r="AC853" s="464" t="s">
        <v>416</v>
      </c>
      <c r="AD853" s="464"/>
      <c r="AE853" s="464"/>
      <c r="AF853" s="464"/>
      <c r="AG853" s="464"/>
      <c r="AH853" s="428"/>
      <c r="AI853" s="428"/>
      <c r="AJ853" s="428"/>
      <c r="AK853" s="428"/>
      <c r="AL853" s="429"/>
      <c r="AM853" s="430"/>
      <c r="AN853" s="430"/>
      <c r="AO853" s="431"/>
      <c r="AP853" s="238"/>
      <c r="AQ853" s="238"/>
      <c r="AR853" s="238"/>
      <c r="AS853" s="238"/>
      <c r="AT853" s="238"/>
      <c r="AU853" s="238"/>
      <c r="AV853" s="238"/>
      <c r="AW853" s="238"/>
      <c r="AX853" s="238"/>
      <c r="AY853">
        <f>COUNTA($C$853)</f>
        <v>1</v>
      </c>
    </row>
    <row r="854" spans="1:51" ht="30" customHeight="1" x14ac:dyDescent="0.15">
      <c r="A854" s="419">
        <v>10</v>
      </c>
      <c r="B854" s="419">
        <v>1</v>
      </c>
      <c r="C854" s="461" t="s">
        <v>675</v>
      </c>
      <c r="D854" s="461"/>
      <c r="E854" s="461"/>
      <c r="F854" s="461"/>
      <c r="G854" s="461"/>
      <c r="H854" s="461"/>
      <c r="I854" s="461"/>
      <c r="J854" s="421">
        <v>1000020440001</v>
      </c>
      <c r="K854" s="421"/>
      <c r="L854" s="421"/>
      <c r="M854" s="421"/>
      <c r="N854" s="421"/>
      <c r="O854" s="421"/>
      <c r="P854" s="453" t="s">
        <v>666</v>
      </c>
      <c r="Q854" s="453"/>
      <c r="R854" s="453"/>
      <c r="S854" s="453"/>
      <c r="T854" s="453"/>
      <c r="U854" s="453"/>
      <c r="V854" s="453"/>
      <c r="W854" s="453"/>
      <c r="X854" s="453"/>
      <c r="Y854" s="423">
        <v>9666</v>
      </c>
      <c r="Z854" s="424"/>
      <c r="AA854" s="424"/>
      <c r="AB854" s="425"/>
      <c r="AC854" s="464" t="s">
        <v>416</v>
      </c>
      <c r="AD854" s="464"/>
      <c r="AE854" s="464"/>
      <c r="AF854" s="464"/>
      <c r="AG854" s="464"/>
      <c r="AH854" s="428"/>
      <c r="AI854" s="428"/>
      <c r="AJ854" s="428"/>
      <c r="AK854" s="428"/>
      <c r="AL854" s="429"/>
      <c r="AM854" s="430"/>
      <c r="AN854" s="430"/>
      <c r="AO854" s="431"/>
      <c r="AP854" s="238"/>
      <c r="AQ854" s="238"/>
      <c r="AR854" s="238"/>
      <c r="AS854" s="238"/>
      <c r="AT854" s="238"/>
      <c r="AU854" s="238"/>
      <c r="AV854" s="238"/>
      <c r="AW854" s="238"/>
      <c r="AX854" s="238"/>
      <c r="AY854">
        <f>COUNTA($C$854)</f>
        <v>1</v>
      </c>
    </row>
    <row r="855" spans="1:51" ht="30" hidden="1" customHeight="1" x14ac:dyDescent="0.15">
      <c r="A855" s="419">
        <v>11</v>
      </c>
      <c r="B855" s="419">
        <v>1</v>
      </c>
      <c r="C855" s="461"/>
      <c r="D855" s="461"/>
      <c r="E855" s="461"/>
      <c r="F855" s="461"/>
      <c r="G855" s="461"/>
      <c r="H855" s="461"/>
      <c r="I855" s="461"/>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1"/>
      <c r="D856" s="461"/>
      <c r="E856" s="461"/>
      <c r="F856" s="461"/>
      <c r="G856" s="461"/>
      <c r="H856" s="461"/>
      <c r="I856" s="461"/>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1"/>
      <c r="D857" s="461"/>
      <c r="E857" s="461"/>
      <c r="F857" s="461"/>
      <c r="G857" s="461"/>
      <c r="H857" s="461"/>
      <c r="I857" s="461"/>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1"/>
      <c r="D858" s="461"/>
      <c r="E858" s="461"/>
      <c r="F858" s="461"/>
      <c r="G858" s="461"/>
      <c r="H858" s="461"/>
      <c r="I858" s="461"/>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1"/>
      <c r="D859" s="461"/>
      <c r="E859" s="461"/>
      <c r="F859" s="461"/>
      <c r="G859" s="461"/>
      <c r="H859" s="461"/>
      <c r="I859" s="461"/>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1"/>
      <c r="D860" s="461"/>
      <c r="E860" s="461"/>
      <c r="F860" s="461"/>
      <c r="G860" s="461"/>
      <c r="H860" s="461"/>
      <c r="I860" s="461"/>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1"/>
      <c r="D861" s="461"/>
      <c r="E861" s="461"/>
      <c r="F861" s="461"/>
      <c r="G861" s="461"/>
      <c r="H861" s="461"/>
      <c r="I861" s="461"/>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1"/>
      <c r="D862" s="461"/>
      <c r="E862" s="461"/>
      <c r="F862" s="461"/>
      <c r="G862" s="461"/>
      <c r="H862" s="461"/>
      <c r="I862" s="461"/>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1"/>
      <c r="D863" s="461"/>
      <c r="E863" s="461"/>
      <c r="F863" s="461"/>
      <c r="G863" s="461"/>
      <c r="H863" s="461"/>
      <c r="I863" s="461"/>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1"/>
      <c r="D864" s="461"/>
      <c r="E864" s="461"/>
      <c r="F864" s="461"/>
      <c r="G864" s="461"/>
      <c r="H864" s="461"/>
      <c r="I864" s="461"/>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1"/>
      <c r="D865" s="461"/>
      <c r="E865" s="461"/>
      <c r="F865" s="461"/>
      <c r="G865" s="461"/>
      <c r="H865" s="461"/>
      <c r="I865" s="461"/>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1"/>
      <c r="D866" s="461"/>
      <c r="E866" s="461"/>
      <c r="F866" s="461"/>
      <c r="G866" s="461"/>
      <c r="H866" s="461"/>
      <c r="I866" s="461"/>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1"/>
      <c r="D867" s="461"/>
      <c r="E867" s="461"/>
      <c r="F867" s="461"/>
      <c r="G867" s="461"/>
      <c r="H867" s="461"/>
      <c r="I867" s="461"/>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1"/>
      <c r="D868" s="461"/>
      <c r="E868" s="461"/>
      <c r="F868" s="461"/>
      <c r="G868" s="461"/>
      <c r="H868" s="461"/>
      <c r="I868" s="461"/>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1"/>
      <c r="D869" s="461"/>
      <c r="E869" s="461"/>
      <c r="F869" s="461"/>
      <c r="G869" s="461"/>
      <c r="H869" s="461"/>
      <c r="I869" s="461"/>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1"/>
      <c r="D870" s="461"/>
      <c r="E870" s="461"/>
      <c r="F870" s="461"/>
      <c r="G870" s="461"/>
      <c r="H870" s="461"/>
      <c r="I870" s="461"/>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1"/>
      <c r="D871" s="461"/>
      <c r="E871" s="461"/>
      <c r="F871" s="461"/>
      <c r="G871" s="461"/>
      <c r="H871" s="461"/>
      <c r="I871" s="461"/>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1"/>
      <c r="D872" s="461"/>
      <c r="E872" s="461"/>
      <c r="F872" s="461"/>
      <c r="G872" s="461"/>
      <c r="H872" s="461"/>
      <c r="I872" s="461"/>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1"/>
      <c r="D873" s="461"/>
      <c r="E873" s="461"/>
      <c r="F873" s="461"/>
      <c r="G873" s="461"/>
      <c r="H873" s="461"/>
      <c r="I873" s="461"/>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1"/>
      <c r="D874" s="461"/>
      <c r="E874" s="461"/>
      <c r="F874" s="461"/>
      <c r="G874" s="461"/>
      <c r="H874" s="461"/>
      <c r="I874" s="461"/>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82</v>
      </c>
      <c r="D877" s="273"/>
      <c r="E877" s="273"/>
      <c r="F877" s="273"/>
      <c r="G877" s="273"/>
      <c r="H877" s="273"/>
      <c r="I877" s="273"/>
      <c r="J877" s="242" t="s">
        <v>84</v>
      </c>
      <c r="K877" s="463"/>
      <c r="L877" s="463"/>
      <c r="M877" s="463"/>
      <c r="N877" s="463"/>
      <c r="O877" s="463"/>
      <c r="P877" s="273" t="s">
        <v>17</v>
      </c>
      <c r="Q877" s="273"/>
      <c r="R877" s="273"/>
      <c r="S877" s="273"/>
      <c r="T877" s="273"/>
      <c r="U877" s="273"/>
      <c r="V877" s="273"/>
      <c r="W877" s="273"/>
      <c r="X877" s="273"/>
      <c r="Y877" s="459" t="s">
        <v>363</v>
      </c>
      <c r="Z877" s="459"/>
      <c r="AA877" s="459"/>
      <c r="AB877" s="459"/>
      <c r="AC877" s="242" t="s">
        <v>306</v>
      </c>
      <c r="AD877" s="242"/>
      <c r="AE877" s="242"/>
      <c r="AF877" s="242"/>
      <c r="AG877" s="242"/>
      <c r="AH877" s="459" t="s">
        <v>418</v>
      </c>
      <c r="AI877" s="273"/>
      <c r="AJ877" s="273"/>
      <c r="AK877" s="273"/>
      <c r="AL877" s="273" t="s">
        <v>18</v>
      </c>
      <c r="AM877" s="273"/>
      <c r="AN877" s="273"/>
      <c r="AO877" s="417"/>
      <c r="AP877" s="242" t="s">
        <v>367</v>
      </c>
      <c r="AQ877" s="242"/>
      <c r="AR877" s="242"/>
      <c r="AS877" s="242"/>
      <c r="AT877" s="242"/>
      <c r="AU877" s="242"/>
      <c r="AV877" s="242"/>
      <c r="AW877" s="242"/>
      <c r="AX877" s="242"/>
      <c r="AY877">
        <f>$AY$875</f>
        <v>0</v>
      </c>
    </row>
    <row r="878" spans="1:51" ht="30" hidden="1" customHeight="1" x14ac:dyDescent="0.15">
      <c r="A878" s="419">
        <v>1</v>
      </c>
      <c r="B878" s="419">
        <v>1</v>
      </c>
      <c r="C878" s="461"/>
      <c r="D878" s="461"/>
      <c r="E878" s="461"/>
      <c r="F878" s="461"/>
      <c r="G878" s="461"/>
      <c r="H878" s="461"/>
      <c r="I878" s="461"/>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2"/>
      <c r="AI878" s="462"/>
      <c r="AJ878" s="462"/>
      <c r="AK878" s="462"/>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1"/>
      <c r="D879" s="461"/>
      <c r="E879" s="461"/>
      <c r="F879" s="461"/>
      <c r="G879" s="461"/>
      <c r="H879" s="461"/>
      <c r="I879" s="461"/>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2"/>
      <c r="AI879" s="462"/>
      <c r="AJ879" s="462"/>
      <c r="AK879" s="462"/>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1"/>
      <c r="D880" s="461"/>
      <c r="E880" s="461"/>
      <c r="F880" s="461"/>
      <c r="G880" s="461"/>
      <c r="H880" s="461"/>
      <c r="I880" s="461"/>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1"/>
      <c r="D881" s="461"/>
      <c r="E881" s="461"/>
      <c r="F881" s="461"/>
      <c r="G881" s="461"/>
      <c r="H881" s="461"/>
      <c r="I881" s="461"/>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1"/>
      <c r="D882" s="461"/>
      <c r="E882" s="461"/>
      <c r="F882" s="461"/>
      <c r="G882" s="461"/>
      <c r="H882" s="461"/>
      <c r="I882" s="461"/>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1"/>
      <c r="D883" s="461"/>
      <c r="E883" s="461"/>
      <c r="F883" s="461"/>
      <c r="G883" s="461"/>
      <c r="H883" s="461"/>
      <c r="I883" s="461"/>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1"/>
      <c r="D884" s="461"/>
      <c r="E884" s="461"/>
      <c r="F884" s="461"/>
      <c r="G884" s="461"/>
      <c r="H884" s="461"/>
      <c r="I884" s="461"/>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1"/>
      <c r="D885" s="461"/>
      <c r="E885" s="461"/>
      <c r="F885" s="461"/>
      <c r="G885" s="461"/>
      <c r="H885" s="461"/>
      <c r="I885" s="461"/>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1"/>
      <c r="D886" s="461"/>
      <c r="E886" s="461"/>
      <c r="F886" s="461"/>
      <c r="G886" s="461"/>
      <c r="H886" s="461"/>
      <c r="I886" s="461"/>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1"/>
      <c r="D887" s="461"/>
      <c r="E887" s="461"/>
      <c r="F887" s="461"/>
      <c r="G887" s="461"/>
      <c r="H887" s="461"/>
      <c r="I887" s="461"/>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1"/>
      <c r="D888" s="461"/>
      <c r="E888" s="461"/>
      <c r="F888" s="461"/>
      <c r="G888" s="461"/>
      <c r="H888" s="461"/>
      <c r="I888" s="461"/>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1"/>
      <c r="D889" s="461"/>
      <c r="E889" s="461"/>
      <c r="F889" s="461"/>
      <c r="G889" s="461"/>
      <c r="H889" s="461"/>
      <c r="I889" s="461"/>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1"/>
      <c r="D890" s="461"/>
      <c r="E890" s="461"/>
      <c r="F890" s="461"/>
      <c r="G890" s="461"/>
      <c r="H890" s="461"/>
      <c r="I890" s="461"/>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1"/>
      <c r="D891" s="461"/>
      <c r="E891" s="461"/>
      <c r="F891" s="461"/>
      <c r="G891" s="461"/>
      <c r="H891" s="461"/>
      <c r="I891" s="461"/>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1"/>
      <c r="D892" s="461"/>
      <c r="E892" s="461"/>
      <c r="F892" s="461"/>
      <c r="G892" s="461"/>
      <c r="H892" s="461"/>
      <c r="I892" s="461"/>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1"/>
      <c r="D893" s="461"/>
      <c r="E893" s="461"/>
      <c r="F893" s="461"/>
      <c r="G893" s="461"/>
      <c r="H893" s="461"/>
      <c r="I893" s="461"/>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1"/>
      <c r="D894" s="461"/>
      <c r="E894" s="461"/>
      <c r="F894" s="461"/>
      <c r="G894" s="461"/>
      <c r="H894" s="461"/>
      <c r="I894" s="461"/>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1"/>
      <c r="D895" s="461"/>
      <c r="E895" s="461"/>
      <c r="F895" s="461"/>
      <c r="G895" s="461"/>
      <c r="H895" s="461"/>
      <c r="I895" s="461"/>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1"/>
      <c r="D896" s="461"/>
      <c r="E896" s="461"/>
      <c r="F896" s="461"/>
      <c r="G896" s="461"/>
      <c r="H896" s="461"/>
      <c r="I896" s="461"/>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1"/>
      <c r="D897" s="461"/>
      <c r="E897" s="461"/>
      <c r="F897" s="461"/>
      <c r="G897" s="461"/>
      <c r="H897" s="461"/>
      <c r="I897" s="461"/>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1"/>
      <c r="D898" s="461"/>
      <c r="E898" s="461"/>
      <c r="F898" s="461"/>
      <c r="G898" s="461"/>
      <c r="H898" s="461"/>
      <c r="I898" s="461"/>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1"/>
      <c r="D899" s="461"/>
      <c r="E899" s="461"/>
      <c r="F899" s="461"/>
      <c r="G899" s="461"/>
      <c r="H899" s="461"/>
      <c r="I899" s="461"/>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1"/>
      <c r="D900" s="461"/>
      <c r="E900" s="461"/>
      <c r="F900" s="461"/>
      <c r="G900" s="461"/>
      <c r="H900" s="461"/>
      <c r="I900" s="461"/>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1"/>
      <c r="D901" s="461"/>
      <c r="E901" s="461"/>
      <c r="F901" s="461"/>
      <c r="G901" s="461"/>
      <c r="H901" s="461"/>
      <c r="I901" s="461"/>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1"/>
      <c r="D902" s="461"/>
      <c r="E902" s="461"/>
      <c r="F902" s="461"/>
      <c r="G902" s="461"/>
      <c r="H902" s="461"/>
      <c r="I902" s="461"/>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1"/>
      <c r="D903" s="461"/>
      <c r="E903" s="461"/>
      <c r="F903" s="461"/>
      <c r="G903" s="461"/>
      <c r="H903" s="461"/>
      <c r="I903" s="461"/>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1"/>
      <c r="D904" s="461"/>
      <c r="E904" s="461"/>
      <c r="F904" s="461"/>
      <c r="G904" s="461"/>
      <c r="H904" s="461"/>
      <c r="I904" s="461"/>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1"/>
      <c r="D905" s="461"/>
      <c r="E905" s="461"/>
      <c r="F905" s="461"/>
      <c r="G905" s="461"/>
      <c r="H905" s="461"/>
      <c r="I905" s="461"/>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1"/>
      <c r="D906" s="461"/>
      <c r="E906" s="461"/>
      <c r="F906" s="461"/>
      <c r="G906" s="461"/>
      <c r="H906" s="461"/>
      <c r="I906" s="461"/>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1"/>
      <c r="D907" s="461"/>
      <c r="E907" s="461"/>
      <c r="F907" s="461"/>
      <c r="G907" s="461"/>
      <c r="H907" s="461"/>
      <c r="I907" s="461"/>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82</v>
      </c>
      <c r="D910" s="273"/>
      <c r="E910" s="273"/>
      <c r="F910" s="273"/>
      <c r="G910" s="273"/>
      <c r="H910" s="273"/>
      <c r="I910" s="273"/>
      <c r="J910" s="242" t="s">
        <v>84</v>
      </c>
      <c r="K910" s="463"/>
      <c r="L910" s="463"/>
      <c r="M910" s="463"/>
      <c r="N910" s="463"/>
      <c r="O910" s="463"/>
      <c r="P910" s="273" t="s">
        <v>17</v>
      </c>
      <c r="Q910" s="273"/>
      <c r="R910" s="273"/>
      <c r="S910" s="273"/>
      <c r="T910" s="273"/>
      <c r="U910" s="273"/>
      <c r="V910" s="273"/>
      <c r="W910" s="273"/>
      <c r="X910" s="273"/>
      <c r="Y910" s="459" t="s">
        <v>363</v>
      </c>
      <c r="Z910" s="459"/>
      <c r="AA910" s="459"/>
      <c r="AB910" s="459"/>
      <c r="AC910" s="242" t="s">
        <v>306</v>
      </c>
      <c r="AD910" s="242"/>
      <c r="AE910" s="242"/>
      <c r="AF910" s="242"/>
      <c r="AG910" s="242"/>
      <c r="AH910" s="459" t="s">
        <v>418</v>
      </c>
      <c r="AI910" s="273"/>
      <c r="AJ910" s="273"/>
      <c r="AK910" s="273"/>
      <c r="AL910" s="273" t="s">
        <v>18</v>
      </c>
      <c r="AM910" s="273"/>
      <c r="AN910" s="273"/>
      <c r="AO910" s="417"/>
      <c r="AP910" s="242" t="s">
        <v>367</v>
      </c>
      <c r="AQ910" s="242"/>
      <c r="AR910" s="242"/>
      <c r="AS910" s="242"/>
      <c r="AT910" s="242"/>
      <c r="AU910" s="242"/>
      <c r="AV910" s="242"/>
      <c r="AW910" s="242"/>
      <c r="AX910" s="242"/>
      <c r="AY910">
        <f>$AY$908</f>
        <v>0</v>
      </c>
    </row>
    <row r="911" spans="1:51" ht="30" hidden="1" customHeight="1" x14ac:dyDescent="0.15">
      <c r="A911" s="419">
        <v>1</v>
      </c>
      <c r="B911" s="419">
        <v>1</v>
      </c>
      <c r="C911" s="461"/>
      <c r="D911" s="461"/>
      <c r="E911" s="461"/>
      <c r="F911" s="461"/>
      <c r="G911" s="461"/>
      <c r="H911" s="461"/>
      <c r="I911" s="461"/>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2"/>
      <c r="AI911" s="462"/>
      <c r="AJ911" s="462"/>
      <c r="AK911" s="462"/>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1"/>
      <c r="D912" s="461"/>
      <c r="E912" s="461"/>
      <c r="F912" s="461"/>
      <c r="G912" s="461"/>
      <c r="H912" s="461"/>
      <c r="I912" s="461"/>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2"/>
      <c r="AI912" s="462"/>
      <c r="AJ912" s="462"/>
      <c r="AK912" s="462"/>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1"/>
      <c r="D913" s="461"/>
      <c r="E913" s="461"/>
      <c r="F913" s="461"/>
      <c r="G913" s="461"/>
      <c r="H913" s="461"/>
      <c r="I913" s="461"/>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1"/>
      <c r="D914" s="461"/>
      <c r="E914" s="461"/>
      <c r="F914" s="461"/>
      <c r="G914" s="461"/>
      <c r="H914" s="461"/>
      <c r="I914" s="461"/>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1"/>
      <c r="D915" s="461"/>
      <c r="E915" s="461"/>
      <c r="F915" s="461"/>
      <c r="G915" s="461"/>
      <c r="H915" s="461"/>
      <c r="I915" s="461"/>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1"/>
      <c r="D916" s="461"/>
      <c r="E916" s="461"/>
      <c r="F916" s="461"/>
      <c r="G916" s="461"/>
      <c r="H916" s="461"/>
      <c r="I916" s="461"/>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1"/>
      <c r="D917" s="461"/>
      <c r="E917" s="461"/>
      <c r="F917" s="461"/>
      <c r="G917" s="461"/>
      <c r="H917" s="461"/>
      <c r="I917" s="461"/>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1"/>
      <c r="D918" s="461"/>
      <c r="E918" s="461"/>
      <c r="F918" s="461"/>
      <c r="G918" s="461"/>
      <c r="H918" s="461"/>
      <c r="I918" s="461"/>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1"/>
      <c r="D919" s="461"/>
      <c r="E919" s="461"/>
      <c r="F919" s="461"/>
      <c r="G919" s="461"/>
      <c r="H919" s="461"/>
      <c r="I919" s="461"/>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1"/>
      <c r="D920" s="461"/>
      <c r="E920" s="461"/>
      <c r="F920" s="461"/>
      <c r="G920" s="461"/>
      <c r="H920" s="461"/>
      <c r="I920" s="461"/>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1"/>
      <c r="D921" s="461"/>
      <c r="E921" s="461"/>
      <c r="F921" s="461"/>
      <c r="G921" s="461"/>
      <c r="H921" s="461"/>
      <c r="I921" s="461"/>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1"/>
      <c r="D922" s="461"/>
      <c r="E922" s="461"/>
      <c r="F922" s="461"/>
      <c r="G922" s="461"/>
      <c r="H922" s="461"/>
      <c r="I922" s="461"/>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1"/>
      <c r="D923" s="461"/>
      <c r="E923" s="461"/>
      <c r="F923" s="461"/>
      <c r="G923" s="461"/>
      <c r="H923" s="461"/>
      <c r="I923" s="461"/>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1"/>
      <c r="D924" s="461"/>
      <c r="E924" s="461"/>
      <c r="F924" s="461"/>
      <c r="G924" s="461"/>
      <c r="H924" s="461"/>
      <c r="I924" s="461"/>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1"/>
      <c r="D925" s="461"/>
      <c r="E925" s="461"/>
      <c r="F925" s="461"/>
      <c r="G925" s="461"/>
      <c r="H925" s="461"/>
      <c r="I925" s="461"/>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1"/>
      <c r="D926" s="461"/>
      <c r="E926" s="461"/>
      <c r="F926" s="461"/>
      <c r="G926" s="461"/>
      <c r="H926" s="461"/>
      <c r="I926" s="461"/>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1"/>
      <c r="D927" s="461"/>
      <c r="E927" s="461"/>
      <c r="F927" s="461"/>
      <c r="G927" s="461"/>
      <c r="H927" s="461"/>
      <c r="I927" s="461"/>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1"/>
      <c r="D928" s="461"/>
      <c r="E928" s="461"/>
      <c r="F928" s="461"/>
      <c r="G928" s="461"/>
      <c r="H928" s="461"/>
      <c r="I928" s="461"/>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1"/>
      <c r="D929" s="461"/>
      <c r="E929" s="461"/>
      <c r="F929" s="461"/>
      <c r="G929" s="461"/>
      <c r="H929" s="461"/>
      <c r="I929" s="461"/>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1"/>
      <c r="D930" s="461"/>
      <c r="E930" s="461"/>
      <c r="F930" s="461"/>
      <c r="G930" s="461"/>
      <c r="H930" s="461"/>
      <c r="I930" s="461"/>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1"/>
      <c r="D931" s="461"/>
      <c r="E931" s="461"/>
      <c r="F931" s="461"/>
      <c r="G931" s="461"/>
      <c r="H931" s="461"/>
      <c r="I931" s="461"/>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1"/>
      <c r="D932" s="461"/>
      <c r="E932" s="461"/>
      <c r="F932" s="461"/>
      <c r="G932" s="461"/>
      <c r="H932" s="461"/>
      <c r="I932" s="461"/>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1"/>
      <c r="D933" s="461"/>
      <c r="E933" s="461"/>
      <c r="F933" s="461"/>
      <c r="G933" s="461"/>
      <c r="H933" s="461"/>
      <c r="I933" s="461"/>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1"/>
      <c r="D934" s="461"/>
      <c r="E934" s="461"/>
      <c r="F934" s="461"/>
      <c r="G934" s="461"/>
      <c r="H934" s="461"/>
      <c r="I934" s="461"/>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1"/>
      <c r="D935" s="461"/>
      <c r="E935" s="461"/>
      <c r="F935" s="461"/>
      <c r="G935" s="461"/>
      <c r="H935" s="461"/>
      <c r="I935" s="461"/>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1"/>
      <c r="D936" s="461"/>
      <c r="E936" s="461"/>
      <c r="F936" s="461"/>
      <c r="G936" s="461"/>
      <c r="H936" s="461"/>
      <c r="I936" s="461"/>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1"/>
      <c r="D937" s="461"/>
      <c r="E937" s="461"/>
      <c r="F937" s="461"/>
      <c r="G937" s="461"/>
      <c r="H937" s="461"/>
      <c r="I937" s="461"/>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1"/>
      <c r="D938" s="461"/>
      <c r="E938" s="461"/>
      <c r="F938" s="461"/>
      <c r="G938" s="461"/>
      <c r="H938" s="461"/>
      <c r="I938" s="461"/>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1"/>
      <c r="D939" s="461"/>
      <c r="E939" s="461"/>
      <c r="F939" s="461"/>
      <c r="G939" s="461"/>
      <c r="H939" s="461"/>
      <c r="I939" s="461"/>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1"/>
      <c r="D940" s="461"/>
      <c r="E940" s="461"/>
      <c r="F940" s="461"/>
      <c r="G940" s="461"/>
      <c r="H940" s="461"/>
      <c r="I940" s="461"/>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2" t="s">
        <v>84</v>
      </c>
      <c r="K943" s="463"/>
      <c r="L943" s="463"/>
      <c r="M943" s="463"/>
      <c r="N943" s="463"/>
      <c r="O943" s="463"/>
      <c r="P943" s="273" t="s">
        <v>17</v>
      </c>
      <c r="Q943" s="273"/>
      <c r="R943" s="273"/>
      <c r="S943" s="273"/>
      <c r="T943" s="273"/>
      <c r="U943" s="273"/>
      <c r="V943" s="273"/>
      <c r="W943" s="273"/>
      <c r="X943" s="273"/>
      <c r="Y943" s="459" t="s">
        <v>363</v>
      </c>
      <c r="Z943" s="459"/>
      <c r="AA943" s="459"/>
      <c r="AB943" s="459"/>
      <c r="AC943" s="242" t="s">
        <v>306</v>
      </c>
      <c r="AD943" s="242"/>
      <c r="AE943" s="242"/>
      <c r="AF943" s="242"/>
      <c r="AG943" s="242"/>
      <c r="AH943" s="459" t="s">
        <v>418</v>
      </c>
      <c r="AI943" s="273"/>
      <c r="AJ943" s="273"/>
      <c r="AK943" s="273"/>
      <c r="AL943" s="273" t="s">
        <v>18</v>
      </c>
      <c r="AM943" s="273"/>
      <c r="AN943" s="273"/>
      <c r="AO943" s="417"/>
      <c r="AP943" s="242" t="s">
        <v>367</v>
      </c>
      <c r="AQ943" s="242"/>
      <c r="AR943" s="242"/>
      <c r="AS943" s="242"/>
      <c r="AT943" s="242"/>
      <c r="AU943" s="242"/>
      <c r="AV943" s="242"/>
      <c r="AW943" s="242"/>
      <c r="AX943" s="242"/>
      <c r="AY943">
        <f>$AY$941</f>
        <v>0</v>
      </c>
    </row>
    <row r="944" spans="1:51" ht="30" hidden="1" customHeight="1" x14ac:dyDescent="0.15">
      <c r="A944" s="419">
        <v>1</v>
      </c>
      <c r="B944" s="419">
        <v>1</v>
      </c>
      <c r="C944" s="461"/>
      <c r="D944" s="461"/>
      <c r="E944" s="461"/>
      <c r="F944" s="461"/>
      <c r="G944" s="461"/>
      <c r="H944" s="461"/>
      <c r="I944" s="461"/>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2"/>
      <c r="AI944" s="462"/>
      <c r="AJ944" s="462"/>
      <c r="AK944" s="462"/>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1"/>
      <c r="D945" s="461"/>
      <c r="E945" s="461"/>
      <c r="F945" s="461"/>
      <c r="G945" s="461"/>
      <c r="H945" s="461"/>
      <c r="I945" s="461"/>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2"/>
      <c r="AI945" s="462"/>
      <c r="AJ945" s="462"/>
      <c r="AK945" s="462"/>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1"/>
      <c r="D946" s="461"/>
      <c r="E946" s="461"/>
      <c r="F946" s="461"/>
      <c r="G946" s="461"/>
      <c r="H946" s="461"/>
      <c r="I946" s="461"/>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1"/>
      <c r="D947" s="461"/>
      <c r="E947" s="461"/>
      <c r="F947" s="461"/>
      <c r="G947" s="461"/>
      <c r="H947" s="461"/>
      <c r="I947" s="461"/>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1"/>
      <c r="D948" s="461"/>
      <c r="E948" s="461"/>
      <c r="F948" s="461"/>
      <c r="G948" s="461"/>
      <c r="H948" s="461"/>
      <c r="I948" s="461"/>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1"/>
      <c r="D949" s="461"/>
      <c r="E949" s="461"/>
      <c r="F949" s="461"/>
      <c r="G949" s="461"/>
      <c r="H949" s="461"/>
      <c r="I949" s="461"/>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1"/>
      <c r="D950" s="461"/>
      <c r="E950" s="461"/>
      <c r="F950" s="461"/>
      <c r="G950" s="461"/>
      <c r="H950" s="461"/>
      <c r="I950" s="461"/>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1"/>
      <c r="D951" s="461"/>
      <c r="E951" s="461"/>
      <c r="F951" s="461"/>
      <c r="G951" s="461"/>
      <c r="H951" s="461"/>
      <c r="I951" s="461"/>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1"/>
      <c r="D952" s="461"/>
      <c r="E952" s="461"/>
      <c r="F952" s="461"/>
      <c r="G952" s="461"/>
      <c r="H952" s="461"/>
      <c r="I952" s="461"/>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1"/>
      <c r="D953" s="461"/>
      <c r="E953" s="461"/>
      <c r="F953" s="461"/>
      <c r="G953" s="461"/>
      <c r="H953" s="461"/>
      <c r="I953" s="461"/>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1"/>
      <c r="D954" s="461"/>
      <c r="E954" s="461"/>
      <c r="F954" s="461"/>
      <c r="G954" s="461"/>
      <c r="H954" s="461"/>
      <c r="I954" s="461"/>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1"/>
      <c r="D955" s="461"/>
      <c r="E955" s="461"/>
      <c r="F955" s="461"/>
      <c r="G955" s="461"/>
      <c r="H955" s="461"/>
      <c r="I955" s="461"/>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1"/>
      <c r="D956" s="461"/>
      <c r="E956" s="461"/>
      <c r="F956" s="461"/>
      <c r="G956" s="461"/>
      <c r="H956" s="461"/>
      <c r="I956" s="461"/>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1"/>
      <c r="D957" s="461"/>
      <c r="E957" s="461"/>
      <c r="F957" s="461"/>
      <c r="G957" s="461"/>
      <c r="H957" s="461"/>
      <c r="I957" s="461"/>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1"/>
      <c r="D958" s="461"/>
      <c r="E958" s="461"/>
      <c r="F958" s="461"/>
      <c r="G958" s="461"/>
      <c r="H958" s="461"/>
      <c r="I958" s="461"/>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1"/>
      <c r="D959" s="461"/>
      <c r="E959" s="461"/>
      <c r="F959" s="461"/>
      <c r="G959" s="461"/>
      <c r="H959" s="461"/>
      <c r="I959" s="461"/>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1"/>
      <c r="D960" s="461"/>
      <c r="E960" s="461"/>
      <c r="F960" s="461"/>
      <c r="G960" s="461"/>
      <c r="H960" s="461"/>
      <c r="I960" s="461"/>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1"/>
      <c r="D961" s="461"/>
      <c r="E961" s="461"/>
      <c r="F961" s="461"/>
      <c r="G961" s="461"/>
      <c r="H961" s="461"/>
      <c r="I961" s="461"/>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1"/>
      <c r="D962" s="461"/>
      <c r="E962" s="461"/>
      <c r="F962" s="461"/>
      <c r="G962" s="461"/>
      <c r="H962" s="461"/>
      <c r="I962" s="461"/>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1"/>
      <c r="D963" s="461"/>
      <c r="E963" s="461"/>
      <c r="F963" s="461"/>
      <c r="G963" s="461"/>
      <c r="H963" s="461"/>
      <c r="I963" s="461"/>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1"/>
      <c r="D964" s="461"/>
      <c r="E964" s="461"/>
      <c r="F964" s="461"/>
      <c r="G964" s="461"/>
      <c r="H964" s="461"/>
      <c r="I964" s="461"/>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1"/>
      <c r="D965" s="461"/>
      <c r="E965" s="461"/>
      <c r="F965" s="461"/>
      <c r="G965" s="461"/>
      <c r="H965" s="461"/>
      <c r="I965" s="461"/>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1"/>
      <c r="D966" s="461"/>
      <c r="E966" s="461"/>
      <c r="F966" s="461"/>
      <c r="G966" s="461"/>
      <c r="H966" s="461"/>
      <c r="I966" s="461"/>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1"/>
      <c r="D967" s="461"/>
      <c r="E967" s="461"/>
      <c r="F967" s="461"/>
      <c r="G967" s="461"/>
      <c r="H967" s="461"/>
      <c r="I967" s="461"/>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1"/>
      <c r="D968" s="461"/>
      <c r="E968" s="461"/>
      <c r="F968" s="461"/>
      <c r="G968" s="461"/>
      <c r="H968" s="461"/>
      <c r="I968" s="461"/>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1"/>
      <c r="D969" s="461"/>
      <c r="E969" s="461"/>
      <c r="F969" s="461"/>
      <c r="G969" s="461"/>
      <c r="H969" s="461"/>
      <c r="I969" s="461"/>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1"/>
      <c r="D970" s="461"/>
      <c r="E970" s="461"/>
      <c r="F970" s="461"/>
      <c r="G970" s="461"/>
      <c r="H970" s="461"/>
      <c r="I970" s="461"/>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1"/>
      <c r="D971" s="461"/>
      <c r="E971" s="461"/>
      <c r="F971" s="461"/>
      <c r="G971" s="461"/>
      <c r="H971" s="461"/>
      <c r="I971" s="461"/>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1"/>
      <c r="D972" s="461"/>
      <c r="E972" s="461"/>
      <c r="F972" s="461"/>
      <c r="G972" s="461"/>
      <c r="H972" s="461"/>
      <c r="I972" s="461"/>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1"/>
      <c r="D973" s="461"/>
      <c r="E973" s="461"/>
      <c r="F973" s="461"/>
      <c r="G973" s="461"/>
      <c r="H973" s="461"/>
      <c r="I973" s="461"/>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2" t="s">
        <v>84</v>
      </c>
      <c r="K976" s="463"/>
      <c r="L976" s="463"/>
      <c r="M976" s="463"/>
      <c r="N976" s="463"/>
      <c r="O976" s="463"/>
      <c r="P976" s="273" t="s">
        <v>17</v>
      </c>
      <c r="Q976" s="273"/>
      <c r="R976" s="273"/>
      <c r="S976" s="273"/>
      <c r="T976" s="273"/>
      <c r="U976" s="273"/>
      <c r="V976" s="273"/>
      <c r="W976" s="273"/>
      <c r="X976" s="273"/>
      <c r="Y976" s="459" t="s">
        <v>363</v>
      </c>
      <c r="Z976" s="459"/>
      <c r="AA976" s="459"/>
      <c r="AB976" s="459"/>
      <c r="AC976" s="242" t="s">
        <v>306</v>
      </c>
      <c r="AD976" s="242"/>
      <c r="AE976" s="242"/>
      <c r="AF976" s="242"/>
      <c r="AG976" s="242"/>
      <c r="AH976" s="459" t="s">
        <v>418</v>
      </c>
      <c r="AI976" s="273"/>
      <c r="AJ976" s="273"/>
      <c r="AK976" s="273"/>
      <c r="AL976" s="273" t="s">
        <v>18</v>
      </c>
      <c r="AM976" s="273"/>
      <c r="AN976" s="273"/>
      <c r="AO976" s="417"/>
      <c r="AP976" s="242" t="s">
        <v>367</v>
      </c>
      <c r="AQ976" s="242"/>
      <c r="AR976" s="242"/>
      <c r="AS976" s="242"/>
      <c r="AT976" s="242"/>
      <c r="AU976" s="242"/>
      <c r="AV976" s="242"/>
      <c r="AW976" s="242"/>
      <c r="AX976" s="242"/>
      <c r="AY976">
        <f>$AY$974</f>
        <v>0</v>
      </c>
    </row>
    <row r="977" spans="1:51" ht="30" hidden="1" customHeight="1" x14ac:dyDescent="0.15">
      <c r="A977" s="419">
        <v>1</v>
      </c>
      <c r="B977" s="419">
        <v>1</v>
      </c>
      <c r="C977" s="461"/>
      <c r="D977" s="461"/>
      <c r="E977" s="461"/>
      <c r="F977" s="461"/>
      <c r="G977" s="461"/>
      <c r="H977" s="461"/>
      <c r="I977" s="461"/>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2"/>
      <c r="AI977" s="462"/>
      <c r="AJ977" s="462"/>
      <c r="AK977" s="462"/>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1"/>
      <c r="D978" s="461"/>
      <c r="E978" s="461"/>
      <c r="F978" s="461"/>
      <c r="G978" s="461"/>
      <c r="H978" s="461"/>
      <c r="I978" s="461"/>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2"/>
      <c r="AI978" s="462"/>
      <c r="AJ978" s="462"/>
      <c r="AK978" s="462"/>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1"/>
      <c r="D979" s="461"/>
      <c r="E979" s="461"/>
      <c r="F979" s="461"/>
      <c r="G979" s="461"/>
      <c r="H979" s="461"/>
      <c r="I979" s="461"/>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1"/>
      <c r="D980" s="461"/>
      <c r="E980" s="461"/>
      <c r="F980" s="461"/>
      <c r="G980" s="461"/>
      <c r="H980" s="461"/>
      <c r="I980" s="461"/>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1"/>
      <c r="D981" s="461"/>
      <c r="E981" s="461"/>
      <c r="F981" s="461"/>
      <c r="G981" s="461"/>
      <c r="H981" s="461"/>
      <c r="I981" s="461"/>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1"/>
      <c r="D982" s="461"/>
      <c r="E982" s="461"/>
      <c r="F982" s="461"/>
      <c r="G982" s="461"/>
      <c r="H982" s="461"/>
      <c r="I982" s="461"/>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1"/>
      <c r="D983" s="461"/>
      <c r="E983" s="461"/>
      <c r="F983" s="461"/>
      <c r="G983" s="461"/>
      <c r="H983" s="461"/>
      <c r="I983" s="461"/>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1"/>
      <c r="D984" s="461"/>
      <c r="E984" s="461"/>
      <c r="F984" s="461"/>
      <c r="G984" s="461"/>
      <c r="H984" s="461"/>
      <c r="I984" s="461"/>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1"/>
      <c r="D985" s="461"/>
      <c r="E985" s="461"/>
      <c r="F985" s="461"/>
      <c r="G985" s="461"/>
      <c r="H985" s="461"/>
      <c r="I985" s="461"/>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1"/>
      <c r="D986" s="461"/>
      <c r="E986" s="461"/>
      <c r="F986" s="461"/>
      <c r="G986" s="461"/>
      <c r="H986" s="461"/>
      <c r="I986" s="461"/>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1"/>
      <c r="D987" s="461"/>
      <c r="E987" s="461"/>
      <c r="F987" s="461"/>
      <c r="G987" s="461"/>
      <c r="H987" s="461"/>
      <c r="I987" s="461"/>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1"/>
      <c r="D988" s="461"/>
      <c r="E988" s="461"/>
      <c r="F988" s="461"/>
      <c r="G988" s="461"/>
      <c r="H988" s="461"/>
      <c r="I988" s="461"/>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1"/>
      <c r="D989" s="461"/>
      <c r="E989" s="461"/>
      <c r="F989" s="461"/>
      <c r="G989" s="461"/>
      <c r="H989" s="461"/>
      <c r="I989" s="461"/>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1"/>
      <c r="D990" s="461"/>
      <c r="E990" s="461"/>
      <c r="F990" s="461"/>
      <c r="G990" s="461"/>
      <c r="H990" s="461"/>
      <c r="I990" s="461"/>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1"/>
      <c r="D991" s="461"/>
      <c r="E991" s="461"/>
      <c r="F991" s="461"/>
      <c r="G991" s="461"/>
      <c r="H991" s="461"/>
      <c r="I991" s="461"/>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1"/>
      <c r="D992" s="461"/>
      <c r="E992" s="461"/>
      <c r="F992" s="461"/>
      <c r="G992" s="461"/>
      <c r="H992" s="461"/>
      <c r="I992" s="461"/>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1"/>
      <c r="D993" s="461"/>
      <c r="E993" s="461"/>
      <c r="F993" s="461"/>
      <c r="G993" s="461"/>
      <c r="H993" s="461"/>
      <c r="I993" s="461"/>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1"/>
      <c r="D994" s="461"/>
      <c r="E994" s="461"/>
      <c r="F994" s="461"/>
      <c r="G994" s="461"/>
      <c r="H994" s="461"/>
      <c r="I994" s="461"/>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1"/>
      <c r="D995" s="461"/>
      <c r="E995" s="461"/>
      <c r="F995" s="461"/>
      <c r="G995" s="461"/>
      <c r="H995" s="461"/>
      <c r="I995" s="461"/>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1"/>
      <c r="D996" s="461"/>
      <c r="E996" s="461"/>
      <c r="F996" s="461"/>
      <c r="G996" s="461"/>
      <c r="H996" s="461"/>
      <c r="I996" s="461"/>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1"/>
      <c r="D997" s="461"/>
      <c r="E997" s="461"/>
      <c r="F997" s="461"/>
      <c r="G997" s="461"/>
      <c r="H997" s="461"/>
      <c r="I997" s="461"/>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1"/>
      <c r="D998" s="461"/>
      <c r="E998" s="461"/>
      <c r="F998" s="461"/>
      <c r="G998" s="461"/>
      <c r="H998" s="461"/>
      <c r="I998" s="461"/>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1"/>
      <c r="D999" s="461"/>
      <c r="E999" s="461"/>
      <c r="F999" s="461"/>
      <c r="G999" s="461"/>
      <c r="H999" s="461"/>
      <c r="I999" s="461"/>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1"/>
      <c r="D1000" s="461"/>
      <c r="E1000" s="461"/>
      <c r="F1000" s="461"/>
      <c r="G1000" s="461"/>
      <c r="H1000" s="461"/>
      <c r="I1000" s="461"/>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1"/>
      <c r="D1001" s="461"/>
      <c r="E1001" s="461"/>
      <c r="F1001" s="461"/>
      <c r="G1001" s="461"/>
      <c r="H1001" s="461"/>
      <c r="I1001" s="461"/>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1"/>
      <c r="D1002" s="461"/>
      <c r="E1002" s="461"/>
      <c r="F1002" s="461"/>
      <c r="G1002" s="461"/>
      <c r="H1002" s="461"/>
      <c r="I1002" s="461"/>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1"/>
      <c r="D1003" s="461"/>
      <c r="E1003" s="461"/>
      <c r="F1003" s="461"/>
      <c r="G1003" s="461"/>
      <c r="H1003" s="461"/>
      <c r="I1003" s="461"/>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1"/>
      <c r="D1004" s="461"/>
      <c r="E1004" s="461"/>
      <c r="F1004" s="461"/>
      <c r="G1004" s="461"/>
      <c r="H1004" s="461"/>
      <c r="I1004" s="461"/>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1"/>
      <c r="D1005" s="461"/>
      <c r="E1005" s="461"/>
      <c r="F1005" s="461"/>
      <c r="G1005" s="461"/>
      <c r="H1005" s="461"/>
      <c r="I1005" s="461"/>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1"/>
      <c r="D1006" s="461"/>
      <c r="E1006" s="461"/>
      <c r="F1006" s="461"/>
      <c r="G1006" s="461"/>
      <c r="H1006" s="461"/>
      <c r="I1006" s="461"/>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2" t="s">
        <v>84</v>
      </c>
      <c r="K1009" s="463"/>
      <c r="L1009" s="463"/>
      <c r="M1009" s="463"/>
      <c r="N1009" s="463"/>
      <c r="O1009" s="463"/>
      <c r="P1009" s="273" t="s">
        <v>17</v>
      </c>
      <c r="Q1009" s="273"/>
      <c r="R1009" s="273"/>
      <c r="S1009" s="273"/>
      <c r="T1009" s="273"/>
      <c r="U1009" s="273"/>
      <c r="V1009" s="273"/>
      <c r="W1009" s="273"/>
      <c r="X1009" s="273"/>
      <c r="Y1009" s="459" t="s">
        <v>363</v>
      </c>
      <c r="Z1009" s="459"/>
      <c r="AA1009" s="459"/>
      <c r="AB1009" s="459"/>
      <c r="AC1009" s="242" t="s">
        <v>306</v>
      </c>
      <c r="AD1009" s="242"/>
      <c r="AE1009" s="242"/>
      <c r="AF1009" s="242"/>
      <c r="AG1009" s="242"/>
      <c r="AH1009" s="459" t="s">
        <v>418</v>
      </c>
      <c r="AI1009" s="273"/>
      <c r="AJ1009" s="273"/>
      <c r="AK1009" s="273"/>
      <c r="AL1009" s="273" t="s">
        <v>18</v>
      </c>
      <c r="AM1009" s="273"/>
      <c r="AN1009" s="273"/>
      <c r="AO1009" s="417"/>
      <c r="AP1009" s="242" t="s">
        <v>367</v>
      </c>
      <c r="AQ1009" s="242"/>
      <c r="AR1009" s="242"/>
      <c r="AS1009" s="242"/>
      <c r="AT1009" s="242"/>
      <c r="AU1009" s="242"/>
      <c r="AV1009" s="242"/>
      <c r="AW1009" s="242"/>
      <c r="AX1009" s="242"/>
      <c r="AY1009">
        <f>$AY$1007</f>
        <v>0</v>
      </c>
    </row>
    <row r="1010" spans="1:51" ht="30" hidden="1" customHeight="1" x14ac:dyDescent="0.15">
      <c r="A1010" s="419">
        <v>1</v>
      </c>
      <c r="B1010" s="419">
        <v>1</v>
      </c>
      <c r="C1010" s="461"/>
      <c r="D1010" s="461"/>
      <c r="E1010" s="461"/>
      <c r="F1010" s="461"/>
      <c r="G1010" s="461"/>
      <c r="H1010" s="461"/>
      <c r="I1010" s="461"/>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2"/>
      <c r="AI1010" s="462"/>
      <c r="AJ1010" s="462"/>
      <c r="AK1010" s="462"/>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1"/>
      <c r="D1011" s="461"/>
      <c r="E1011" s="461"/>
      <c r="F1011" s="461"/>
      <c r="G1011" s="461"/>
      <c r="H1011" s="461"/>
      <c r="I1011" s="461"/>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2"/>
      <c r="AI1011" s="462"/>
      <c r="AJ1011" s="462"/>
      <c r="AK1011" s="462"/>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1"/>
      <c r="D1012" s="461"/>
      <c r="E1012" s="461"/>
      <c r="F1012" s="461"/>
      <c r="G1012" s="461"/>
      <c r="H1012" s="461"/>
      <c r="I1012" s="461"/>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1"/>
      <c r="D1013" s="461"/>
      <c r="E1013" s="461"/>
      <c r="F1013" s="461"/>
      <c r="G1013" s="461"/>
      <c r="H1013" s="461"/>
      <c r="I1013" s="461"/>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1"/>
      <c r="D1014" s="461"/>
      <c r="E1014" s="461"/>
      <c r="F1014" s="461"/>
      <c r="G1014" s="461"/>
      <c r="H1014" s="461"/>
      <c r="I1014" s="461"/>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1"/>
      <c r="D1015" s="461"/>
      <c r="E1015" s="461"/>
      <c r="F1015" s="461"/>
      <c r="G1015" s="461"/>
      <c r="H1015" s="461"/>
      <c r="I1015" s="461"/>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1"/>
      <c r="D1016" s="461"/>
      <c r="E1016" s="461"/>
      <c r="F1016" s="461"/>
      <c r="G1016" s="461"/>
      <c r="H1016" s="461"/>
      <c r="I1016" s="461"/>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1"/>
      <c r="D1017" s="461"/>
      <c r="E1017" s="461"/>
      <c r="F1017" s="461"/>
      <c r="G1017" s="461"/>
      <c r="H1017" s="461"/>
      <c r="I1017" s="461"/>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1"/>
      <c r="D1018" s="461"/>
      <c r="E1018" s="461"/>
      <c r="F1018" s="461"/>
      <c r="G1018" s="461"/>
      <c r="H1018" s="461"/>
      <c r="I1018" s="461"/>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1"/>
      <c r="D1019" s="461"/>
      <c r="E1019" s="461"/>
      <c r="F1019" s="461"/>
      <c r="G1019" s="461"/>
      <c r="H1019" s="461"/>
      <c r="I1019" s="461"/>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1"/>
      <c r="D1020" s="461"/>
      <c r="E1020" s="461"/>
      <c r="F1020" s="461"/>
      <c r="G1020" s="461"/>
      <c r="H1020" s="461"/>
      <c r="I1020" s="461"/>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1"/>
      <c r="D1021" s="461"/>
      <c r="E1021" s="461"/>
      <c r="F1021" s="461"/>
      <c r="G1021" s="461"/>
      <c r="H1021" s="461"/>
      <c r="I1021" s="461"/>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1"/>
      <c r="D1022" s="461"/>
      <c r="E1022" s="461"/>
      <c r="F1022" s="461"/>
      <c r="G1022" s="461"/>
      <c r="H1022" s="461"/>
      <c r="I1022" s="461"/>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1"/>
      <c r="D1023" s="461"/>
      <c r="E1023" s="461"/>
      <c r="F1023" s="461"/>
      <c r="G1023" s="461"/>
      <c r="H1023" s="461"/>
      <c r="I1023" s="461"/>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1"/>
      <c r="D1024" s="461"/>
      <c r="E1024" s="461"/>
      <c r="F1024" s="461"/>
      <c r="G1024" s="461"/>
      <c r="H1024" s="461"/>
      <c r="I1024" s="461"/>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1"/>
      <c r="D1025" s="461"/>
      <c r="E1025" s="461"/>
      <c r="F1025" s="461"/>
      <c r="G1025" s="461"/>
      <c r="H1025" s="461"/>
      <c r="I1025" s="461"/>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1"/>
      <c r="D1026" s="461"/>
      <c r="E1026" s="461"/>
      <c r="F1026" s="461"/>
      <c r="G1026" s="461"/>
      <c r="H1026" s="461"/>
      <c r="I1026" s="461"/>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1"/>
      <c r="D1027" s="461"/>
      <c r="E1027" s="461"/>
      <c r="F1027" s="461"/>
      <c r="G1027" s="461"/>
      <c r="H1027" s="461"/>
      <c r="I1027" s="461"/>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1"/>
      <c r="D1028" s="461"/>
      <c r="E1028" s="461"/>
      <c r="F1028" s="461"/>
      <c r="G1028" s="461"/>
      <c r="H1028" s="461"/>
      <c r="I1028" s="461"/>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1"/>
      <c r="D1029" s="461"/>
      <c r="E1029" s="461"/>
      <c r="F1029" s="461"/>
      <c r="G1029" s="461"/>
      <c r="H1029" s="461"/>
      <c r="I1029" s="461"/>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1"/>
      <c r="D1030" s="461"/>
      <c r="E1030" s="461"/>
      <c r="F1030" s="461"/>
      <c r="G1030" s="461"/>
      <c r="H1030" s="461"/>
      <c r="I1030" s="461"/>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1"/>
      <c r="D1031" s="461"/>
      <c r="E1031" s="461"/>
      <c r="F1031" s="461"/>
      <c r="G1031" s="461"/>
      <c r="H1031" s="461"/>
      <c r="I1031" s="461"/>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1"/>
      <c r="D1032" s="461"/>
      <c r="E1032" s="461"/>
      <c r="F1032" s="461"/>
      <c r="G1032" s="461"/>
      <c r="H1032" s="461"/>
      <c r="I1032" s="461"/>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1"/>
      <c r="D1033" s="461"/>
      <c r="E1033" s="461"/>
      <c r="F1033" s="461"/>
      <c r="G1033" s="461"/>
      <c r="H1033" s="461"/>
      <c r="I1033" s="461"/>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1"/>
      <c r="D1034" s="461"/>
      <c r="E1034" s="461"/>
      <c r="F1034" s="461"/>
      <c r="G1034" s="461"/>
      <c r="H1034" s="461"/>
      <c r="I1034" s="461"/>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1"/>
      <c r="D1035" s="461"/>
      <c r="E1035" s="461"/>
      <c r="F1035" s="461"/>
      <c r="G1035" s="461"/>
      <c r="H1035" s="461"/>
      <c r="I1035" s="461"/>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1"/>
      <c r="D1036" s="461"/>
      <c r="E1036" s="461"/>
      <c r="F1036" s="461"/>
      <c r="G1036" s="461"/>
      <c r="H1036" s="461"/>
      <c r="I1036" s="461"/>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1"/>
      <c r="D1037" s="461"/>
      <c r="E1037" s="461"/>
      <c r="F1037" s="461"/>
      <c r="G1037" s="461"/>
      <c r="H1037" s="461"/>
      <c r="I1037" s="461"/>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1"/>
      <c r="D1038" s="461"/>
      <c r="E1038" s="461"/>
      <c r="F1038" s="461"/>
      <c r="G1038" s="461"/>
      <c r="H1038" s="461"/>
      <c r="I1038" s="461"/>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1"/>
      <c r="D1039" s="461"/>
      <c r="E1039" s="461"/>
      <c r="F1039" s="461"/>
      <c r="G1039" s="461"/>
      <c r="H1039" s="461"/>
      <c r="I1039" s="461"/>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2" t="s">
        <v>84</v>
      </c>
      <c r="K1042" s="463"/>
      <c r="L1042" s="463"/>
      <c r="M1042" s="463"/>
      <c r="N1042" s="463"/>
      <c r="O1042" s="463"/>
      <c r="P1042" s="273" t="s">
        <v>17</v>
      </c>
      <c r="Q1042" s="273"/>
      <c r="R1042" s="273"/>
      <c r="S1042" s="273"/>
      <c r="T1042" s="273"/>
      <c r="U1042" s="273"/>
      <c r="V1042" s="273"/>
      <c r="W1042" s="273"/>
      <c r="X1042" s="273"/>
      <c r="Y1042" s="459" t="s">
        <v>363</v>
      </c>
      <c r="Z1042" s="459"/>
      <c r="AA1042" s="459"/>
      <c r="AB1042" s="459"/>
      <c r="AC1042" s="242" t="s">
        <v>306</v>
      </c>
      <c r="AD1042" s="242"/>
      <c r="AE1042" s="242"/>
      <c r="AF1042" s="242"/>
      <c r="AG1042" s="242"/>
      <c r="AH1042" s="459" t="s">
        <v>418</v>
      </c>
      <c r="AI1042" s="273"/>
      <c r="AJ1042" s="273"/>
      <c r="AK1042" s="273"/>
      <c r="AL1042" s="273" t="s">
        <v>18</v>
      </c>
      <c r="AM1042" s="273"/>
      <c r="AN1042" s="273"/>
      <c r="AO1042" s="417"/>
      <c r="AP1042" s="242" t="s">
        <v>367</v>
      </c>
      <c r="AQ1042" s="242"/>
      <c r="AR1042" s="242"/>
      <c r="AS1042" s="242"/>
      <c r="AT1042" s="242"/>
      <c r="AU1042" s="242"/>
      <c r="AV1042" s="242"/>
      <c r="AW1042" s="242"/>
      <c r="AX1042" s="242"/>
      <c r="AY1042">
        <f>$AY$1040</f>
        <v>0</v>
      </c>
    </row>
    <row r="1043" spans="1:51" ht="30" hidden="1" customHeight="1" x14ac:dyDescent="0.15">
      <c r="A1043" s="419">
        <v>1</v>
      </c>
      <c r="B1043" s="419">
        <v>1</v>
      </c>
      <c r="C1043" s="461"/>
      <c r="D1043" s="461"/>
      <c r="E1043" s="461"/>
      <c r="F1043" s="461"/>
      <c r="G1043" s="461"/>
      <c r="H1043" s="461"/>
      <c r="I1043" s="461"/>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2"/>
      <c r="AI1043" s="462"/>
      <c r="AJ1043" s="462"/>
      <c r="AK1043" s="462"/>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1"/>
      <c r="D1044" s="461"/>
      <c r="E1044" s="461"/>
      <c r="F1044" s="461"/>
      <c r="G1044" s="461"/>
      <c r="H1044" s="461"/>
      <c r="I1044" s="461"/>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2"/>
      <c r="AI1044" s="462"/>
      <c r="AJ1044" s="462"/>
      <c r="AK1044" s="462"/>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1"/>
      <c r="D1045" s="461"/>
      <c r="E1045" s="461"/>
      <c r="F1045" s="461"/>
      <c r="G1045" s="461"/>
      <c r="H1045" s="461"/>
      <c r="I1045" s="461"/>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1"/>
      <c r="D1046" s="461"/>
      <c r="E1046" s="461"/>
      <c r="F1046" s="461"/>
      <c r="G1046" s="461"/>
      <c r="H1046" s="461"/>
      <c r="I1046" s="461"/>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1"/>
      <c r="D1047" s="461"/>
      <c r="E1047" s="461"/>
      <c r="F1047" s="461"/>
      <c r="G1047" s="461"/>
      <c r="H1047" s="461"/>
      <c r="I1047" s="461"/>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1"/>
      <c r="D1048" s="461"/>
      <c r="E1048" s="461"/>
      <c r="F1048" s="461"/>
      <c r="G1048" s="461"/>
      <c r="H1048" s="461"/>
      <c r="I1048" s="461"/>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1"/>
      <c r="D1049" s="461"/>
      <c r="E1049" s="461"/>
      <c r="F1049" s="461"/>
      <c r="G1049" s="461"/>
      <c r="H1049" s="461"/>
      <c r="I1049" s="461"/>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1"/>
      <c r="D1050" s="461"/>
      <c r="E1050" s="461"/>
      <c r="F1050" s="461"/>
      <c r="G1050" s="461"/>
      <c r="H1050" s="461"/>
      <c r="I1050" s="461"/>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1"/>
      <c r="D1051" s="461"/>
      <c r="E1051" s="461"/>
      <c r="F1051" s="461"/>
      <c r="G1051" s="461"/>
      <c r="H1051" s="461"/>
      <c r="I1051" s="461"/>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1"/>
      <c r="D1052" s="461"/>
      <c r="E1052" s="461"/>
      <c r="F1052" s="461"/>
      <c r="G1052" s="461"/>
      <c r="H1052" s="461"/>
      <c r="I1052" s="461"/>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1"/>
      <c r="D1053" s="461"/>
      <c r="E1053" s="461"/>
      <c r="F1053" s="461"/>
      <c r="G1053" s="461"/>
      <c r="H1053" s="461"/>
      <c r="I1053" s="461"/>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1"/>
      <c r="D1054" s="461"/>
      <c r="E1054" s="461"/>
      <c r="F1054" s="461"/>
      <c r="G1054" s="461"/>
      <c r="H1054" s="461"/>
      <c r="I1054" s="461"/>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1"/>
      <c r="D1055" s="461"/>
      <c r="E1055" s="461"/>
      <c r="F1055" s="461"/>
      <c r="G1055" s="461"/>
      <c r="H1055" s="461"/>
      <c r="I1055" s="461"/>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1"/>
      <c r="D1056" s="461"/>
      <c r="E1056" s="461"/>
      <c r="F1056" s="461"/>
      <c r="G1056" s="461"/>
      <c r="H1056" s="461"/>
      <c r="I1056" s="461"/>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1"/>
      <c r="D1057" s="461"/>
      <c r="E1057" s="461"/>
      <c r="F1057" s="461"/>
      <c r="G1057" s="461"/>
      <c r="H1057" s="461"/>
      <c r="I1057" s="461"/>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1"/>
      <c r="D1058" s="461"/>
      <c r="E1058" s="461"/>
      <c r="F1058" s="461"/>
      <c r="G1058" s="461"/>
      <c r="H1058" s="461"/>
      <c r="I1058" s="461"/>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1"/>
      <c r="D1059" s="461"/>
      <c r="E1059" s="461"/>
      <c r="F1059" s="461"/>
      <c r="G1059" s="461"/>
      <c r="H1059" s="461"/>
      <c r="I1059" s="461"/>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1"/>
      <c r="D1060" s="461"/>
      <c r="E1060" s="461"/>
      <c r="F1060" s="461"/>
      <c r="G1060" s="461"/>
      <c r="H1060" s="461"/>
      <c r="I1060" s="461"/>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1"/>
      <c r="D1061" s="461"/>
      <c r="E1061" s="461"/>
      <c r="F1061" s="461"/>
      <c r="G1061" s="461"/>
      <c r="H1061" s="461"/>
      <c r="I1061" s="461"/>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1"/>
      <c r="D1062" s="461"/>
      <c r="E1062" s="461"/>
      <c r="F1062" s="461"/>
      <c r="G1062" s="461"/>
      <c r="H1062" s="461"/>
      <c r="I1062" s="461"/>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1"/>
      <c r="D1063" s="461"/>
      <c r="E1063" s="461"/>
      <c r="F1063" s="461"/>
      <c r="G1063" s="461"/>
      <c r="H1063" s="461"/>
      <c r="I1063" s="461"/>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1"/>
      <c r="D1064" s="461"/>
      <c r="E1064" s="461"/>
      <c r="F1064" s="461"/>
      <c r="G1064" s="461"/>
      <c r="H1064" s="461"/>
      <c r="I1064" s="461"/>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1"/>
      <c r="D1065" s="461"/>
      <c r="E1065" s="461"/>
      <c r="F1065" s="461"/>
      <c r="G1065" s="461"/>
      <c r="H1065" s="461"/>
      <c r="I1065" s="461"/>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1"/>
      <c r="D1066" s="461"/>
      <c r="E1066" s="461"/>
      <c r="F1066" s="461"/>
      <c r="G1066" s="461"/>
      <c r="H1066" s="461"/>
      <c r="I1066" s="461"/>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1"/>
      <c r="D1067" s="461"/>
      <c r="E1067" s="461"/>
      <c r="F1067" s="461"/>
      <c r="G1067" s="461"/>
      <c r="H1067" s="461"/>
      <c r="I1067" s="461"/>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1"/>
      <c r="D1068" s="461"/>
      <c r="E1068" s="461"/>
      <c r="F1068" s="461"/>
      <c r="G1068" s="461"/>
      <c r="H1068" s="461"/>
      <c r="I1068" s="461"/>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1"/>
      <c r="D1069" s="461"/>
      <c r="E1069" s="461"/>
      <c r="F1069" s="461"/>
      <c r="G1069" s="461"/>
      <c r="H1069" s="461"/>
      <c r="I1069" s="461"/>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1"/>
      <c r="D1070" s="461"/>
      <c r="E1070" s="461"/>
      <c r="F1070" s="461"/>
      <c r="G1070" s="461"/>
      <c r="H1070" s="461"/>
      <c r="I1070" s="461"/>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1"/>
      <c r="D1071" s="461"/>
      <c r="E1071" s="461"/>
      <c r="F1071" s="461"/>
      <c r="G1071" s="461"/>
      <c r="H1071" s="461"/>
      <c r="I1071" s="461"/>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1"/>
      <c r="D1072" s="461"/>
      <c r="E1072" s="461"/>
      <c r="F1072" s="461"/>
      <c r="G1072" s="461"/>
      <c r="H1072" s="461"/>
      <c r="I1072" s="461"/>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2" t="s">
        <v>84</v>
      </c>
      <c r="K1075" s="463"/>
      <c r="L1075" s="463"/>
      <c r="M1075" s="463"/>
      <c r="N1075" s="463"/>
      <c r="O1075" s="463"/>
      <c r="P1075" s="273" t="s">
        <v>17</v>
      </c>
      <c r="Q1075" s="273"/>
      <c r="R1075" s="273"/>
      <c r="S1075" s="273"/>
      <c r="T1075" s="273"/>
      <c r="U1075" s="273"/>
      <c r="V1075" s="273"/>
      <c r="W1075" s="273"/>
      <c r="X1075" s="273"/>
      <c r="Y1075" s="459" t="s">
        <v>363</v>
      </c>
      <c r="Z1075" s="459"/>
      <c r="AA1075" s="459"/>
      <c r="AB1075" s="459"/>
      <c r="AC1075" s="242" t="s">
        <v>306</v>
      </c>
      <c r="AD1075" s="242"/>
      <c r="AE1075" s="242"/>
      <c r="AF1075" s="242"/>
      <c r="AG1075" s="242"/>
      <c r="AH1075" s="459" t="s">
        <v>418</v>
      </c>
      <c r="AI1075" s="273"/>
      <c r="AJ1075" s="273"/>
      <c r="AK1075" s="273"/>
      <c r="AL1075" s="273" t="s">
        <v>18</v>
      </c>
      <c r="AM1075" s="273"/>
      <c r="AN1075" s="273"/>
      <c r="AO1075" s="417"/>
      <c r="AP1075" s="242" t="s">
        <v>367</v>
      </c>
      <c r="AQ1075" s="242"/>
      <c r="AR1075" s="242"/>
      <c r="AS1075" s="242"/>
      <c r="AT1075" s="242"/>
      <c r="AU1075" s="242"/>
      <c r="AV1075" s="242"/>
      <c r="AW1075" s="242"/>
      <c r="AX1075" s="242"/>
      <c r="AY1075">
        <f>$AY$1073</f>
        <v>0</v>
      </c>
    </row>
    <row r="1076" spans="1:51" ht="30" hidden="1" customHeight="1" x14ac:dyDescent="0.15">
      <c r="A1076" s="419">
        <v>1</v>
      </c>
      <c r="B1076" s="419">
        <v>1</v>
      </c>
      <c r="C1076" s="461"/>
      <c r="D1076" s="461"/>
      <c r="E1076" s="461"/>
      <c r="F1076" s="461"/>
      <c r="G1076" s="461"/>
      <c r="H1076" s="461"/>
      <c r="I1076" s="461"/>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2"/>
      <c r="AI1076" s="462"/>
      <c r="AJ1076" s="462"/>
      <c r="AK1076" s="462"/>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1"/>
      <c r="D1077" s="461"/>
      <c r="E1077" s="461"/>
      <c r="F1077" s="461"/>
      <c r="G1077" s="461"/>
      <c r="H1077" s="461"/>
      <c r="I1077" s="461"/>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2"/>
      <c r="AI1077" s="462"/>
      <c r="AJ1077" s="462"/>
      <c r="AK1077" s="462"/>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1"/>
      <c r="D1078" s="461"/>
      <c r="E1078" s="461"/>
      <c r="F1078" s="461"/>
      <c r="G1078" s="461"/>
      <c r="H1078" s="461"/>
      <c r="I1078" s="461"/>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1"/>
      <c r="D1079" s="461"/>
      <c r="E1079" s="461"/>
      <c r="F1079" s="461"/>
      <c r="G1079" s="461"/>
      <c r="H1079" s="461"/>
      <c r="I1079" s="461"/>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1"/>
      <c r="D1080" s="461"/>
      <c r="E1080" s="461"/>
      <c r="F1080" s="461"/>
      <c r="G1080" s="461"/>
      <c r="H1080" s="461"/>
      <c r="I1080" s="461"/>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1"/>
      <c r="D1081" s="461"/>
      <c r="E1081" s="461"/>
      <c r="F1081" s="461"/>
      <c r="G1081" s="461"/>
      <c r="H1081" s="461"/>
      <c r="I1081" s="461"/>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1"/>
      <c r="D1082" s="461"/>
      <c r="E1082" s="461"/>
      <c r="F1082" s="461"/>
      <c r="G1082" s="461"/>
      <c r="H1082" s="461"/>
      <c r="I1082" s="461"/>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1"/>
      <c r="D1083" s="461"/>
      <c r="E1083" s="461"/>
      <c r="F1083" s="461"/>
      <c r="G1083" s="461"/>
      <c r="H1083" s="461"/>
      <c r="I1083" s="461"/>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1"/>
      <c r="D1084" s="461"/>
      <c r="E1084" s="461"/>
      <c r="F1084" s="461"/>
      <c r="G1084" s="461"/>
      <c r="H1084" s="461"/>
      <c r="I1084" s="461"/>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1"/>
      <c r="D1085" s="461"/>
      <c r="E1085" s="461"/>
      <c r="F1085" s="461"/>
      <c r="G1085" s="461"/>
      <c r="H1085" s="461"/>
      <c r="I1085" s="461"/>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1"/>
      <c r="D1086" s="461"/>
      <c r="E1086" s="461"/>
      <c r="F1086" s="461"/>
      <c r="G1086" s="461"/>
      <c r="H1086" s="461"/>
      <c r="I1086" s="461"/>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1"/>
      <c r="D1087" s="461"/>
      <c r="E1087" s="461"/>
      <c r="F1087" s="461"/>
      <c r="G1087" s="461"/>
      <c r="H1087" s="461"/>
      <c r="I1087" s="461"/>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1"/>
      <c r="D1088" s="461"/>
      <c r="E1088" s="461"/>
      <c r="F1088" s="461"/>
      <c r="G1088" s="461"/>
      <c r="H1088" s="461"/>
      <c r="I1088" s="461"/>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1"/>
      <c r="D1089" s="461"/>
      <c r="E1089" s="461"/>
      <c r="F1089" s="461"/>
      <c r="G1089" s="461"/>
      <c r="H1089" s="461"/>
      <c r="I1089" s="461"/>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1"/>
      <c r="D1090" s="461"/>
      <c r="E1090" s="461"/>
      <c r="F1090" s="461"/>
      <c r="G1090" s="461"/>
      <c r="H1090" s="461"/>
      <c r="I1090" s="461"/>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1"/>
      <c r="D1091" s="461"/>
      <c r="E1091" s="461"/>
      <c r="F1091" s="461"/>
      <c r="G1091" s="461"/>
      <c r="H1091" s="461"/>
      <c r="I1091" s="461"/>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1"/>
      <c r="D1092" s="461"/>
      <c r="E1092" s="461"/>
      <c r="F1092" s="461"/>
      <c r="G1092" s="461"/>
      <c r="H1092" s="461"/>
      <c r="I1092" s="461"/>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1"/>
      <c r="D1093" s="461"/>
      <c r="E1093" s="461"/>
      <c r="F1093" s="461"/>
      <c r="G1093" s="461"/>
      <c r="H1093" s="461"/>
      <c r="I1093" s="461"/>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1"/>
      <c r="D1094" s="461"/>
      <c r="E1094" s="461"/>
      <c r="F1094" s="461"/>
      <c r="G1094" s="461"/>
      <c r="H1094" s="461"/>
      <c r="I1094" s="461"/>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1"/>
      <c r="D1095" s="461"/>
      <c r="E1095" s="461"/>
      <c r="F1095" s="461"/>
      <c r="G1095" s="461"/>
      <c r="H1095" s="461"/>
      <c r="I1095" s="461"/>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1"/>
      <c r="D1096" s="461"/>
      <c r="E1096" s="461"/>
      <c r="F1096" s="461"/>
      <c r="G1096" s="461"/>
      <c r="H1096" s="461"/>
      <c r="I1096" s="461"/>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1"/>
      <c r="D1097" s="461"/>
      <c r="E1097" s="461"/>
      <c r="F1097" s="461"/>
      <c r="G1097" s="461"/>
      <c r="H1097" s="461"/>
      <c r="I1097" s="461"/>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1"/>
      <c r="D1098" s="461"/>
      <c r="E1098" s="461"/>
      <c r="F1098" s="461"/>
      <c r="G1098" s="461"/>
      <c r="H1098" s="461"/>
      <c r="I1098" s="461"/>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1"/>
      <c r="D1099" s="461"/>
      <c r="E1099" s="461"/>
      <c r="F1099" s="461"/>
      <c r="G1099" s="461"/>
      <c r="H1099" s="461"/>
      <c r="I1099" s="461"/>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1"/>
      <c r="D1100" s="461"/>
      <c r="E1100" s="461"/>
      <c r="F1100" s="461"/>
      <c r="G1100" s="461"/>
      <c r="H1100" s="461"/>
      <c r="I1100" s="461"/>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1"/>
      <c r="D1101" s="461"/>
      <c r="E1101" s="461"/>
      <c r="F1101" s="461"/>
      <c r="G1101" s="461"/>
      <c r="H1101" s="461"/>
      <c r="I1101" s="461"/>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1"/>
      <c r="D1102" s="461"/>
      <c r="E1102" s="461"/>
      <c r="F1102" s="461"/>
      <c r="G1102" s="461"/>
      <c r="H1102" s="461"/>
      <c r="I1102" s="461"/>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1"/>
      <c r="D1103" s="461"/>
      <c r="E1103" s="461"/>
      <c r="F1103" s="461"/>
      <c r="G1103" s="461"/>
      <c r="H1103" s="461"/>
      <c r="I1103" s="461"/>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1"/>
      <c r="D1104" s="461"/>
      <c r="E1104" s="461"/>
      <c r="F1104" s="461"/>
      <c r="G1104" s="461"/>
      <c r="H1104" s="461"/>
      <c r="I1104" s="461"/>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1"/>
      <c r="D1105" s="461"/>
      <c r="E1105" s="461"/>
      <c r="F1105" s="461"/>
      <c r="G1105" s="461"/>
      <c r="H1105" s="461"/>
      <c r="I1105" s="461"/>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403</v>
      </c>
      <c r="AM1106" s="458"/>
      <c r="AN1106" s="45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318</v>
      </c>
      <c r="F1109" s="242"/>
      <c r="G1109" s="242"/>
      <c r="H1109" s="242"/>
      <c r="I1109" s="242"/>
      <c r="J1109" s="242" t="s">
        <v>84</v>
      </c>
      <c r="K1109" s="242"/>
      <c r="L1109" s="242"/>
      <c r="M1109" s="242"/>
      <c r="N1109" s="242"/>
      <c r="O1109" s="242"/>
      <c r="P1109" s="459" t="s">
        <v>17</v>
      </c>
      <c r="Q1109" s="459"/>
      <c r="R1109" s="459"/>
      <c r="S1109" s="459"/>
      <c r="T1109" s="459"/>
      <c r="U1109" s="459"/>
      <c r="V1109" s="459"/>
      <c r="W1109" s="459"/>
      <c r="X1109" s="459"/>
      <c r="Y1109" s="242" t="s">
        <v>315</v>
      </c>
      <c r="Z1109" s="242"/>
      <c r="AA1109" s="242"/>
      <c r="AB1109" s="242"/>
      <c r="AC1109" s="242" t="s">
        <v>319</v>
      </c>
      <c r="AD1109" s="242"/>
      <c r="AE1109" s="242"/>
      <c r="AF1109" s="242"/>
      <c r="AG1109" s="242"/>
      <c r="AH1109" s="459" t="s">
        <v>338</v>
      </c>
      <c r="AI1109" s="459"/>
      <c r="AJ1109" s="459"/>
      <c r="AK1109" s="459"/>
      <c r="AL1109" s="459" t="s">
        <v>18</v>
      </c>
      <c r="AM1109" s="459"/>
      <c r="AN1109" s="459"/>
      <c r="AO1109" s="460"/>
      <c r="AP1109" s="242" t="s">
        <v>398</v>
      </c>
      <c r="AQ1109" s="242"/>
      <c r="AR1109" s="242"/>
      <c r="AS1109" s="242"/>
      <c r="AT1109" s="242"/>
      <c r="AU1109" s="242"/>
      <c r="AV1109" s="242"/>
      <c r="AW1109" s="242"/>
      <c r="AX1109" s="242"/>
    </row>
    <row r="1110" spans="1:51" ht="30" customHeight="1" x14ac:dyDescent="0.15">
      <c r="A1110" s="419">
        <v>1</v>
      </c>
      <c r="B1110" s="419">
        <v>1</v>
      </c>
      <c r="C1110" s="420"/>
      <c r="D1110" s="420"/>
      <c r="E1110" s="238" t="s">
        <v>676</v>
      </c>
      <c r="F1110" s="238"/>
      <c r="G1110" s="238"/>
      <c r="H1110" s="238"/>
      <c r="I1110" s="238"/>
      <c r="J1110" s="421">
        <v>7000020430005</v>
      </c>
      <c r="K1110" s="421"/>
      <c r="L1110" s="421"/>
      <c r="M1110" s="421"/>
      <c r="N1110" s="421"/>
      <c r="O1110" s="421"/>
      <c r="P1110" s="453" t="s">
        <v>666</v>
      </c>
      <c r="Q1110" s="453"/>
      <c r="R1110" s="453"/>
      <c r="S1110" s="453"/>
      <c r="T1110" s="453"/>
      <c r="U1110" s="453"/>
      <c r="V1110" s="453"/>
      <c r="W1110" s="453"/>
      <c r="X1110" s="453"/>
      <c r="Y1110" s="423">
        <v>754</v>
      </c>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customHeight="1" x14ac:dyDescent="0.15">
      <c r="A1111" s="419">
        <v>2</v>
      </c>
      <c r="B1111" s="419">
        <v>1</v>
      </c>
      <c r="C1111" s="420"/>
      <c r="D1111" s="420"/>
      <c r="E1111" s="238" t="s">
        <v>677</v>
      </c>
      <c r="F1111" s="238"/>
      <c r="G1111" s="238"/>
      <c r="H1111" s="238"/>
      <c r="I1111" s="238"/>
      <c r="J1111" s="421">
        <v>7000020310000</v>
      </c>
      <c r="K1111" s="421"/>
      <c r="L1111" s="421"/>
      <c r="M1111" s="421"/>
      <c r="N1111" s="421"/>
      <c r="O1111" s="421"/>
      <c r="P1111" s="453" t="s">
        <v>666</v>
      </c>
      <c r="Q1111" s="453"/>
      <c r="R1111" s="453"/>
      <c r="S1111" s="453"/>
      <c r="T1111" s="453"/>
      <c r="U1111" s="453"/>
      <c r="V1111" s="453"/>
      <c r="W1111" s="453"/>
      <c r="X1111" s="453"/>
      <c r="Y1111" s="423">
        <v>649</v>
      </c>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1</v>
      </c>
    </row>
    <row r="1112" spans="1:51" ht="30" customHeight="1" x14ac:dyDescent="0.15">
      <c r="A1112" s="419">
        <v>3</v>
      </c>
      <c r="B1112" s="419">
        <v>1</v>
      </c>
      <c r="C1112" s="420"/>
      <c r="D1112" s="420"/>
      <c r="E1112" s="238" t="s">
        <v>678</v>
      </c>
      <c r="F1112" s="238"/>
      <c r="G1112" s="238"/>
      <c r="H1112" s="238"/>
      <c r="I1112" s="238"/>
      <c r="J1112" s="421">
        <v>2000020170003</v>
      </c>
      <c r="K1112" s="421"/>
      <c r="L1112" s="421"/>
      <c r="M1112" s="421"/>
      <c r="N1112" s="421"/>
      <c r="O1112" s="421"/>
      <c r="P1112" s="453" t="s">
        <v>666</v>
      </c>
      <c r="Q1112" s="453"/>
      <c r="R1112" s="453"/>
      <c r="S1112" s="453"/>
      <c r="T1112" s="453"/>
      <c r="U1112" s="453"/>
      <c r="V1112" s="453"/>
      <c r="W1112" s="453"/>
      <c r="X1112" s="453"/>
      <c r="Y1112" s="423">
        <v>616</v>
      </c>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1</v>
      </c>
    </row>
    <row r="1113" spans="1:51" ht="30" customHeight="1" x14ac:dyDescent="0.15">
      <c r="A1113" s="419">
        <v>4</v>
      </c>
      <c r="B1113" s="419">
        <v>1</v>
      </c>
      <c r="C1113" s="420"/>
      <c r="D1113" s="420"/>
      <c r="E1113" s="238" t="s">
        <v>679</v>
      </c>
      <c r="F1113" s="238"/>
      <c r="G1113" s="238"/>
      <c r="H1113" s="238"/>
      <c r="I1113" s="238"/>
      <c r="J1113" s="421">
        <v>4000020120006</v>
      </c>
      <c r="K1113" s="421"/>
      <c r="L1113" s="421"/>
      <c r="M1113" s="421"/>
      <c r="N1113" s="421"/>
      <c r="O1113" s="421"/>
      <c r="P1113" s="453" t="s">
        <v>666</v>
      </c>
      <c r="Q1113" s="453"/>
      <c r="R1113" s="453"/>
      <c r="S1113" s="453"/>
      <c r="T1113" s="453"/>
      <c r="U1113" s="453"/>
      <c r="V1113" s="453"/>
      <c r="W1113" s="453"/>
      <c r="X1113" s="453"/>
      <c r="Y1113" s="423">
        <v>589</v>
      </c>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1</v>
      </c>
    </row>
    <row r="1114" spans="1:51" ht="30" customHeight="1" x14ac:dyDescent="0.15">
      <c r="A1114" s="419">
        <v>5</v>
      </c>
      <c r="B1114" s="419">
        <v>1</v>
      </c>
      <c r="C1114" s="420"/>
      <c r="D1114" s="420"/>
      <c r="E1114" s="238" t="s">
        <v>680</v>
      </c>
      <c r="F1114" s="238"/>
      <c r="G1114" s="238"/>
      <c r="H1114" s="238"/>
      <c r="I1114" s="238"/>
      <c r="J1114" s="421">
        <v>7000020340006</v>
      </c>
      <c r="K1114" s="421"/>
      <c r="L1114" s="421"/>
      <c r="M1114" s="421"/>
      <c r="N1114" s="421"/>
      <c r="O1114" s="421"/>
      <c r="P1114" s="453" t="s">
        <v>666</v>
      </c>
      <c r="Q1114" s="453"/>
      <c r="R1114" s="453"/>
      <c r="S1114" s="453"/>
      <c r="T1114" s="453"/>
      <c r="U1114" s="453"/>
      <c r="V1114" s="453"/>
      <c r="W1114" s="453"/>
      <c r="X1114" s="453"/>
      <c r="Y1114" s="423">
        <v>457</v>
      </c>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1</v>
      </c>
    </row>
    <row r="1115" spans="1:51" ht="30" customHeight="1" x14ac:dyDescent="0.15">
      <c r="A1115" s="419">
        <v>6</v>
      </c>
      <c r="B1115" s="419">
        <v>1</v>
      </c>
      <c r="C1115" s="420"/>
      <c r="D1115" s="420"/>
      <c r="E1115" s="238" t="s">
        <v>681</v>
      </c>
      <c r="F1115" s="238"/>
      <c r="G1115" s="238"/>
      <c r="H1115" s="238"/>
      <c r="I1115" s="238"/>
      <c r="J1115" s="421">
        <v>6000020400009</v>
      </c>
      <c r="K1115" s="421"/>
      <c r="L1115" s="421"/>
      <c r="M1115" s="421"/>
      <c r="N1115" s="421"/>
      <c r="O1115" s="421"/>
      <c r="P1115" s="453" t="s">
        <v>666</v>
      </c>
      <c r="Q1115" s="453"/>
      <c r="R1115" s="453"/>
      <c r="S1115" s="453"/>
      <c r="T1115" s="453"/>
      <c r="U1115" s="453"/>
      <c r="V1115" s="453"/>
      <c r="W1115" s="453"/>
      <c r="X1115" s="453"/>
      <c r="Y1115" s="423">
        <v>457</v>
      </c>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1</v>
      </c>
    </row>
    <row r="1116" spans="1:51" ht="30" customHeight="1" x14ac:dyDescent="0.15">
      <c r="A1116" s="419">
        <v>7</v>
      </c>
      <c r="B1116" s="419">
        <v>1</v>
      </c>
      <c r="C1116" s="420"/>
      <c r="D1116" s="420"/>
      <c r="E1116" s="238" t="s">
        <v>670</v>
      </c>
      <c r="F1116" s="238"/>
      <c r="G1116" s="238"/>
      <c r="H1116" s="238"/>
      <c r="I1116" s="238"/>
      <c r="J1116" s="421">
        <v>1000020230006</v>
      </c>
      <c r="K1116" s="421"/>
      <c r="L1116" s="421"/>
      <c r="M1116" s="421"/>
      <c r="N1116" s="421"/>
      <c r="O1116" s="421"/>
      <c r="P1116" s="453" t="s">
        <v>666</v>
      </c>
      <c r="Q1116" s="453"/>
      <c r="R1116" s="453"/>
      <c r="S1116" s="453"/>
      <c r="T1116" s="453"/>
      <c r="U1116" s="453"/>
      <c r="V1116" s="453"/>
      <c r="W1116" s="453"/>
      <c r="X1116" s="453"/>
      <c r="Y1116" s="423">
        <v>436</v>
      </c>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1</v>
      </c>
    </row>
    <row r="1117" spans="1:51" ht="30" customHeight="1" x14ac:dyDescent="0.15">
      <c r="A1117" s="419">
        <v>8</v>
      </c>
      <c r="B1117" s="419">
        <v>1</v>
      </c>
      <c r="C1117" s="420"/>
      <c r="D1117" s="420"/>
      <c r="E1117" s="238" t="s">
        <v>682</v>
      </c>
      <c r="F1117" s="238"/>
      <c r="G1117" s="238"/>
      <c r="H1117" s="238"/>
      <c r="I1117" s="238"/>
      <c r="J1117" s="421">
        <v>4000020450006</v>
      </c>
      <c r="K1117" s="421"/>
      <c r="L1117" s="421"/>
      <c r="M1117" s="421"/>
      <c r="N1117" s="421"/>
      <c r="O1117" s="421"/>
      <c r="P1117" s="453" t="s">
        <v>666</v>
      </c>
      <c r="Q1117" s="453"/>
      <c r="R1117" s="453"/>
      <c r="S1117" s="453"/>
      <c r="T1117" s="453"/>
      <c r="U1117" s="453"/>
      <c r="V1117" s="453"/>
      <c r="W1117" s="453"/>
      <c r="X1117" s="453"/>
      <c r="Y1117" s="423">
        <v>424</v>
      </c>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1</v>
      </c>
    </row>
    <row r="1118" spans="1:51" ht="30" customHeight="1" x14ac:dyDescent="0.15">
      <c r="A1118" s="419">
        <v>9</v>
      </c>
      <c r="B1118" s="419">
        <v>1</v>
      </c>
      <c r="C1118" s="420"/>
      <c r="D1118" s="420"/>
      <c r="E1118" s="238" t="s">
        <v>671</v>
      </c>
      <c r="F1118" s="238"/>
      <c r="G1118" s="238"/>
      <c r="H1118" s="238"/>
      <c r="I1118" s="238"/>
      <c r="J1118" s="421">
        <v>3000020141003</v>
      </c>
      <c r="K1118" s="421"/>
      <c r="L1118" s="421"/>
      <c r="M1118" s="421"/>
      <c r="N1118" s="421"/>
      <c r="O1118" s="421"/>
      <c r="P1118" s="453" t="s">
        <v>666</v>
      </c>
      <c r="Q1118" s="453"/>
      <c r="R1118" s="453"/>
      <c r="S1118" s="453"/>
      <c r="T1118" s="453"/>
      <c r="U1118" s="453"/>
      <c r="V1118" s="453"/>
      <c r="W1118" s="453"/>
      <c r="X1118" s="453"/>
      <c r="Y1118" s="423">
        <v>385</v>
      </c>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1</v>
      </c>
    </row>
    <row r="1119" spans="1:51" ht="30" customHeight="1" x14ac:dyDescent="0.15">
      <c r="A1119" s="419">
        <v>10</v>
      </c>
      <c r="B1119" s="419">
        <v>1</v>
      </c>
      <c r="C1119" s="420"/>
      <c r="D1119" s="420"/>
      <c r="E1119" s="238" t="s">
        <v>683</v>
      </c>
      <c r="F1119" s="238"/>
      <c r="G1119" s="238"/>
      <c r="H1119" s="238"/>
      <c r="I1119" s="238"/>
      <c r="J1119" s="421">
        <v>9000020431001</v>
      </c>
      <c r="K1119" s="421"/>
      <c r="L1119" s="421"/>
      <c r="M1119" s="421"/>
      <c r="N1119" s="421"/>
      <c r="O1119" s="421"/>
      <c r="P1119" s="453" t="s">
        <v>666</v>
      </c>
      <c r="Q1119" s="453"/>
      <c r="R1119" s="453"/>
      <c r="S1119" s="453"/>
      <c r="T1119" s="453"/>
      <c r="U1119" s="453"/>
      <c r="V1119" s="453"/>
      <c r="W1119" s="453"/>
      <c r="X1119" s="453"/>
      <c r="Y1119" s="423">
        <v>295</v>
      </c>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1</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cfRule type="expression" dxfId="2113" priority="14031">
      <formula>IF(RIGHT(TEXT(P14,"0.#"),1)=".",FALSE,TRUE)</formula>
    </cfRule>
    <cfRule type="expression" dxfId="2112" priority="14032">
      <formula>IF(RIGHT(TEXT(P14,"0.#"),1)=".",TRUE,FALSE)</formula>
    </cfRule>
  </conditionalFormatting>
  <conditionalFormatting sqref="AE32">
    <cfRule type="expression" dxfId="2111" priority="14021">
      <formula>IF(RIGHT(TEXT(AE32,"0.#"),1)=".",FALSE,TRUE)</formula>
    </cfRule>
    <cfRule type="expression" dxfId="2110" priority="14022">
      <formula>IF(RIGHT(TEXT(AE32,"0.#"),1)=".",TRUE,FALSE)</formula>
    </cfRule>
  </conditionalFormatting>
  <conditionalFormatting sqref="P18:AX18">
    <cfRule type="expression" dxfId="2109" priority="13907">
      <formula>IF(RIGHT(TEXT(P18,"0.#"),1)=".",FALSE,TRUE)</formula>
    </cfRule>
    <cfRule type="expression" dxfId="2108" priority="13908">
      <formula>IF(RIGHT(TEXT(P18,"0.#"),1)=".",TRUE,FALSE)</formula>
    </cfRule>
  </conditionalFormatting>
  <conditionalFormatting sqref="Y799">
    <cfRule type="expression" dxfId="2107" priority="13899">
      <formula>IF(RIGHT(TEXT(Y799,"0.#"),1)=".",FALSE,TRUE)</formula>
    </cfRule>
    <cfRule type="expression" dxfId="2106" priority="13900">
      <formula>IF(RIGHT(TEXT(Y799,"0.#"),1)=".",TRUE,FALSE)</formula>
    </cfRule>
  </conditionalFormatting>
  <conditionalFormatting sqref="Y830:Y837 Y828 Y817:Y824 Y815 Y804:Y811 Y802">
    <cfRule type="expression" dxfId="2105" priority="13681">
      <formula>IF(RIGHT(TEXT(Y802,"0.#"),1)=".",FALSE,TRUE)</formula>
    </cfRule>
    <cfRule type="expression" dxfId="2104" priority="13682">
      <formula>IF(RIGHT(TEXT(Y802,"0.#"),1)=".",TRUE,FALSE)</formula>
    </cfRule>
  </conditionalFormatting>
  <conditionalFormatting sqref="P15:AC17 P13:AC13 AR13:AX13 AR15:AX15">
    <cfRule type="expression" dxfId="2103" priority="13729">
      <formula>IF(RIGHT(TEXT(P13,"0.#"),1)=".",FALSE,TRUE)</formula>
    </cfRule>
    <cfRule type="expression" dxfId="2102" priority="13730">
      <formula>IF(RIGHT(TEXT(P13,"0.#"),1)=".",TRUE,FALSE)</formula>
    </cfRule>
  </conditionalFormatting>
  <conditionalFormatting sqref="P19:AC19">
    <cfRule type="expression" dxfId="2101" priority="13727">
      <formula>IF(RIGHT(TEXT(P19,"0.#"),1)=".",FALSE,TRUE)</formula>
    </cfRule>
    <cfRule type="expression" dxfId="2100" priority="13728">
      <formula>IF(RIGHT(TEXT(P19,"0.#"),1)=".",TRUE,FALSE)</formula>
    </cfRule>
  </conditionalFormatting>
  <conditionalFormatting sqref="AE101 AQ101">
    <cfRule type="expression" dxfId="2099" priority="13719">
      <formula>IF(RIGHT(TEXT(AE101,"0.#"),1)=".",FALSE,TRUE)</formula>
    </cfRule>
    <cfRule type="expression" dxfId="2098" priority="13720">
      <formula>IF(RIGHT(TEXT(AE101,"0.#"),1)=".",TRUE,FALSE)</formula>
    </cfRule>
  </conditionalFormatting>
  <conditionalFormatting sqref="Y793:Y798">
    <cfRule type="expression" dxfId="2097" priority="13705">
      <formula>IF(RIGHT(TEXT(Y793,"0.#"),1)=".",FALSE,TRUE)</formula>
    </cfRule>
    <cfRule type="expression" dxfId="2096" priority="13706">
      <formula>IF(RIGHT(TEXT(Y793,"0.#"),1)=".",TRUE,FALSE)</formula>
    </cfRule>
  </conditionalFormatting>
  <conditionalFormatting sqref="AU790">
    <cfRule type="expression" dxfId="2095" priority="13703">
      <formula>IF(RIGHT(TEXT(AU790,"0.#"),1)=".",FALSE,TRUE)</formula>
    </cfRule>
    <cfRule type="expression" dxfId="2094" priority="13704">
      <formula>IF(RIGHT(TEXT(AU790,"0.#"),1)=".",TRUE,FALSE)</formula>
    </cfRule>
  </conditionalFormatting>
  <conditionalFormatting sqref="AU799">
    <cfRule type="expression" dxfId="2093" priority="13701">
      <formula>IF(RIGHT(TEXT(AU799,"0.#"),1)=".",FALSE,TRUE)</formula>
    </cfRule>
    <cfRule type="expression" dxfId="2092" priority="13702">
      <formula>IF(RIGHT(TEXT(AU799,"0.#"),1)=".",TRUE,FALSE)</formula>
    </cfRule>
  </conditionalFormatting>
  <conditionalFormatting sqref="AU791:AU798 AU789">
    <cfRule type="expression" dxfId="2091" priority="13699">
      <formula>IF(RIGHT(TEXT(AU789,"0.#"),1)=".",FALSE,TRUE)</formula>
    </cfRule>
    <cfRule type="expression" dxfId="2090" priority="13700">
      <formula>IF(RIGHT(TEXT(AU789,"0.#"),1)=".",TRUE,FALSE)</formula>
    </cfRule>
  </conditionalFormatting>
  <conditionalFormatting sqref="Y829 Y816 Y803">
    <cfRule type="expression" dxfId="2089" priority="13685">
      <formula>IF(RIGHT(TEXT(Y803,"0.#"),1)=".",FALSE,TRUE)</formula>
    </cfRule>
    <cfRule type="expression" dxfId="2088" priority="13686">
      <formula>IF(RIGHT(TEXT(Y803,"0.#"),1)=".",TRUE,FALSE)</formula>
    </cfRule>
  </conditionalFormatting>
  <conditionalFormatting sqref="Y838 Y825 Y812">
    <cfRule type="expression" dxfId="2087" priority="13683">
      <formula>IF(RIGHT(TEXT(Y812,"0.#"),1)=".",FALSE,TRUE)</formula>
    </cfRule>
    <cfRule type="expression" dxfId="2086" priority="13684">
      <formula>IF(RIGHT(TEXT(Y812,"0.#"),1)=".",TRUE,FALSE)</formula>
    </cfRule>
  </conditionalFormatting>
  <conditionalFormatting sqref="AU829 AU816 AU803">
    <cfRule type="expression" dxfId="2085" priority="13679">
      <formula>IF(RIGHT(TEXT(AU803,"0.#"),1)=".",FALSE,TRUE)</formula>
    </cfRule>
    <cfRule type="expression" dxfId="2084" priority="13680">
      <formula>IF(RIGHT(TEXT(AU803,"0.#"),1)=".",TRUE,FALSE)</formula>
    </cfRule>
  </conditionalFormatting>
  <conditionalFormatting sqref="AU838 AU825 AU812">
    <cfRule type="expression" dxfId="2083" priority="13677">
      <formula>IF(RIGHT(TEXT(AU812,"0.#"),1)=".",FALSE,TRUE)</formula>
    </cfRule>
    <cfRule type="expression" dxfId="2082" priority="13678">
      <formula>IF(RIGHT(TEXT(AU812,"0.#"),1)=".",TRUE,FALSE)</formula>
    </cfRule>
  </conditionalFormatting>
  <conditionalFormatting sqref="AU830:AU837 AU828 AU817:AU824 AU815 AU804:AU811 AU802">
    <cfRule type="expression" dxfId="2081" priority="13675">
      <formula>IF(RIGHT(TEXT(AU802,"0.#"),1)=".",FALSE,TRUE)</formula>
    </cfRule>
    <cfRule type="expression" dxfId="2080" priority="13676">
      <formula>IF(RIGHT(TEXT(AU802,"0.#"),1)=".",TRUE,FALSE)</formula>
    </cfRule>
  </conditionalFormatting>
  <conditionalFormatting sqref="AM87">
    <cfRule type="expression" dxfId="2079" priority="13329">
      <formula>IF(RIGHT(TEXT(AM87,"0.#"),1)=".",FALSE,TRUE)</formula>
    </cfRule>
    <cfRule type="expression" dxfId="2078" priority="13330">
      <formula>IF(RIGHT(TEXT(AM87,"0.#"),1)=".",TRUE,FALSE)</formula>
    </cfRule>
  </conditionalFormatting>
  <conditionalFormatting sqref="AE55">
    <cfRule type="expression" dxfId="2077" priority="13397">
      <formula>IF(RIGHT(TEXT(AE55,"0.#"),1)=".",FALSE,TRUE)</formula>
    </cfRule>
    <cfRule type="expression" dxfId="2076" priority="13398">
      <formula>IF(RIGHT(TEXT(AE55,"0.#"),1)=".",TRUE,FALSE)</formula>
    </cfRule>
  </conditionalFormatting>
  <conditionalFormatting sqref="AI55">
    <cfRule type="expression" dxfId="2075" priority="13395">
      <formula>IF(RIGHT(TEXT(AI55,"0.#"),1)=".",FALSE,TRUE)</formula>
    </cfRule>
    <cfRule type="expression" dxfId="2074" priority="13396">
      <formula>IF(RIGHT(TEXT(AI55,"0.#"),1)=".",TRUE,FALSE)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4">
    <cfRule type="expression" dxfId="2069" priority="13485">
      <formula>IF(RIGHT(TEXT(AI34,"0.#"),1)=".",FALSE,TRUE)</formula>
    </cfRule>
    <cfRule type="expression" dxfId="2068" priority="13486">
      <formula>IF(RIGHT(TEXT(AI34,"0.#"),1)=".",TRUE,FALSE)</formula>
    </cfRule>
  </conditionalFormatting>
  <conditionalFormatting sqref="AI33">
    <cfRule type="expression" dxfId="2067" priority="13483">
      <formula>IF(RIGHT(TEXT(AI33,"0.#"),1)=".",FALSE,TRUE)</formula>
    </cfRule>
    <cfRule type="expression" dxfId="2066" priority="13484">
      <formula>IF(RIGHT(TEXT(AI33,"0.#"),1)=".",TRUE,FALSE)</formula>
    </cfRule>
  </conditionalFormatting>
  <conditionalFormatting sqref="AI32">
    <cfRule type="expression" dxfId="2065" priority="13481">
      <formula>IF(RIGHT(TEXT(AI32,"0.#"),1)=".",FALSE,TRUE)</formula>
    </cfRule>
    <cfRule type="expression" dxfId="2064" priority="13482">
      <formula>IF(RIGHT(TEXT(AI32,"0.#"),1)=".",TRUE,FALSE)</formula>
    </cfRule>
  </conditionalFormatting>
  <conditionalFormatting sqref="AQ32:AQ34">
    <cfRule type="expression" dxfId="2063" priority="13469">
      <formula>IF(RIGHT(TEXT(AQ32,"0.#"),1)=".",FALSE,TRUE)</formula>
    </cfRule>
    <cfRule type="expression" dxfId="2062" priority="13470">
      <formula>IF(RIGHT(TEXT(AQ32,"0.#"),1)=".",TRUE,FALSE)</formula>
    </cfRule>
  </conditionalFormatting>
  <conditionalFormatting sqref="AU32:AU34">
    <cfRule type="expression" dxfId="2061" priority="13467">
      <formula>IF(RIGHT(TEXT(AU32,"0.#"),1)=".",FALSE,TRUE)</formula>
    </cfRule>
    <cfRule type="expression" dxfId="2060" priority="13468">
      <formula>IF(RIGHT(TEXT(AU32,"0.#"),1)=".",TRUE,FALSE)</formula>
    </cfRule>
  </conditionalFormatting>
  <conditionalFormatting sqref="AE53">
    <cfRule type="expression" dxfId="2059" priority="13401">
      <formula>IF(RIGHT(TEXT(AE53,"0.#"),1)=".",FALSE,TRUE)</formula>
    </cfRule>
    <cfRule type="expression" dxfId="2058" priority="13402">
      <formula>IF(RIGHT(TEXT(AE53,"0.#"),1)=".",TRUE,FALSE)</formula>
    </cfRule>
  </conditionalFormatting>
  <conditionalFormatting sqref="AE54">
    <cfRule type="expression" dxfId="2057" priority="13399">
      <formula>IF(RIGHT(TEXT(AE54,"0.#"),1)=".",FALSE,TRUE)</formula>
    </cfRule>
    <cfRule type="expression" dxfId="2056" priority="13400">
      <formula>IF(RIGHT(TEXT(AE54,"0.#"),1)=".",TRUE,FALSE)</formula>
    </cfRule>
  </conditionalFormatting>
  <conditionalFormatting sqref="AI54">
    <cfRule type="expression" dxfId="2055" priority="13393">
      <formula>IF(RIGHT(TEXT(AI54,"0.#"),1)=".",FALSE,TRUE)</formula>
    </cfRule>
    <cfRule type="expression" dxfId="2054" priority="13394">
      <formula>IF(RIGHT(TEXT(AI54,"0.#"),1)=".",TRUE,FALSE)</formula>
    </cfRule>
  </conditionalFormatting>
  <conditionalFormatting sqref="AI53">
    <cfRule type="expression" dxfId="2053" priority="13391">
      <formula>IF(RIGHT(TEXT(AI53,"0.#"),1)=".",FALSE,TRUE)</formula>
    </cfRule>
    <cfRule type="expression" dxfId="2052" priority="13392">
      <formula>IF(RIGHT(TEXT(AI53,"0.#"),1)=".",TRUE,FALSE)</formula>
    </cfRule>
  </conditionalFormatting>
  <conditionalFormatting sqref="AM53">
    <cfRule type="expression" dxfId="2051" priority="13389">
      <formula>IF(RIGHT(TEXT(AM53,"0.#"),1)=".",FALSE,TRUE)</formula>
    </cfRule>
    <cfRule type="expression" dxfId="2050" priority="13390">
      <formula>IF(RIGHT(TEXT(AM53,"0.#"),1)=".",TRUE,FALSE)</formula>
    </cfRule>
  </conditionalFormatting>
  <conditionalFormatting sqref="AM54">
    <cfRule type="expression" dxfId="2049" priority="13387">
      <formula>IF(RIGHT(TEXT(AM54,"0.#"),1)=".",FALSE,TRUE)</formula>
    </cfRule>
    <cfRule type="expression" dxfId="2048" priority="13388">
      <formula>IF(RIGHT(TEXT(AM54,"0.#"),1)=".",TRUE,FALSE)</formula>
    </cfRule>
  </conditionalFormatting>
  <conditionalFormatting sqref="AM55">
    <cfRule type="expression" dxfId="2047" priority="13385">
      <formula>IF(RIGHT(TEXT(AM55,"0.#"),1)=".",FALSE,TRUE)</formula>
    </cfRule>
    <cfRule type="expression" dxfId="2046" priority="13386">
      <formula>IF(RIGHT(TEXT(AM55,"0.#"),1)=".",TRUE,FALSE)</formula>
    </cfRule>
  </conditionalFormatting>
  <conditionalFormatting sqref="AE60">
    <cfRule type="expression" dxfId="2045" priority="13371">
      <formula>IF(RIGHT(TEXT(AE60,"0.#"),1)=".",FALSE,TRUE)</formula>
    </cfRule>
    <cfRule type="expression" dxfId="2044" priority="13372">
      <formula>IF(RIGHT(TEXT(AE60,"0.#"),1)=".",TRUE,FALSE)</formula>
    </cfRule>
  </conditionalFormatting>
  <conditionalFormatting sqref="AE61">
    <cfRule type="expression" dxfId="2043" priority="13369">
      <formula>IF(RIGHT(TEXT(AE61,"0.#"),1)=".",FALSE,TRUE)</formula>
    </cfRule>
    <cfRule type="expression" dxfId="2042" priority="13370">
      <formula>IF(RIGHT(TEXT(AE61,"0.#"),1)=".",TRUE,FALSE)</formula>
    </cfRule>
  </conditionalFormatting>
  <conditionalFormatting sqref="AE62">
    <cfRule type="expression" dxfId="2041" priority="13367">
      <formula>IF(RIGHT(TEXT(AE62,"0.#"),1)=".",FALSE,TRUE)</formula>
    </cfRule>
    <cfRule type="expression" dxfId="2040" priority="13368">
      <formula>IF(RIGHT(TEXT(AE62,"0.#"),1)=".",TRUE,FALSE)</formula>
    </cfRule>
  </conditionalFormatting>
  <conditionalFormatting sqref="AI62">
    <cfRule type="expression" dxfId="2039" priority="13365">
      <formula>IF(RIGHT(TEXT(AI62,"0.#"),1)=".",FALSE,TRUE)</formula>
    </cfRule>
    <cfRule type="expression" dxfId="2038" priority="13366">
      <formula>IF(RIGHT(TEXT(AI62,"0.#"),1)=".",TRUE,FALSE)</formula>
    </cfRule>
  </conditionalFormatting>
  <conditionalFormatting sqref="AI61">
    <cfRule type="expression" dxfId="2037" priority="13363">
      <formula>IF(RIGHT(TEXT(AI61,"0.#"),1)=".",FALSE,TRUE)</formula>
    </cfRule>
    <cfRule type="expression" dxfId="2036" priority="13364">
      <formula>IF(RIGHT(TEXT(AI61,"0.#"),1)=".",TRUE,FALSE)</formula>
    </cfRule>
  </conditionalFormatting>
  <conditionalFormatting sqref="AI60">
    <cfRule type="expression" dxfId="2035" priority="13361">
      <formula>IF(RIGHT(TEXT(AI60,"0.#"),1)=".",FALSE,TRUE)</formula>
    </cfRule>
    <cfRule type="expression" dxfId="2034" priority="13362">
      <formula>IF(RIGHT(TEXT(AI60,"0.#"),1)=".",TRUE,FALSE)</formula>
    </cfRule>
  </conditionalFormatting>
  <conditionalFormatting sqref="AM60">
    <cfRule type="expression" dxfId="2033" priority="13359">
      <formula>IF(RIGHT(TEXT(AM60,"0.#"),1)=".",FALSE,TRUE)</formula>
    </cfRule>
    <cfRule type="expression" dxfId="2032" priority="13360">
      <formula>IF(RIGHT(TEXT(AM60,"0.#"),1)=".",TRUE,FALSE)</formula>
    </cfRule>
  </conditionalFormatting>
  <conditionalFormatting sqref="AM61">
    <cfRule type="expression" dxfId="2031" priority="13357">
      <formula>IF(RIGHT(TEXT(AM61,"0.#"),1)=".",FALSE,TRUE)</formula>
    </cfRule>
    <cfRule type="expression" dxfId="2030" priority="13358">
      <formula>IF(RIGHT(TEXT(AM61,"0.#"),1)=".",TRUE,FALSE)</formula>
    </cfRule>
  </conditionalFormatting>
  <conditionalFormatting sqref="AM62">
    <cfRule type="expression" dxfId="2029" priority="13355">
      <formula>IF(RIGHT(TEXT(AM62,"0.#"),1)=".",FALSE,TRUE)</formula>
    </cfRule>
    <cfRule type="expression" dxfId="2028" priority="13356">
      <formula>IF(RIGHT(TEXT(AM62,"0.#"),1)=".",TRUE,FALSE)</formula>
    </cfRule>
  </conditionalFormatting>
  <conditionalFormatting sqref="AE87">
    <cfRule type="expression" dxfId="2027" priority="13341">
      <formula>IF(RIGHT(TEXT(AE87,"0.#"),1)=".",FALSE,TRUE)</formula>
    </cfRule>
    <cfRule type="expression" dxfId="2026" priority="13342">
      <formula>IF(RIGHT(TEXT(AE87,"0.#"),1)=".",TRUE,FALSE)</formula>
    </cfRule>
  </conditionalFormatting>
  <conditionalFormatting sqref="AE88">
    <cfRule type="expression" dxfId="2025" priority="13339">
      <formula>IF(RIGHT(TEXT(AE88,"0.#"),1)=".",FALSE,TRUE)</formula>
    </cfRule>
    <cfRule type="expression" dxfId="2024" priority="13340">
      <formula>IF(RIGHT(TEXT(AE88,"0.#"),1)=".",TRUE,FALSE)</formula>
    </cfRule>
  </conditionalFormatting>
  <conditionalFormatting sqref="AE89">
    <cfRule type="expression" dxfId="2023" priority="13337">
      <formula>IF(RIGHT(TEXT(AE89,"0.#"),1)=".",FALSE,TRUE)</formula>
    </cfRule>
    <cfRule type="expression" dxfId="2022" priority="13338">
      <formula>IF(RIGHT(TEXT(AE89,"0.#"),1)=".",TRUE,FALSE)</formula>
    </cfRule>
  </conditionalFormatting>
  <conditionalFormatting sqref="AI89">
    <cfRule type="expression" dxfId="2021" priority="13335">
      <formula>IF(RIGHT(TEXT(AI89,"0.#"),1)=".",FALSE,TRUE)</formula>
    </cfRule>
    <cfRule type="expression" dxfId="2020" priority="13336">
      <formula>IF(RIGHT(TEXT(AI89,"0.#"),1)=".",TRUE,FALSE)</formula>
    </cfRule>
  </conditionalFormatting>
  <conditionalFormatting sqref="AI88">
    <cfRule type="expression" dxfId="2019" priority="13333">
      <formula>IF(RIGHT(TEXT(AI88,"0.#"),1)=".",FALSE,TRUE)</formula>
    </cfRule>
    <cfRule type="expression" dxfId="2018" priority="13334">
      <formula>IF(RIGHT(TEXT(AI88,"0.#"),1)=".",TRUE,FALSE)</formula>
    </cfRule>
  </conditionalFormatting>
  <conditionalFormatting sqref="AI87">
    <cfRule type="expression" dxfId="2017" priority="13331">
      <formula>IF(RIGHT(TEXT(AI87,"0.#"),1)=".",FALSE,TRUE)</formula>
    </cfRule>
    <cfRule type="expression" dxfId="2016" priority="13332">
      <formula>IF(RIGHT(TEXT(AI87,"0.#"),1)=".",TRUE,FALSE)</formula>
    </cfRule>
  </conditionalFormatting>
  <conditionalFormatting sqref="AM88">
    <cfRule type="expression" dxfId="2015" priority="13327">
      <formula>IF(RIGHT(TEXT(AM88,"0.#"),1)=".",FALSE,TRUE)</formula>
    </cfRule>
    <cfRule type="expression" dxfId="2014" priority="13328">
      <formula>IF(RIGHT(TEXT(AM88,"0.#"),1)=".",TRUE,FALSE)</formula>
    </cfRule>
  </conditionalFormatting>
  <conditionalFormatting sqref="AM89">
    <cfRule type="expression" dxfId="2013" priority="13325">
      <formula>IF(RIGHT(TEXT(AM89,"0.#"),1)=".",FALSE,TRUE)</formula>
    </cfRule>
    <cfRule type="expression" dxfId="2012" priority="13326">
      <formula>IF(RIGHT(TEXT(AM89,"0.#"),1)=".",TRUE,FALSE)</formula>
    </cfRule>
  </conditionalFormatting>
  <conditionalFormatting sqref="AE92">
    <cfRule type="expression" dxfId="2011" priority="13311">
      <formula>IF(RIGHT(TEXT(AE92,"0.#"),1)=".",FALSE,TRUE)</formula>
    </cfRule>
    <cfRule type="expression" dxfId="2010" priority="13312">
      <formula>IF(RIGHT(TEXT(AE92,"0.#"),1)=".",TRUE,FALSE)</formula>
    </cfRule>
  </conditionalFormatting>
  <conditionalFormatting sqref="AE93">
    <cfRule type="expression" dxfId="2009" priority="13309">
      <formula>IF(RIGHT(TEXT(AE93,"0.#"),1)=".",FALSE,TRUE)</formula>
    </cfRule>
    <cfRule type="expression" dxfId="2008" priority="13310">
      <formula>IF(RIGHT(TEXT(AE93,"0.#"),1)=".",TRUE,FALSE)</formula>
    </cfRule>
  </conditionalFormatting>
  <conditionalFormatting sqref="AE94">
    <cfRule type="expression" dxfId="2007" priority="13307">
      <formula>IF(RIGHT(TEXT(AE94,"0.#"),1)=".",FALSE,TRUE)</formula>
    </cfRule>
    <cfRule type="expression" dxfId="2006" priority="13308">
      <formula>IF(RIGHT(TEXT(AE94,"0.#"),1)=".",TRUE,FALSE)</formula>
    </cfRule>
  </conditionalFormatting>
  <conditionalFormatting sqref="AI94">
    <cfRule type="expression" dxfId="2005" priority="13305">
      <formula>IF(RIGHT(TEXT(AI94,"0.#"),1)=".",FALSE,TRUE)</formula>
    </cfRule>
    <cfRule type="expression" dxfId="2004" priority="13306">
      <formula>IF(RIGHT(TEXT(AI94,"0.#"),1)=".",TRUE,FALSE)</formula>
    </cfRule>
  </conditionalFormatting>
  <conditionalFormatting sqref="AI93">
    <cfRule type="expression" dxfId="2003" priority="13303">
      <formula>IF(RIGHT(TEXT(AI93,"0.#"),1)=".",FALSE,TRUE)</formula>
    </cfRule>
    <cfRule type="expression" dxfId="2002" priority="13304">
      <formula>IF(RIGHT(TEXT(AI93,"0.#"),1)=".",TRUE,FALSE)</formula>
    </cfRule>
  </conditionalFormatting>
  <conditionalFormatting sqref="AI92">
    <cfRule type="expression" dxfId="2001" priority="13301">
      <formula>IF(RIGHT(TEXT(AI92,"0.#"),1)=".",FALSE,TRUE)</formula>
    </cfRule>
    <cfRule type="expression" dxfId="2000" priority="13302">
      <formula>IF(RIGHT(TEXT(AI92,"0.#"),1)=".",TRUE,FALSE)</formula>
    </cfRule>
  </conditionalFormatting>
  <conditionalFormatting sqref="AM92">
    <cfRule type="expression" dxfId="1999" priority="13299">
      <formula>IF(RIGHT(TEXT(AM92,"0.#"),1)=".",FALSE,TRUE)</formula>
    </cfRule>
    <cfRule type="expression" dxfId="1998" priority="13300">
      <formula>IF(RIGHT(TEXT(AM92,"0.#"),1)=".",TRUE,FALSE)</formula>
    </cfRule>
  </conditionalFormatting>
  <conditionalFormatting sqref="AM93">
    <cfRule type="expression" dxfId="1997" priority="13297">
      <formula>IF(RIGHT(TEXT(AM93,"0.#"),1)=".",FALSE,TRUE)</formula>
    </cfRule>
    <cfRule type="expression" dxfId="1996" priority="13298">
      <formula>IF(RIGHT(TEXT(AM93,"0.#"),1)=".",TRUE,FALSE)</formula>
    </cfRule>
  </conditionalFormatting>
  <conditionalFormatting sqref="AM94">
    <cfRule type="expression" dxfId="1995" priority="13295">
      <formula>IF(RIGHT(TEXT(AM94,"0.#"),1)=".",FALSE,TRUE)</formula>
    </cfRule>
    <cfRule type="expression" dxfId="1994" priority="13296">
      <formula>IF(RIGHT(TEXT(AM94,"0.#"),1)=".",TRUE,FALSE)</formula>
    </cfRule>
  </conditionalFormatting>
  <conditionalFormatting sqref="AE97">
    <cfRule type="expression" dxfId="1993" priority="13281">
      <formula>IF(RIGHT(TEXT(AE97,"0.#"),1)=".",FALSE,TRUE)</formula>
    </cfRule>
    <cfRule type="expression" dxfId="1992" priority="13282">
      <formula>IF(RIGHT(TEXT(AE97,"0.#"),1)=".",TRUE,FALSE)</formula>
    </cfRule>
  </conditionalFormatting>
  <conditionalFormatting sqref="AE98">
    <cfRule type="expression" dxfId="1991" priority="13279">
      <formula>IF(RIGHT(TEXT(AE98,"0.#"),1)=".",FALSE,TRUE)</formula>
    </cfRule>
    <cfRule type="expression" dxfId="1990" priority="13280">
      <formula>IF(RIGHT(TEXT(AE98,"0.#"),1)=".",TRUE,FALSE)</formula>
    </cfRule>
  </conditionalFormatting>
  <conditionalFormatting sqref="AE99">
    <cfRule type="expression" dxfId="1989" priority="13277">
      <formula>IF(RIGHT(TEXT(AE99,"0.#"),1)=".",FALSE,TRUE)</formula>
    </cfRule>
    <cfRule type="expression" dxfId="1988" priority="13278">
      <formula>IF(RIGHT(TEXT(AE99,"0.#"),1)=".",TRUE,FALSE)</formula>
    </cfRule>
  </conditionalFormatting>
  <conditionalFormatting sqref="AI99">
    <cfRule type="expression" dxfId="1987" priority="13275">
      <formula>IF(RIGHT(TEXT(AI99,"0.#"),1)=".",FALSE,TRUE)</formula>
    </cfRule>
    <cfRule type="expression" dxfId="1986" priority="13276">
      <formula>IF(RIGHT(TEXT(AI99,"0.#"),1)=".",TRUE,FALSE)</formula>
    </cfRule>
  </conditionalFormatting>
  <conditionalFormatting sqref="AI98">
    <cfRule type="expression" dxfId="1985" priority="13273">
      <formula>IF(RIGHT(TEXT(AI98,"0.#"),1)=".",FALSE,TRUE)</formula>
    </cfRule>
    <cfRule type="expression" dxfId="1984" priority="13274">
      <formula>IF(RIGHT(TEXT(AI98,"0.#"),1)=".",TRUE,FALSE)</formula>
    </cfRule>
  </conditionalFormatting>
  <conditionalFormatting sqref="AI97">
    <cfRule type="expression" dxfId="1983" priority="13271">
      <formula>IF(RIGHT(TEXT(AI97,"0.#"),1)=".",FALSE,TRUE)</formula>
    </cfRule>
    <cfRule type="expression" dxfId="1982" priority="13272">
      <formula>IF(RIGHT(TEXT(AI97,"0.#"),1)=".",TRUE,FALSE)</formula>
    </cfRule>
  </conditionalFormatting>
  <conditionalFormatting sqref="AM97">
    <cfRule type="expression" dxfId="1981" priority="13269">
      <formula>IF(RIGHT(TEXT(AM97,"0.#"),1)=".",FALSE,TRUE)</formula>
    </cfRule>
    <cfRule type="expression" dxfId="1980" priority="13270">
      <formula>IF(RIGHT(TEXT(AM97,"0.#"),1)=".",TRUE,FALSE)</formula>
    </cfRule>
  </conditionalFormatting>
  <conditionalFormatting sqref="AM98">
    <cfRule type="expression" dxfId="1979" priority="13267">
      <formula>IF(RIGHT(TEXT(AM98,"0.#"),1)=".",FALSE,TRUE)</formula>
    </cfRule>
    <cfRule type="expression" dxfId="1978" priority="13268">
      <formula>IF(RIGHT(TEXT(AM98,"0.#"),1)=".",TRUE,FALSE)</formula>
    </cfRule>
  </conditionalFormatting>
  <conditionalFormatting sqref="AM99">
    <cfRule type="expression" dxfId="1977" priority="13265">
      <formula>IF(RIGHT(TEXT(AM99,"0.#"),1)=".",FALSE,TRUE)</formula>
    </cfRule>
    <cfRule type="expression" dxfId="1976" priority="13266">
      <formula>IF(RIGHT(TEXT(AM99,"0.#"),1)=".",TRUE,FALSE)</formula>
    </cfRule>
  </conditionalFormatting>
  <conditionalFormatting sqref="AI101">
    <cfRule type="expression" dxfId="1975" priority="13251">
      <formula>IF(RIGHT(TEXT(AI101,"0.#"),1)=".",FALSE,TRUE)</formula>
    </cfRule>
    <cfRule type="expression" dxfId="1974" priority="13252">
      <formula>IF(RIGHT(TEXT(AI101,"0.#"),1)=".",TRUE,FALSE)</formula>
    </cfRule>
  </conditionalFormatting>
  <conditionalFormatting sqref="AM101">
    <cfRule type="expression" dxfId="1973" priority="13249">
      <formula>IF(RIGHT(TEXT(AM101,"0.#"),1)=".",FALSE,TRUE)</formula>
    </cfRule>
    <cfRule type="expression" dxfId="1972" priority="13250">
      <formula>IF(RIGHT(TEXT(AM101,"0.#"),1)=".",TRUE,FALSE)</formula>
    </cfRule>
  </conditionalFormatting>
  <conditionalFormatting sqref="AE102">
    <cfRule type="expression" dxfId="1971" priority="13247">
      <formula>IF(RIGHT(TEXT(AE102,"0.#"),1)=".",FALSE,TRUE)</formula>
    </cfRule>
    <cfRule type="expression" dxfId="1970" priority="13248">
      <formula>IF(RIGHT(TEXT(AE102,"0.#"),1)=".",TRUE,FALSE)</formula>
    </cfRule>
  </conditionalFormatting>
  <conditionalFormatting sqref="AI102">
    <cfRule type="expression" dxfId="1969" priority="13245">
      <formula>IF(RIGHT(TEXT(AI102,"0.#"),1)=".",FALSE,TRUE)</formula>
    </cfRule>
    <cfRule type="expression" dxfId="1968" priority="13246">
      <formula>IF(RIGHT(TEXT(AI102,"0.#"),1)=".",TRUE,FALSE)</formula>
    </cfRule>
  </conditionalFormatting>
  <conditionalFormatting sqref="AM102">
    <cfRule type="expression" dxfId="1967" priority="13243">
      <formula>IF(RIGHT(TEXT(AM102,"0.#"),1)=".",FALSE,TRUE)</formula>
    </cfRule>
    <cfRule type="expression" dxfId="1966" priority="13244">
      <formula>IF(RIGHT(TEXT(AM102,"0.#"),1)=".",TRUE,FALSE)</formula>
    </cfRule>
  </conditionalFormatting>
  <conditionalFormatting sqref="AQ102">
    <cfRule type="expression" dxfId="1965" priority="13241">
      <formula>IF(RIGHT(TEXT(AQ102,"0.#"),1)=".",FALSE,TRUE)</formula>
    </cfRule>
    <cfRule type="expression" dxfId="1964" priority="13242">
      <formula>IF(RIGHT(TEXT(AQ102,"0.#"),1)=".",TRUE,FALSE)</formula>
    </cfRule>
  </conditionalFormatting>
  <conditionalFormatting sqref="AE104">
    <cfRule type="expression" dxfId="1963" priority="13239">
      <formula>IF(RIGHT(TEXT(AE104,"0.#"),1)=".",FALSE,TRUE)</formula>
    </cfRule>
    <cfRule type="expression" dxfId="1962" priority="13240">
      <formula>IF(RIGHT(TEXT(AE104,"0.#"),1)=".",TRUE,FALSE)</formula>
    </cfRule>
  </conditionalFormatting>
  <conditionalFormatting sqref="AI104">
    <cfRule type="expression" dxfId="1961" priority="13237">
      <formula>IF(RIGHT(TEXT(AI104,"0.#"),1)=".",FALSE,TRUE)</formula>
    </cfRule>
    <cfRule type="expression" dxfId="1960" priority="13238">
      <formula>IF(RIGHT(TEXT(AI104,"0.#"),1)=".",TRUE,FALSE)</formula>
    </cfRule>
  </conditionalFormatting>
  <conditionalFormatting sqref="AM104">
    <cfRule type="expression" dxfId="1959" priority="13235">
      <formula>IF(RIGHT(TEXT(AM104,"0.#"),1)=".",FALSE,TRUE)</formula>
    </cfRule>
    <cfRule type="expression" dxfId="1958" priority="13236">
      <formula>IF(RIGHT(TEXT(AM104,"0.#"),1)=".",TRUE,FALSE)</formula>
    </cfRule>
  </conditionalFormatting>
  <conditionalFormatting sqref="AE105">
    <cfRule type="expression" dxfId="1957" priority="13233">
      <formula>IF(RIGHT(TEXT(AE105,"0.#"),1)=".",FALSE,TRUE)</formula>
    </cfRule>
    <cfRule type="expression" dxfId="1956" priority="13234">
      <formula>IF(RIGHT(TEXT(AE105,"0.#"),1)=".",TRUE,FALSE)</formula>
    </cfRule>
  </conditionalFormatting>
  <conditionalFormatting sqref="AI105">
    <cfRule type="expression" dxfId="1955" priority="13231">
      <formula>IF(RIGHT(TEXT(AI105,"0.#"),1)=".",FALSE,TRUE)</formula>
    </cfRule>
    <cfRule type="expression" dxfId="1954" priority="13232">
      <formula>IF(RIGHT(TEXT(AI105,"0.#"),1)=".",TRUE,FALSE)</formula>
    </cfRule>
  </conditionalFormatting>
  <conditionalFormatting sqref="AM105">
    <cfRule type="expression" dxfId="1953" priority="13229">
      <formula>IF(RIGHT(TEXT(AM105,"0.#"),1)=".",FALSE,TRUE)</formula>
    </cfRule>
    <cfRule type="expression" dxfId="1952" priority="13230">
      <formula>IF(RIGHT(TEXT(AM105,"0.#"),1)=".",TRUE,FALSE)</formula>
    </cfRule>
  </conditionalFormatting>
  <conditionalFormatting sqref="AE107">
    <cfRule type="expression" dxfId="1951" priority="13225">
      <formula>IF(RIGHT(TEXT(AE107,"0.#"),1)=".",FALSE,TRUE)</formula>
    </cfRule>
    <cfRule type="expression" dxfId="1950" priority="13226">
      <formula>IF(RIGHT(TEXT(AE107,"0.#"),1)=".",TRUE,FALSE)</formula>
    </cfRule>
  </conditionalFormatting>
  <conditionalFormatting sqref="AI107">
    <cfRule type="expression" dxfId="1949" priority="13223">
      <formula>IF(RIGHT(TEXT(AI107,"0.#"),1)=".",FALSE,TRUE)</formula>
    </cfRule>
    <cfRule type="expression" dxfId="1948" priority="13224">
      <formula>IF(RIGHT(TEXT(AI107,"0.#"),1)=".",TRUE,FALSE)</formula>
    </cfRule>
  </conditionalFormatting>
  <conditionalFormatting sqref="AM107">
    <cfRule type="expression" dxfId="1947" priority="13221">
      <formula>IF(RIGHT(TEXT(AM107,"0.#"),1)=".",FALSE,TRUE)</formula>
    </cfRule>
    <cfRule type="expression" dxfId="1946" priority="13222">
      <formula>IF(RIGHT(TEXT(AM107,"0.#"),1)=".",TRUE,FALSE)</formula>
    </cfRule>
  </conditionalFormatting>
  <conditionalFormatting sqref="AE108">
    <cfRule type="expression" dxfId="1945" priority="13219">
      <formula>IF(RIGHT(TEXT(AE108,"0.#"),1)=".",FALSE,TRUE)</formula>
    </cfRule>
    <cfRule type="expression" dxfId="1944" priority="13220">
      <formula>IF(RIGHT(TEXT(AE108,"0.#"),1)=".",TRUE,FALSE)</formula>
    </cfRule>
  </conditionalFormatting>
  <conditionalFormatting sqref="AI108">
    <cfRule type="expression" dxfId="1943" priority="13217">
      <formula>IF(RIGHT(TEXT(AI108,"0.#"),1)=".",FALSE,TRUE)</formula>
    </cfRule>
    <cfRule type="expression" dxfId="1942" priority="13218">
      <formula>IF(RIGHT(TEXT(AI108,"0.#"),1)=".",TRUE,FALSE)</formula>
    </cfRule>
  </conditionalFormatting>
  <conditionalFormatting sqref="AM108">
    <cfRule type="expression" dxfId="1941" priority="13215">
      <formula>IF(RIGHT(TEXT(AM108,"0.#"),1)=".",FALSE,TRUE)</formula>
    </cfRule>
    <cfRule type="expression" dxfId="1940" priority="13216">
      <formula>IF(RIGHT(TEXT(AM108,"0.#"),1)=".",TRUE,FALSE)</formula>
    </cfRule>
  </conditionalFormatting>
  <conditionalFormatting sqref="AE110">
    <cfRule type="expression" dxfId="1939" priority="13211">
      <formula>IF(RIGHT(TEXT(AE110,"0.#"),1)=".",FALSE,TRUE)</formula>
    </cfRule>
    <cfRule type="expression" dxfId="1938" priority="13212">
      <formula>IF(RIGHT(TEXT(AE110,"0.#"),1)=".",TRUE,FALSE)</formula>
    </cfRule>
  </conditionalFormatting>
  <conditionalFormatting sqref="AI110">
    <cfRule type="expression" dxfId="1937" priority="13209">
      <formula>IF(RIGHT(TEXT(AI110,"0.#"),1)=".",FALSE,TRUE)</formula>
    </cfRule>
    <cfRule type="expression" dxfId="1936" priority="13210">
      <formula>IF(RIGHT(TEXT(AI110,"0.#"),1)=".",TRUE,FALSE)</formula>
    </cfRule>
  </conditionalFormatting>
  <conditionalFormatting sqref="AM110">
    <cfRule type="expression" dxfId="1935" priority="13207">
      <formula>IF(RIGHT(TEXT(AM110,"0.#"),1)=".",FALSE,TRUE)</formula>
    </cfRule>
    <cfRule type="expression" dxfId="1934" priority="13208">
      <formula>IF(RIGHT(TEXT(AM110,"0.#"),1)=".",TRUE,FALSE)</formula>
    </cfRule>
  </conditionalFormatting>
  <conditionalFormatting sqref="AE111">
    <cfRule type="expression" dxfId="1933" priority="13205">
      <formula>IF(RIGHT(TEXT(AE111,"0.#"),1)=".",FALSE,TRUE)</formula>
    </cfRule>
    <cfRule type="expression" dxfId="1932" priority="13206">
      <formula>IF(RIGHT(TEXT(AE111,"0.#"),1)=".",TRUE,FALSE)</formula>
    </cfRule>
  </conditionalFormatting>
  <conditionalFormatting sqref="AI111">
    <cfRule type="expression" dxfId="1931" priority="13203">
      <formula>IF(RIGHT(TEXT(AI111,"0.#"),1)=".",FALSE,TRUE)</formula>
    </cfRule>
    <cfRule type="expression" dxfId="1930" priority="13204">
      <formula>IF(RIGHT(TEXT(AI111,"0.#"),1)=".",TRUE,FALSE)</formula>
    </cfRule>
  </conditionalFormatting>
  <conditionalFormatting sqref="AM111">
    <cfRule type="expression" dxfId="1929" priority="13201">
      <formula>IF(RIGHT(TEXT(AM111,"0.#"),1)=".",FALSE,TRUE)</formula>
    </cfRule>
    <cfRule type="expression" dxfId="1928" priority="13202">
      <formula>IF(RIGHT(TEXT(AM111,"0.#"),1)=".",TRUE,FALSE)</formula>
    </cfRule>
  </conditionalFormatting>
  <conditionalFormatting sqref="AE113">
    <cfRule type="expression" dxfId="1927" priority="13197">
      <formula>IF(RIGHT(TEXT(AE113,"0.#"),1)=".",FALSE,TRUE)</formula>
    </cfRule>
    <cfRule type="expression" dxfId="1926" priority="13198">
      <formula>IF(RIGHT(TEXT(AE113,"0.#"),1)=".",TRUE,FALSE)</formula>
    </cfRule>
  </conditionalFormatting>
  <conditionalFormatting sqref="AI113">
    <cfRule type="expression" dxfId="1925" priority="13195">
      <formula>IF(RIGHT(TEXT(AI113,"0.#"),1)=".",FALSE,TRUE)</formula>
    </cfRule>
    <cfRule type="expression" dxfId="1924" priority="13196">
      <formula>IF(RIGHT(TEXT(AI113,"0.#"),1)=".",TRUE,FALSE)</formula>
    </cfRule>
  </conditionalFormatting>
  <conditionalFormatting sqref="AM113">
    <cfRule type="expression" dxfId="1923" priority="13193">
      <formula>IF(RIGHT(TEXT(AM113,"0.#"),1)=".",FALSE,TRUE)</formula>
    </cfRule>
    <cfRule type="expression" dxfId="1922" priority="13194">
      <formula>IF(RIGHT(TEXT(AM113,"0.#"),1)=".",TRUE,FALSE)</formula>
    </cfRule>
  </conditionalFormatting>
  <conditionalFormatting sqref="AE114">
    <cfRule type="expression" dxfId="1921" priority="13191">
      <formula>IF(RIGHT(TEXT(AE114,"0.#"),1)=".",FALSE,TRUE)</formula>
    </cfRule>
    <cfRule type="expression" dxfId="1920" priority="13192">
      <formula>IF(RIGHT(TEXT(AE114,"0.#"),1)=".",TRUE,FALSE)</formula>
    </cfRule>
  </conditionalFormatting>
  <conditionalFormatting sqref="AI114">
    <cfRule type="expression" dxfId="1919" priority="13189">
      <formula>IF(RIGHT(TEXT(AI114,"0.#"),1)=".",FALSE,TRUE)</formula>
    </cfRule>
    <cfRule type="expression" dxfId="1918" priority="13190">
      <formula>IF(RIGHT(TEXT(AI114,"0.#"),1)=".",TRUE,FALSE)</formula>
    </cfRule>
  </conditionalFormatting>
  <conditionalFormatting sqref="AM114">
    <cfRule type="expression" dxfId="1917" priority="13187">
      <formula>IF(RIGHT(TEXT(AM114,"0.#"),1)=".",FALSE,TRUE)</formula>
    </cfRule>
    <cfRule type="expression" dxfId="1916" priority="13188">
      <formula>IF(RIGHT(TEXT(AM114,"0.#"),1)=".",TRUE,FALSE)</formula>
    </cfRule>
  </conditionalFormatting>
  <conditionalFormatting sqref="AE116 AQ116">
    <cfRule type="expression" dxfId="1915" priority="13183">
      <formula>IF(RIGHT(TEXT(AE116,"0.#"),1)=".",FALSE,TRUE)</formula>
    </cfRule>
    <cfRule type="expression" dxfId="1914" priority="13184">
      <formula>IF(RIGHT(TEXT(AE116,"0.#"),1)=".",TRUE,FALSE)</formula>
    </cfRule>
  </conditionalFormatting>
  <conditionalFormatting sqref="AI116">
    <cfRule type="expression" dxfId="1913" priority="13181">
      <formula>IF(RIGHT(TEXT(AI116,"0.#"),1)=".",FALSE,TRUE)</formula>
    </cfRule>
    <cfRule type="expression" dxfId="1912" priority="13182">
      <formula>IF(RIGHT(TEXT(AI116,"0.#"),1)=".",TRUE,FALSE)</formula>
    </cfRule>
  </conditionalFormatting>
  <conditionalFormatting sqref="AM116">
    <cfRule type="expression" dxfId="1911" priority="13179">
      <formula>IF(RIGHT(TEXT(AM116,"0.#"),1)=".",FALSE,TRUE)</formula>
    </cfRule>
    <cfRule type="expression" dxfId="1910" priority="13180">
      <formula>IF(RIGHT(TEXT(AM116,"0.#"),1)=".",TRUE,FALSE)</formula>
    </cfRule>
  </conditionalFormatting>
  <conditionalFormatting sqref="AE117 AM117">
    <cfRule type="expression" dxfId="1909" priority="13177">
      <formula>IF(RIGHT(TEXT(AE117,"0.#"),1)=".",FALSE,TRUE)</formula>
    </cfRule>
    <cfRule type="expression" dxfId="1908" priority="13178">
      <formula>IF(RIGHT(TEXT(AE117,"0.#"),1)=".",TRUE,FALSE)</formula>
    </cfRule>
  </conditionalFormatting>
  <conditionalFormatting sqref="AI117">
    <cfRule type="expression" dxfId="1907" priority="13175">
      <formula>IF(RIGHT(TEXT(AI117,"0.#"),1)=".",FALSE,TRUE)</formula>
    </cfRule>
    <cfRule type="expression" dxfId="1906" priority="13176">
      <formula>IF(RIGHT(TEXT(AI117,"0.#"),1)=".",TRUE,FALSE)</formula>
    </cfRule>
  </conditionalFormatting>
  <conditionalFormatting sqref="AQ117">
    <cfRule type="expression" dxfId="1905" priority="13171">
      <formula>IF(RIGHT(TEXT(AQ117,"0.#"),1)=".",FALSE,TRUE)</formula>
    </cfRule>
    <cfRule type="expression" dxfId="1904" priority="13172">
      <formula>IF(RIGHT(TEXT(AQ117,"0.#"),1)=".",TRUE,FALSE)</formula>
    </cfRule>
  </conditionalFormatting>
  <conditionalFormatting sqref="AE119 AQ119">
    <cfRule type="expression" dxfId="1903" priority="13169">
      <formula>IF(RIGHT(TEXT(AE119,"0.#"),1)=".",FALSE,TRUE)</formula>
    </cfRule>
    <cfRule type="expression" dxfId="1902" priority="13170">
      <formula>IF(RIGHT(TEXT(AE119,"0.#"),1)=".",TRUE,FALSE)</formula>
    </cfRule>
  </conditionalFormatting>
  <conditionalFormatting sqref="AI119">
    <cfRule type="expression" dxfId="1901" priority="13167">
      <formula>IF(RIGHT(TEXT(AI119,"0.#"),1)=".",FALSE,TRUE)</formula>
    </cfRule>
    <cfRule type="expression" dxfId="1900" priority="13168">
      <formula>IF(RIGHT(TEXT(AI119,"0.#"),1)=".",TRUE,FALSE)</formula>
    </cfRule>
  </conditionalFormatting>
  <conditionalFormatting sqref="AM119">
    <cfRule type="expression" dxfId="1899" priority="13165">
      <formula>IF(RIGHT(TEXT(AM119,"0.#"),1)=".",FALSE,TRUE)</formula>
    </cfRule>
    <cfRule type="expression" dxfId="1898" priority="13166">
      <formula>IF(RIGHT(TEXT(AM119,"0.#"),1)=".",TRUE,FALSE)</formula>
    </cfRule>
  </conditionalFormatting>
  <conditionalFormatting sqref="AQ120">
    <cfRule type="expression" dxfId="1897" priority="13157">
      <formula>IF(RIGHT(TEXT(AQ120,"0.#"),1)=".",FALSE,TRUE)</formula>
    </cfRule>
    <cfRule type="expression" dxfId="1896" priority="13158">
      <formula>IF(RIGHT(TEXT(AQ120,"0.#"),1)=".",TRUE,FALSE)</formula>
    </cfRule>
  </conditionalFormatting>
  <conditionalFormatting sqref="AE122 AQ122">
    <cfRule type="expression" dxfId="1895" priority="13155">
      <formula>IF(RIGHT(TEXT(AE122,"0.#"),1)=".",FALSE,TRUE)</formula>
    </cfRule>
    <cfRule type="expression" dxfId="1894" priority="13156">
      <formula>IF(RIGHT(TEXT(AE122,"0.#"),1)=".",TRUE,FALSE)</formula>
    </cfRule>
  </conditionalFormatting>
  <conditionalFormatting sqref="AI122">
    <cfRule type="expression" dxfId="1893" priority="13153">
      <formula>IF(RIGHT(TEXT(AI122,"0.#"),1)=".",FALSE,TRUE)</formula>
    </cfRule>
    <cfRule type="expression" dxfId="1892" priority="13154">
      <formula>IF(RIGHT(TEXT(AI122,"0.#"),1)=".",TRUE,FALSE)</formula>
    </cfRule>
  </conditionalFormatting>
  <conditionalFormatting sqref="AM122">
    <cfRule type="expression" dxfId="1891" priority="13151">
      <formula>IF(RIGHT(TEXT(AM122,"0.#"),1)=".",FALSE,TRUE)</formula>
    </cfRule>
    <cfRule type="expression" dxfId="1890" priority="13152">
      <formula>IF(RIGHT(TEXT(AM122,"0.#"),1)=".",TRUE,FALSE)</formula>
    </cfRule>
  </conditionalFormatting>
  <conditionalFormatting sqref="AQ123">
    <cfRule type="expression" dxfId="1889" priority="13143">
      <formula>IF(RIGHT(TEXT(AQ123,"0.#"),1)=".",FALSE,TRUE)</formula>
    </cfRule>
    <cfRule type="expression" dxfId="1888" priority="13144">
      <formula>IF(RIGHT(TEXT(AQ123,"0.#"),1)=".",TRUE,FALSE)</formula>
    </cfRule>
  </conditionalFormatting>
  <conditionalFormatting sqref="AE125 AQ125">
    <cfRule type="expression" dxfId="1887" priority="13141">
      <formula>IF(RIGHT(TEXT(AE125,"0.#"),1)=".",FALSE,TRUE)</formula>
    </cfRule>
    <cfRule type="expression" dxfId="1886" priority="13142">
      <formula>IF(RIGHT(TEXT(AE125,"0.#"),1)=".",TRUE,FALSE)</formula>
    </cfRule>
  </conditionalFormatting>
  <conditionalFormatting sqref="AI125">
    <cfRule type="expression" dxfId="1885" priority="13139">
      <formula>IF(RIGHT(TEXT(AI125,"0.#"),1)=".",FALSE,TRUE)</formula>
    </cfRule>
    <cfRule type="expression" dxfId="1884" priority="13140">
      <formula>IF(RIGHT(TEXT(AI125,"0.#"),1)=".",TRUE,FALSE)</formula>
    </cfRule>
  </conditionalFormatting>
  <conditionalFormatting sqref="AM125">
    <cfRule type="expression" dxfId="1883" priority="13137">
      <formula>IF(RIGHT(TEXT(AM125,"0.#"),1)=".",FALSE,TRUE)</formula>
    </cfRule>
    <cfRule type="expression" dxfId="1882" priority="13138">
      <formula>IF(RIGHT(TEXT(AM125,"0.#"),1)=".",TRUE,FALSE)</formula>
    </cfRule>
  </conditionalFormatting>
  <conditionalFormatting sqref="AQ126">
    <cfRule type="expression" dxfId="1881" priority="13129">
      <formula>IF(RIGHT(TEXT(AQ126,"0.#"),1)=".",FALSE,TRUE)</formula>
    </cfRule>
    <cfRule type="expression" dxfId="1880" priority="13130">
      <formula>IF(RIGHT(TEXT(AQ126,"0.#"),1)=".",TRUE,FALSE)</formula>
    </cfRule>
  </conditionalFormatting>
  <conditionalFormatting sqref="AE128 AQ128">
    <cfRule type="expression" dxfId="1879" priority="13127">
      <formula>IF(RIGHT(TEXT(AE128,"0.#"),1)=".",FALSE,TRUE)</formula>
    </cfRule>
    <cfRule type="expression" dxfId="1878" priority="13128">
      <formula>IF(RIGHT(TEXT(AE128,"0.#"),1)=".",TRUE,FALSE)</formula>
    </cfRule>
  </conditionalFormatting>
  <conditionalFormatting sqref="AI128">
    <cfRule type="expression" dxfId="1877" priority="13125">
      <formula>IF(RIGHT(TEXT(AI128,"0.#"),1)=".",FALSE,TRUE)</formula>
    </cfRule>
    <cfRule type="expression" dxfId="1876" priority="13126">
      <formula>IF(RIGHT(TEXT(AI128,"0.#"),1)=".",TRUE,FALSE)</formula>
    </cfRule>
  </conditionalFormatting>
  <conditionalFormatting sqref="AM128">
    <cfRule type="expression" dxfId="1875" priority="13123">
      <formula>IF(RIGHT(TEXT(AM128,"0.#"),1)=".",FALSE,TRUE)</formula>
    </cfRule>
    <cfRule type="expression" dxfId="1874" priority="13124">
      <formula>IF(RIGHT(TEXT(AM128,"0.#"),1)=".",TRUE,FALSE)</formula>
    </cfRule>
  </conditionalFormatting>
  <conditionalFormatting sqref="AQ129">
    <cfRule type="expression" dxfId="1873" priority="13115">
      <formula>IF(RIGHT(TEXT(AQ129,"0.#"),1)=".",FALSE,TRUE)</formula>
    </cfRule>
    <cfRule type="expression" dxfId="1872" priority="13116">
      <formula>IF(RIGHT(TEXT(AQ129,"0.#"),1)=".",TRUE,FALSE)</formula>
    </cfRule>
  </conditionalFormatting>
  <conditionalFormatting sqref="AE75">
    <cfRule type="expression" dxfId="1871" priority="13113">
      <formula>IF(RIGHT(TEXT(AE75,"0.#"),1)=".",FALSE,TRUE)</formula>
    </cfRule>
    <cfRule type="expression" dxfId="1870" priority="13114">
      <formula>IF(RIGHT(TEXT(AE75,"0.#"),1)=".",TRUE,FALSE)</formula>
    </cfRule>
  </conditionalFormatting>
  <conditionalFormatting sqref="AE76">
    <cfRule type="expression" dxfId="1869" priority="13111">
      <formula>IF(RIGHT(TEXT(AE76,"0.#"),1)=".",FALSE,TRUE)</formula>
    </cfRule>
    <cfRule type="expression" dxfId="1868" priority="13112">
      <formula>IF(RIGHT(TEXT(AE76,"0.#"),1)=".",TRUE,FALSE)</formula>
    </cfRule>
  </conditionalFormatting>
  <conditionalFormatting sqref="AE77">
    <cfRule type="expression" dxfId="1867" priority="13109">
      <formula>IF(RIGHT(TEXT(AE77,"0.#"),1)=".",FALSE,TRUE)</formula>
    </cfRule>
    <cfRule type="expression" dxfId="1866" priority="13110">
      <formula>IF(RIGHT(TEXT(AE77,"0.#"),1)=".",TRUE,FALSE)</formula>
    </cfRule>
  </conditionalFormatting>
  <conditionalFormatting sqref="AI77">
    <cfRule type="expression" dxfId="1865" priority="13107">
      <formula>IF(RIGHT(TEXT(AI77,"0.#"),1)=".",FALSE,TRUE)</formula>
    </cfRule>
    <cfRule type="expression" dxfId="1864" priority="13108">
      <formula>IF(RIGHT(TEXT(AI77,"0.#"),1)=".",TRUE,FALSE)</formula>
    </cfRule>
  </conditionalFormatting>
  <conditionalFormatting sqref="AI76">
    <cfRule type="expression" dxfId="1863" priority="13105">
      <formula>IF(RIGHT(TEXT(AI76,"0.#"),1)=".",FALSE,TRUE)</formula>
    </cfRule>
    <cfRule type="expression" dxfId="1862" priority="13106">
      <formula>IF(RIGHT(TEXT(AI76,"0.#"),1)=".",TRUE,FALSE)</formula>
    </cfRule>
  </conditionalFormatting>
  <conditionalFormatting sqref="AI75">
    <cfRule type="expression" dxfId="1861" priority="13103">
      <formula>IF(RIGHT(TEXT(AI75,"0.#"),1)=".",FALSE,TRUE)</formula>
    </cfRule>
    <cfRule type="expression" dxfId="1860" priority="13104">
      <formula>IF(RIGHT(TEXT(AI75,"0.#"),1)=".",TRUE,FALSE)</formula>
    </cfRule>
  </conditionalFormatting>
  <conditionalFormatting sqref="AM75">
    <cfRule type="expression" dxfId="1859" priority="13101">
      <formula>IF(RIGHT(TEXT(AM75,"0.#"),1)=".",FALSE,TRUE)</formula>
    </cfRule>
    <cfRule type="expression" dxfId="1858" priority="13102">
      <formula>IF(RIGHT(TEXT(AM75,"0.#"),1)=".",TRUE,FALSE)</formula>
    </cfRule>
  </conditionalFormatting>
  <conditionalFormatting sqref="AM76">
    <cfRule type="expression" dxfId="1857" priority="13099">
      <formula>IF(RIGHT(TEXT(AM76,"0.#"),1)=".",FALSE,TRUE)</formula>
    </cfRule>
    <cfRule type="expression" dxfId="1856" priority="13100">
      <formula>IF(RIGHT(TEXT(AM76,"0.#"),1)=".",TRUE,FALSE)</formula>
    </cfRule>
  </conditionalFormatting>
  <conditionalFormatting sqref="AM77">
    <cfRule type="expression" dxfId="1855" priority="13097">
      <formula>IF(RIGHT(TEXT(AM77,"0.#"),1)=".",FALSE,TRUE)</formula>
    </cfRule>
    <cfRule type="expression" dxfId="1854" priority="13098">
      <formula>IF(RIGHT(TEXT(AM77,"0.#"),1)=".",TRUE,FALSE)</formula>
    </cfRule>
  </conditionalFormatting>
  <conditionalFormatting sqref="AE134:AE135 AI134:AI135 AQ134:AQ135 AU134:AU135">
    <cfRule type="expression" dxfId="1853" priority="13083">
      <formula>IF(RIGHT(TEXT(AE134,"0.#"),1)=".",FALSE,TRUE)</formula>
    </cfRule>
    <cfRule type="expression" dxfId="1852" priority="13084">
      <formula>IF(RIGHT(TEXT(AE134,"0.#"),1)=".",TRUE,FALSE)</formula>
    </cfRule>
  </conditionalFormatting>
  <conditionalFormatting sqref="AE433">
    <cfRule type="expression" dxfId="1851" priority="13053">
      <formula>IF(RIGHT(TEXT(AE433,"0.#"),1)=".",FALSE,TRUE)</formula>
    </cfRule>
    <cfRule type="expression" dxfId="1850" priority="13054">
      <formula>IF(RIGHT(TEXT(AE433,"0.#"),1)=".",TRUE,FALSE)</formula>
    </cfRule>
  </conditionalFormatting>
  <conditionalFormatting sqref="AM435">
    <cfRule type="expression" dxfId="1849" priority="13037">
      <formula>IF(RIGHT(TEXT(AM435,"0.#"),1)=".",FALSE,TRUE)</formula>
    </cfRule>
    <cfRule type="expression" dxfId="1848" priority="13038">
      <formula>IF(RIGHT(TEXT(AM435,"0.#"),1)=".",TRUE,FALSE)</formula>
    </cfRule>
  </conditionalFormatting>
  <conditionalFormatting sqref="AE434">
    <cfRule type="expression" dxfId="1847" priority="13051">
      <formula>IF(RIGHT(TEXT(AE434,"0.#"),1)=".",FALSE,TRUE)</formula>
    </cfRule>
    <cfRule type="expression" dxfId="1846" priority="13052">
      <formula>IF(RIGHT(TEXT(AE434,"0.#"),1)=".",TRUE,FALSE)</formula>
    </cfRule>
  </conditionalFormatting>
  <conditionalFormatting sqref="AE435">
    <cfRule type="expression" dxfId="1845" priority="13049">
      <formula>IF(RIGHT(TEXT(AE435,"0.#"),1)=".",FALSE,TRUE)</formula>
    </cfRule>
    <cfRule type="expression" dxfId="1844" priority="13050">
      <formula>IF(RIGHT(TEXT(AE435,"0.#"),1)=".",TRUE,FALSE)</formula>
    </cfRule>
  </conditionalFormatting>
  <conditionalFormatting sqref="AM433">
    <cfRule type="expression" dxfId="1843" priority="13041">
      <formula>IF(RIGHT(TEXT(AM433,"0.#"),1)=".",FALSE,TRUE)</formula>
    </cfRule>
    <cfRule type="expression" dxfId="1842" priority="13042">
      <formula>IF(RIGHT(TEXT(AM433,"0.#"),1)=".",TRUE,FALSE)</formula>
    </cfRule>
  </conditionalFormatting>
  <conditionalFormatting sqref="AM434">
    <cfRule type="expression" dxfId="1841" priority="13039">
      <formula>IF(RIGHT(TEXT(AM434,"0.#"),1)=".",FALSE,TRUE)</formula>
    </cfRule>
    <cfRule type="expression" dxfId="1840" priority="13040">
      <formula>IF(RIGHT(TEXT(AM434,"0.#"),1)=".",TRUE,FALSE)</formula>
    </cfRule>
  </conditionalFormatting>
  <conditionalFormatting sqref="AU433">
    <cfRule type="expression" dxfId="1839" priority="13029">
      <formula>IF(RIGHT(TEXT(AU433,"0.#"),1)=".",FALSE,TRUE)</formula>
    </cfRule>
    <cfRule type="expression" dxfId="1838" priority="13030">
      <formula>IF(RIGHT(TEXT(AU433,"0.#"),1)=".",TRUE,FALSE)</formula>
    </cfRule>
  </conditionalFormatting>
  <conditionalFormatting sqref="AU434">
    <cfRule type="expression" dxfId="1837" priority="13027">
      <formula>IF(RIGHT(TEXT(AU434,"0.#"),1)=".",FALSE,TRUE)</formula>
    </cfRule>
    <cfRule type="expression" dxfId="1836" priority="13028">
      <formula>IF(RIGHT(TEXT(AU434,"0.#"),1)=".",TRUE,FALSE)</formula>
    </cfRule>
  </conditionalFormatting>
  <conditionalFormatting sqref="AU435">
    <cfRule type="expression" dxfId="1835" priority="13025">
      <formula>IF(RIGHT(TEXT(AU435,"0.#"),1)=".",FALSE,TRUE)</formula>
    </cfRule>
    <cfRule type="expression" dxfId="1834" priority="13026">
      <formula>IF(RIGHT(TEXT(AU435,"0.#"),1)=".",TRUE,FALSE)</formula>
    </cfRule>
  </conditionalFormatting>
  <conditionalFormatting sqref="AI435">
    <cfRule type="expression" dxfId="1833" priority="12959">
      <formula>IF(RIGHT(TEXT(AI435,"0.#"),1)=".",FALSE,TRUE)</formula>
    </cfRule>
    <cfRule type="expression" dxfId="1832" priority="12960">
      <formula>IF(RIGHT(TEXT(AI435,"0.#"),1)=".",TRUE,FALSE)</formula>
    </cfRule>
  </conditionalFormatting>
  <conditionalFormatting sqref="AI433">
    <cfRule type="expression" dxfId="1831" priority="12963">
      <formula>IF(RIGHT(TEXT(AI433,"0.#"),1)=".",FALSE,TRUE)</formula>
    </cfRule>
    <cfRule type="expression" dxfId="1830" priority="12964">
      <formula>IF(RIGHT(TEXT(AI433,"0.#"),1)=".",TRUE,FALSE)</formula>
    </cfRule>
  </conditionalFormatting>
  <conditionalFormatting sqref="AI434">
    <cfRule type="expression" dxfId="1829" priority="12961">
      <formula>IF(RIGHT(TEXT(AI434,"0.#"),1)=".",FALSE,TRUE)</formula>
    </cfRule>
    <cfRule type="expression" dxfId="1828" priority="12962">
      <formula>IF(RIGHT(TEXT(AI434,"0.#"),1)=".",TRUE,FALSE)</formula>
    </cfRule>
  </conditionalFormatting>
  <conditionalFormatting sqref="AQ434">
    <cfRule type="expression" dxfId="1827" priority="12945">
      <formula>IF(RIGHT(TEXT(AQ434,"0.#"),1)=".",FALSE,TRUE)</formula>
    </cfRule>
    <cfRule type="expression" dxfId="1826" priority="12946">
      <formula>IF(RIGHT(TEXT(AQ434,"0.#"),1)=".",TRUE,FALSE)</formula>
    </cfRule>
  </conditionalFormatting>
  <conditionalFormatting sqref="AQ435">
    <cfRule type="expression" dxfId="1825" priority="12931">
      <formula>IF(RIGHT(TEXT(AQ435,"0.#"),1)=".",FALSE,TRUE)</formula>
    </cfRule>
    <cfRule type="expression" dxfId="1824" priority="12932">
      <formula>IF(RIGHT(TEXT(AQ435,"0.#"),1)=".",TRUE,FALSE)</formula>
    </cfRule>
  </conditionalFormatting>
  <conditionalFormatting sqref="AQ433">
    <cfRule type="expression" dxfId="1823" priority="12929">
      <formula>IF(RIGHT(TEXT(AQ433,"0.#"),1)=".",FALSE,TRUE)</formula>
    </cfRule>
    <cfRule type="expression" dxfId="1822" priority="12930">
      <formula>IF(RIGHT(TEXT(AQ433,"0.#"),1)=".",TRUE,FALSE)</formula>
    </cfRule>
  </conditionalFormatting>
  <conditionalFormatting sqref="AL847:AO874">
    <cfRule type="expression" dxfId="1821" priority="6653">
      <formula>IF(AND(AL847&gt;=0,RIGHT(TEXT(AL847,"0.#"),1)&lt;&gt;"."),TRUE,FALSE)</formula>
    </cfRule>
    <cfRule type="expression" dxfId="1820" priority="6654">
      <formula>IF(AND(AL847&gt;=0,RIGHT(TEXT(AL847,"0.#"),1)="."),TRUE,FALSE)</formula>
    </cfRule>
    <cfRule type="expression" dxfId="1819" priority="6655">
      <formula>IF(AND(AL847&lt;0,RIGHT(TEXT(AL847,"0.#"),1)&lt;&gt;"."),TRUE,FALSE)</formula>
    </cfRule>
    <cfRule type="expression" dxfId="1818" priority="6656">
      <formula>IF(AND(AL847&lt;0,RIGHT(TEXT(AL847,"0.#"),1)="."),TRUE,FALSE)</formula>
    </cfRule>
  </conditionalFormatting>
  <conditionalFormatting sqref="AQ53:AQ55">
    <cfRule type="expression" dxfId="1817" priority="4675">
      <formula>IF(RIGHT(TEXT(AQ53,"0.#"),1)=".",FALSE,TRUE)</formula>
    </cfRule>
    <cfRule type="expression" dxfId="1816" priority="4676">
      <formula>IF(RIGHT(TEXT(AQ53,"0.#"),1)=".",TRUE,FALSE)</formula>
    </cfRule>
  </conditionalFormatting>
  <conditionalFormatting sqref="AU53:AU55">
    <cfRule type="expression" dxfId="1815" priority="4673">
      <formula>IF(RIGHT(TEXT(AU53,"0.#"),1)=".",FALSE,TRUE)</formula>
    </cfRule>
    <cfRule type="expression" dxfId="1814" priority="4674">
      <formula>IF(RIGHT(TEXT(AU53,"0.#"),1)=".",TRUE,FALSE)</formula>
    </cfRule>
  </conditionalFormatting>
  <conditionalFormatting sqref="AQ60:AQ62">
    <cfRule type="expression" dxfId="1813" priority="4671">
      <formula>IF(RIGHT(TEXT(AQ60,"0.#"),1)=".",FALSE,TRUE)</formula>
    </cfRule>
    <cfRule type="expression" dxfId="1812" priority="4672">
      <formula>IF(RIGHT(TEXT(AQ60,"0.#"),1)=".",TRUE,FALSE)</formula>
    </cfRule>
  </conditionalFormatting>
  <conditionalFormatting sqref="AU60:AU62">
    <cfRule type="expression" dxfId="1811" priority="4669">
      <formula>IF(RIGHT(TEXT(AU60,"0.#"),1)=".",FALSE,TRUE)</formula>
    </cfRule>
    <cfRule type="expression" dxfId="1810" priority="4670">
      <formula>IF(RIGHT(TEXT(AU60,"0.#"),1)=".",TRUE,FALSE)</formula>
    </cfRule>
  </conditionalFormatting>
  <conditionalFormatting sqref="AQ75:AQ77">
    <cfRule type="expression" dxfId="1809" priority="4667">
      <formula>IF(RIGHT(TEXT(AQ75,"0.#"),1)=".",FALSE,TRUE)</formula>
    </cfRule>
    <cfRule type="expression" dxfId="1808" priority="4668">
      <formula>IF(RIGHT(TEXT(AQ75,"0.#"),1)=".",TRUE,FALSE)</formula>
    </cfRule>
  </conditionalFormatting>
  <conditionalFormatting sqref="AU75:AU77">
    <cfRule type="expression" dxfId="1807" priority="4665">
      <formula>IF(RIGHT(TEXT(AU75,"0.#"),1)=".",FALSE,TRUE)</formula>
    </cfRule>
    <cfRule type="expression" dxfId="1806" priority="4666">
      <formula>IF(RIGHT(TEXT(AU75,"0.#"),1)=".",TRUE,FALSE)</formula>
    </cfRule>
  </conditionalFormatting>
  <conditionalFormatting sqref="AQ87:AQ89">
    <cfRule type="expression" dxfId="1805" priority="4663">
      <formula>IF(RIGHT(TEXT(AQ87,"0.#"),1)=".",FALSE,TRUE)</formula>
    </cfRule>
    <cfRule type="expression" dxfId="1804" priority="4664">
      <formula>IF(RIGHT(TEXT(AQ87,"0.#"),1)=".",TRUE,FALSE)</formula>
    </cfRule>
  </conditionalFormatting>
  <conditionalFormatting sqref="AU87:AU89">
    <cfRule type="expression" dxfId="1803" priority="4661">
      <formula>IF(RIGHT(TEXT(AU87,"0.#"),1)=".",FALSE,TRUE)</formula>
    </cfRule>
    <cfRule type="expression" dxfId="1802" priority="4662">
      <formula>IF(RIGHT(TEXT(AU87,"0.#"),1)=".",TRUE,FALSE)</formula>
    </cfRule>
  </conditionalFormatting>
  <conditionalFormatting sqref="AQ92:AQ94">
    <cfRule type="expression" dxfId="1801" priority="4659">
      <formula>IF(RIGHT(TEXT(AQ92,"0.#"),1)=".",FALSE,TRUE)</formula>
    </cfRule>
    <cfRule type="expression" dxfId="1800" priority="4660">
      <formula>IF(RIGHT(TEXT(AQ92,"0.#"),1)=".",TRUE,FALSE)</formula>
    </cfRule>
  </conditionalFormatting>
  <conditionalFormatting sqref="AU92:AU94">
    <cfRule type="expression" dxfId="1799" priority="4657">
      <formula>IF(RIGHT(TEXT(AU92,"0.#"),1)=".",FALSE,TRUE)</formula>
    </cfRule>
    <cfRule type="expression" dxfId="1798" priority="4658">
      <formula>IF(RIGHT(TEXT(AU92,"0.#"),1)=".",TRUE,FALSE)</formula>
    </cfRule>
  </conditionalFormatting>
  <conditionalFormatting sqref="AQ97:AQ99">
    <cfRule type="expression" dxfId="1797" priority="4655">
      <formula>IF(RIGHT(TEXT(AQ97,"0.#"),1)=".",FALSE,TRUE)</formula>
    </cfRule>
    <cfRule type="expression" dxfId="1796" priority="4656">
      <formula>IF(RIGHT(TEXT(AQ97,"0.#"),1)=".",TRUE,FALSE)</formula>
    </cfRule>
  </conditionalFormatting>
  <conditionalFormatting sqref="AU97:AU99">
    <cfRule type="expression" dxfId="1795" priority="4653">
      <formula>IF(RIGHT(TEXT(AU97,"0.#"),1)=".",FALSE,TRUE)</formula>
    </cfRule>
    <cfRule type="expression" dxfId="1794" priority="4654">
      <formula>IF(RIGHT(TEXT(AU97,"0.#"),1)=".",TRUE,FALSE)</formula>
    </cfRule>
  </conditionalFormatting>
  <conditionalFormatting sqref="AE458">
    <cfRule type="expression" dxfId="1793" priority="4347">
      <formula>IF(RIGHT(TEXT(AE458,"0.#"),1)=".",FALSE,TRUE)</formula>
    </cfRule>
    <cfRule type="expression" dxfId="1792" priority="4348">
      <formula>IF(RIGHT(TEXT(AE458,"0.#"),1)=".",TRUE,FALSE)</formula>
    </cfRule>
  </conditionalFormatting>
  <conditionalFormatting sqref="AM460">
    <cfRule type="expression" dxfId="1791" priority="4337">
      <formula>IF(RIGHT(TEXT(AM460,"0.#"),1)=".",FALSE,TRUE)</formula>
    </cfRule>
    <cfRule type="expression" dxfId="1790" priority="4338">
      <formula>IF(RIGHT(TEXT(AM460,"0.#"),1)=".",TRUE,FALSE)</formula>
    </cfRule>
  </conditionalFormatting>
  <conditionalFormatting sqref="AE459">
    <cfRule type="expression" dxfId="1789" priority="4345">
      <formula>IF(RIGHT(TEXT(AE459,"0.#"),1)=".",FALSE,TRUE)</formula>
    </cfRule>
    <cfRule type="expression" dxfId="1788" priority="4346">
      <formula>IF(RIGHT(TEXT(AE459,"0.#"),1)=".",TRUE,FALSE)</formula>
    </cfRule>
  </conditionalFormatting>
  <conditionalFormatting sqref="AE460">
    <cfRule type="expression" dxfId="1787" priority="4343">
      <formula>IF(RIGHT(TEXT(AE460,"0.#"),1)=".",FALSE,TRUE)</formula>
    </cfRule>
    <cfRule type="expression" dxfId="1786" priority="4344">
      <formula>IF(RIGHT(TEXT(AE460,"0.#"),1)=".",TRUE,FALSE)</formula>
    </cfRule>
  </conditionalFormatting>
  <conditionalFormatting sqref="AM458">
    <cfRule type="expression" dxfId="1785" priority="4341">
      <formula>IF(RIGHT(TEXT(AM458,"0.#"),1)=".",FALSE,TRUE)</formula>
    </cfRule>
    <cfRule type="expression" dxfId="1784" priority="4342">
      <formula>IF(RIGHT(TEXT(AM458,"0.#"),1)=".",TRUE,FALSE)</formula>
    </cfRule>
  </conditionalFormatting>
  <conditionalFormatting sqref="AM459">
    <cfRule type="expression" dxfId="1783" priority="4339">
      <formula>IF(RIGHT(TEXT(AM459,"0.#"),1)=".",FALSE,TRUE)</formula>
    </cfRule>
    <cfRule type="expression" dxfId="1782" priority="4340">
      <formula>IF(RIGHT(TEXT(AM459,"0.#"),1)=".",TRUE,FALSE)</formula>
    </cfRule>
  </conditionalFormatting>
  <conditionalFormatting sqref="AU458">
    <cfRule type="expression" dxfId="1781" priority="4335">
      <formula>IF(RIGHT(TEXT(AU458,"0.#"),1)=".",FALSE,TRUE)</formula>
    </cfRule>
    <cfRule type="expression" dxfId="1780" priority="4336">
      <formula>IF(RIGHT(TEXT(AU458,"0.#"),1)=".",TRUE,FALSE)</formula>
    </cfRule>
  </conditionalFormatting>
  <conditionalFormatting sqref="AU459">
    <cfRule type="expression" dxfId="1779" priority="4333">
      <formula>IF(RIGHT(TEXT(AU459,"0.#"),1)=".",FALSE,TRUE)</formula>
    </cfRule>
    <cfRule type="expression" dxfId="1778" priority="4334">
      <formula>IF(RIGHT(TEXT(AU459,"0.#"),1)=".",TRUE,FALSE)</formula>
    </cfRule>
  </conditionalFormatting>
  <conditionalFormatting sqref="AU460">
    <cfRule type="expression" dxfId="1777" priority="4331">
      <formula>IF(RIGHT(TEXT(AU460,"0.#"),1)=".",FALSE,TRUE)</formula>
    </cfRule>
    <cfRule type="expression" dxfId="1776" priority="4332">
      <formula>IF(RIGHT(TEXT(AU460,"0.#"),1)=".",TRUE,FALSE)</formula>
    </cfRule>
  </conditionalFormatting>
  <conditionalFormatting sqref="AI460">
    <cfRule type="expression" dxfId="1775" priority="4325">
      <formula>IF(RIGHT(TEXT(AI460,"0.#"),1)=".",FALSE,TRUE)</formula>
    </cfRule>
    <cfRule type="expression" dxfId="1774" priority="4326">
      <formula>IF(RIGHT(TEXT(AI460,"0.#"),1)=".",TRUE,FALSE)</formula>
    </cfRule>
  </conditionalFormatting>
  <conditionalFormatting sqref="AI458">
    <cfRule type="expression" dxfId="1773" priority="4329">
      <formula>IF(RIGHT(TEXT(AI458,"0.#"),1)=".",FALSE,TRUE)</formula>
    </cfRule>
    <cfRule type="expression" dxfId="1772" priority="4330">
      <formula>IF(RIGHT(TEXT(AI458,"0.#"),1)=".",TRUE,FALSE)</formula>
    </cfRule>
  </conditionalFormatting>
  <conditionalFormatting sqref="AI459">
    <cfRule type="expression" dxfId="1771" priority="4327">
      <formula>IF(RIGHT(TEXT(AI459,"0.#"),1)=".",FALSE,TRUE)</formula>
    </cfRule>
    <cfRule type="expression" dxfId="1770" priority="4328">
      <formula>IF(RIGHT(TEXT(AI459,"0.#"),1)=".",TRUE,FALSE)</formula>
    </cfRule>
  </conditionalFormatting>
  <conditionalFormatting sqref="AQ459">
    <cfRule type="expression" dxfId="1769" priority="4323">
      <formula>IF(RIGHT(TEXT(AQ459,"0.#"),1)=".",FALSE,TRUE)</formula>
    </cfRule>
    <cfRule type="expression" dxfId="1768" priority="4324">
      <formula>IF(RIGHT(TEXT(AQ459,"0.#"),1)=".",TRUE,FALSE)</formula>
    </cfRule>
  </conditionalFormatting>
  <conditionalFormatting sqref="AQ460">
    <cfRule type="expression" dxfId="1767" priority="4321">
      <formula>IF(RIGHT(TEXT(AQ460,"0.#"),1)=".",FALSE,TRUE)</formula>
    </cfRule>
    <cfRule type="expression" dxfId="1766" priority="4322">
      <formula>IF(RIGHT(TEXT(AQ460,"0.#"),1)=".",TRUE,FALSE)</formula>
    </cfRule>
  </conditionalFormatting>
  <conditionalFormatting sqref="AQ458">
    <cfRule type="expression" dxfId="1765" priority="4319">
      <formula>IF(RIGHT(TEXT(AQ458,"0.#"),1)=".",FALSE,TRUE)</formula>
    </cfRule>
    <cfRule type="expression" dxfId="1764" priority="4320">
      <formula>IF(RIGHT(TEXT(AQ458,"0.#"),1)=".",TRUE,FALSE)</formula>
    </cfRule>
  </conditionalFormatting>
  <conditionalFormatting sqref="AE120 AM120">
    <cfRule type="expression" dxfId="1763" priority="2997">
      <formula>IF(RIGHT(TEXT(AE120,"0.#"),1)=".",FALSE,TRUE)</formula>
    </cfRule>
    <cfRule type="expression" dxfId="1762" priority="2998">
      <formula>IF(RIGHT(TEXT(AE120,"0.#"),1)=".",TRUE,FALSE)</formula>
    </cfRule>
  </conditionalFormatting>
  <conditionalFormatting sqref="AI126">
    <cfRule type="expression" dxfId="1761" priority="2987">
      <formula>IF(RIGHT(TEXT(AI126,"0.#"),1)=".",FALSE,TRUE)</formula>
    </cfRule>
    <cfRule type="expression" dxfId="1760" priority="2988">
      <formula>IF(RIGHT(TEXT(AI126,"0.#"),1)=".",TRUE,FALSE)</formula>
    </cfRule>
  </conditionalFormatting>
  <conditionalFormatting sqref="AI120">
    <cfRule type="expression" dxfId="1759" priority="2995">
      <formula>IF(RIGHT(TEXT(AI120,"0.#"),1)=".",FALSE,TRUE)</formula>
    </cfRule>
    <cfRule type="expression" dxfId="1758" priority="2996">
      <formula>IF(RIGHT(TEXT(AI120,"0.#"),1)=".",TRUE,FALSE)</formula>
    </cfRule>
  </conditionalFormatting>
  <conditionalFormatting sqref="AE123 AM123">
    <cfRule type="expression" dxfId="1757" priority="2993">
      <formula>IF(RIGHT(TEXT(AE123,"0.#"),1)=".",FALSE,TRUE)</formula>
    </cfRule>
    <cfRule type="expression" dxfId="1756" priority="2994">
      <formula>IF(RIGHT(TEXT(AE123,"0.#"),1)=".",TRUE,FALSE)</formula>
    </cfRule>
  </conditionalFormatting>
  <conditionalFormatting sqref="AI123">
    <cfRule type="expression" dxfId="1755" priority="2991">
      <formula>IF(RIGHT(TEXT(AI123,"0.#"),1)=".",FALSE,TRUE)</formula>
    </cfRule>
    <cfRule type="expression" dxfId="1754" priority="2992">
      <formula>IF(RIGHT(TEXT(AI123,"0.#"),1)=".",TRUE,FALSE)</formula>
    </cfRule>
  </conditionalFormatting>
  <conditionalFormatting sqref="AE126 AM126">
    <cfRule type="expression" dxfId="1753" priority="2989">
      <formula>IF(RIGHT(TEXT(AE126,"0.#"),1)=".",FALSE,TRUE)</formula>
    </cfRule>
    <cfRule type="expression" dxfId="1752" priority="2990">
      <formula>IF(RIGHT(TEXT(AE126,"0.#"),1)=".",TRUE,FALSE)</formula>
    </cfRule>
  </conditionalFormatting>
  <conditionalFormatting sqref="AE129 AM129">
    <cfRule type="expression" dxfId="1751" priority="2985">
      <formula>IF(RIGHT(TEXT(AE129,"0.#"),1)=".",FALSE,TRUE)</formula>
    </cfRule>
    <cfRule type="expression" dxfId="1750" priority="2986">
      <formula>IF(RIGHT(TEXT(AE129,"0.#"),1)=".",TRUE,FALSE)</formula>
    </cfRule>
  </conditionalFormatting>
  <conditionalFormatting sqref="AI129">
    <cfRule type="expression" dxfId="1749" priority="2983">
      <formula>IF(RIGHT(TEXT(AI129,"0.#"),1)=".",FALSE,TRUE)</formula>
    </cfRule>
    <cfRule type="expression" dxfId="1748" priority="2984">
      <formula>IF(RIGHT(TEXT(AI129,"0.#"),1)=".",TRUE,FALSE)</formula>
    </cfRule>
  </conditionalFormatting>
  <conditionalFormatting sqref="Y855:Y874">
    <cfRule type="expression" dxfId="1747" priority="2981">
      <formula>IF(RIGHT(TEXT(Y855,"0.#"),1)=".",FALSE,TRUE)</formula>
    </cfRule>
    <cfRule type="expression" dxfId="1746" priority="2982">
      <formula>IF(RIGHT(TEXT(Y855,"0.#"),1)=".",TRUE,FALSE)</formula>
    </cfRule>
  </conditionalFormatting>
  <conditionalFormatting sqref="AU518">
    <cfRule type="expression" dxfId="1745" priority="1491">
      <formula>IF(RIGHT(TEXT(AU518,"0.#"),1)=".",FALSE,TRUE)</formula>
    </cfRule>
    <cfRule type="expression" dxfId="1744" priority="1492">
      <formula>IF(RIGHT(TEXT(AU518,"0.#"),1)=".",TRUE,FALSE)</formula>
    </cfRule>
  </conditionalFormatting>
  <conditionalFormatting sqref="AQ551">
    <cfRule type="expression" dxfId="1743" priority="1267">
      <formula>IF(RIGHT(TEXT(AQ551,"0.#"),1)=".",FALSE,TRUE)</formula>
    </cfRule>
    <cfRule type="expression" dxfId="1742" priority="1268">
      <formula>IF(RIGHT(TEXT(AQ551,"0.#"),1)=".",TRUE,FALSE)</formula>
    </cfRule>
  </conditionalFormatting>
  <conditionalFormatting sqref="AE556">
    <cfRule type="expression" dxfId="1741" priority="1265">
      <formula>IF(RIGHT(TEXT(AE556,"0.#"),1)=".",FALSE,TRUE)</formula>
    </cfRule>
    <cfRule type="expression" dxfId="1740" priority="1266">
      <formula>IF(RIGHT(TEXT(AE556,"0.#"),1)=".",TRUE,FALSE)</formula>
    </cfRule>
  </conditionalFormatting>
  <conditionalFormatting sqref="AE557">
    <cfRule type="expression" dxfId="1739" priority="1263">
      <formula>IF(RIGHT(TEXT(AE557,"0.#"),1)=".",FALSE,TRUE)</formula>
    </cfRule>
    <cfRule type="expression" dxfId="1738" priority="1264">
      <formula>IF(RIGHT(TEXT(AE557,"0.#"),1)=".",TRUE,FALSE)</formula>
    </cfRule>
  </conditionalFormatting>
  <conditionalFormatting sqref="AE558">
    <cfRule type="expression" dxfId="1737" priority="1261">
      <formula>IF(RIGHT(TEXT(AE558,"0.#"),1)=".",FALSE,TRUE)</formula>
    </cfRule>
    <cfRule type="expression" dxfId="1736" priority="1262">
      <formula>IF(RIGHT(TEXT(AE558,"0.#"),1)=".",TRUE,FALSE)</formula>
    </cfRule>
  </conditionalFormatting>
  <conditionalFormatting sqref="AU556">
    <cfRule type="expression" dxfId="1735" priority="1253">
      <formula>IF(RIGHT(TEXT(AU556,"0.#"),1)=".",FALSE,TRUE)</formula>
    </cfRule>
    <cfRule type="expression" dxfId="1734" priority="1254">
      <formula>IF(RIGHT(TEXT(AU556,"0.#"),1)=".",TRUE,FALSE)</formula>
    </cfRule>
  </conditionalFormatting>
  <conditionalFormatting sqref="AU557">
    <cfRule type="expression" dxfId="1733" priority="1251">
      <formula>IF(RIGHT(TEXT(AU557,"0.#"),1)=".",FALSE,TRUE)</formula>
    </cfRule>
    <cfRule type="expression" dxfId="1732" priority="1252">
      <formula>IF(RIGHT(TEXT(AU557,"0.#"),1)=".",TRUE,FALSE)</formula>
    </cfRule>
  </conditionalFormatting>
  <conditionalFormatting sqref="AU558">
    <cfRule type="expression" dxfId="1731" priority="1249">
      <formula>IF(RIGHT(TEXT(AU558,"0.#"),1)=".",FALSE,TRUE)</formula>
    </cfRule>
    <cfRule type="expression" dxfId="1730" priority="1250">
      <formula>IF(RIGHT(TEXT(AU558,"0.#"),1)=".",TRUE,FALSE)</formula>
    </cfRule>
  </conditionalFormatting>
  <conditionalFormatting sqref="AQ557">
    <cfRule type="expression" dxfId="1729" priority="1241">
      <formula>IF(RIGHT(TEXT(AQ557,"0.#"),1)=".",FALSE,TRUE)</formula>
    </cfRule>
    <cfRule type="expression" dxfId="1728" priority="1242">
      <formula>IF(RIGHT(TEXT(AQ557,"0.#"),1)=".",TRUE,FALSE)</formula>
    </cfRule>
  </conditionalFormatting>
  <conditionalFormatting sqref="AQ558">
    <cfRule type="expression" dxfId="1727" priority="1239">
      <formula>IF(RIGHT(TEXT(AQ558,"0.#"),1)=".",FALSE,TRUE)</formula>
    </cfRule>
    <cfRule type="expression" dxfId="1726" priority="1240">
      <formula>IF(RIGHT(TEXT(AQ558,"0.#"),1)=".",TRUE,FALSE)</formula>
    </cfRule>
  </conditionalFormatting>
  <conditionalFormatting sqref="AQ556">
    <cfRule type="expression" dxfId="1725" priority="1237">
      <formula>IF(RIGHT(TEXT(AQ556,"0.#"),1)=".",FALSE,TRUE)</formula>
    </cfRule>
    <cfRule type="expression" dxfId="1724" priority="1238">
      <formula>IF(RIGHT(TEXT(AQ556,"0.#"),1)=".",TRUE,FALSE)</formula>
    </cfRule>
  </conditionalFormatting>
  <conditionalFormatting sqref="AE561">
    <cfRule type="expression" dxfId="1723" priority="1235">
      <formula>IF(RIGHT(TEXT(AE561,"0.#"),1)=".",FALSE,TRUE)</formula>
    </cfRule>
    <cfRule type="expression" dxfId="1722" priority="1236">
      <formula>IF(RIGHT(TEXT(AE561,"0.#"),1)=".",TRUE,FALSE)</formula>
    </cfRule>
  </conditionalFormatting>
  <conditionalFormatting sqref="AE562">
    <cfRule type="expression" dxfId="1721" priority="1233">
      <formula>IF(RIGHT(TEXT(AE562,"0.#"),1)=".",FALSE,TRUE)</formula>
    </cfRule>
    <cfRule type="expression" dxfId="1720" priority="1234">
      <formula>IF(RIGHT(TEXT(AE562,"0.#"),1)=".",TRUE,FALSE)</formula>
    </cfRule>
  </conditionalFormatting>
  <conditionalFormatting sqref="AE563">
    <cfRule type="expression" dxfId="1719" priority="1231">
      <formula>IF(RIGHT(TEXT(AE563,"0.#"),1)=".",FALSE,TRUE)</formula>
    </cfRule>
    <cfRule type="expression" dxfId="1718" priority="1232">
      <formula>IF(RIGHT(TEXT(AE563,"0.#"),1)=".",TRUE,FALSE)</formula>
    </cfRule>
  </conditionalFormatting>
  <conditionalFormatting sqref="AL1110:AO1139">
    <cfRule type="expression" dxfId="1717" priority="2887">
      <formula>IF(AND(AL1110&gt;=0,RIGHT(TEXT(AL1110,"0.#"),1)&lt;&gt;"."),TRUE,FALSE)</formula>
    </cfRule>
    <cfRule type="expression" dxfId="1716" priority="2888">
      <formula>IF(AND(AL1110&gt;=0,RIGHT(TEXT(AL1110,"0.#"),1)="."),TRUE,FALSE)</formula>
    </cfRule>
    <cfRule type="expression" dxfId="1715" priority="2889">
      <formula>IF(AND(AL1110&lt;0,RIGHT(TEXT(AL1110,"0.#"),1)&lt;&gt;"."),TRUE,FALSE)</formula>
    </cfRule>
    <cfRule type="expression" dxfId="1714" priority="2890">
      <formula>IF(AND(AL1110&lt;0,RIGHT(TEXT(AL1110,"0.#"),1)="."),TRUE,FALSE)</formula>
    </cfRule>
  </conditionalFormatting>
  <conditionalFormatting sqref="Y1120:Y1139">
    <cfRule type="expression" dxfId="1713" priority="2885">
      <formula>IF(RIGHT(TEXT(Y1120,"0.#"),1)=".",FALSE,TRUE)</formula>
    </cfRule>
    <cfRule type="expression" dxfId="1712" priority="2886">
      <formula>IF(RIGHT(TEXT(Y1120,"0.#"),1)=".",TRUE,FALSE)</formula>
    </cfRule>
  </conditionalFormatting>
  <conditionalFormatting sqref="AQ553">
    <cfRule type="expression" dxfId="1711" priority="1269">
      <formula>IF(RIGHT(TEXT(AQ553,"0.#"),1)=".",FALSE,TRUE)</formula>
    </cfRule>
    <cfRule type="expression" dxfId="1710" priority="1270">
      <formula>IF(RIGHT(TEXT(AQ553,"0.#"),1)=".",TRUE,FALSE)</formula>
    </cfRule>
  </conditionalFormatting>
  <conditionalFormatting sqref="AU552">
    <cfRule type="expression" dxfId="1709" priority="1281">
      <formula>IF(RIGHT(TEXT(AU552,"0.#"),1)=".",FALSE,TRUE)</formula>
    </cfRule>
    <cfRule type="expression" dxfId="1708" priority="1282">
      <formula>IF(RIGHT(TEXT(AU552,"0.#"),1)=".",TRUE,FALSE)</formula>
    </cfRule>
  </conditionalFormatting>
  <conditionalFormatting sqref="AE552">
    <cfRule type="expression" dxfId="1707" priority="1293">
      <formula>IF(RIGHT(TEXT(AE552,"0.#"),1)=".",FALSE,TRUE)</formula>
    </cfRule>
    <cfRule type="expression" dxfId="1706" priority="1294">
      <formula>IF(RIGHT(TEXT(AE552,"0.#"),1)=".",TRUE,FALSE)</formula>
    </cfRule>
  </conditionalFormatting>
  <conditionalFormatting sqref="AQ548">
    <cfRule type="expression" dxfId="1705" priority="1299">
      <formula>IF(RIGHT(TEXT(AQ548,"0.#"),1)=".",FALSE,TRUE)</formula>
    </cfRule>
    <cfRule type="expression" dxfId="1704" priority="1300">
      <formula>IF(RIGHT(TEXT(AQ548,"0.#"),1)=".",TRUE,FALSE)</formula>
    </cfRule>
  </conditionalFormatting>
  <conditionalFormatting sqref="AL845:AO846">
    <cfRule type="expression" dxfId="1703" priority="2839">
      <formula>IF(AND(AL845&gt;=0,RIGHT(TEXT(AL845,"0.#"),1)&lt;&gt;"."),TRUE,FALSE)</formula>
    </cfRule>
    <cfRule type="expression" dxfId="1702" priority="2840">
      <formula>IF(AND(AL845&gt;=0,RIGHT(TEXT(AL845,"0.#"),1)="."),TRUE,FALSE)</formula>
    </cfRule>
    <cfRule type="expression" dxfId="1701" priority="2841">
      <formula>IF(AND(AL845&lt;0,RIGHT(TEXT(AL845,"0.#"),1)&lt;&gt;"."),TRUE,FALSE)</formula>
    </cfRule>
    <cfRule type="expression" dxfId="1700" priority="2842">
      <formula>IF(AND(AL845&lt;0,RIGHT(TEXT(AL845,"0.#"),1)="."),TRUE,FALSE)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80:Y907">
    <cfRule type="expression" dxfId="1383" priority="2097">
      <formula>IF(RIGHT(TEXT(Y880,"0.#"),1)=".",FALSE,TRUE)</formula>
    </cfRule>
    <cfRule type="expression" dxfId="1382" priority="2098">
      <formula>IF(RIGHT(TEXT(Y880,"0.#"),1)=".",TRUE,FALSE)</formula>
    </cfRule>
  </conditionalFormatting>
  <conditionalFormatting sqref="Y878:Y879">
    <cfRule type="expression" dxfId="1381" priority="2091">
      <formula>IF(RIGHT(TEXT(Y878,"0.#"),1)=".",FALSE,TRUE)</formula>
    </cfRule>
    <cfRule type="expression" dxfId="1380" priority="2092">
      <formula>IF(RIGHT(TEXT(Y878,"0.#"),1)=".",TRUE,FALSE)</formula>
    </cfRule>
  </conditionalFormatting>
  <conditionalFormatting sqref="Y913:Y940">
    <cfRule type="expression" dxfId="1379" priority="2085">
      <formula>IF(RIGHT(TEXT(Y913,"0.#"),1)=".",FALSE,TRUE)</formula>
    </cfRule>
    <cfRule type="expression" dxfId="1378" priority="2086">
      <formula>IF(RIGHT(TEXT(Y913,"0.#"),1)=".",TRUE,FALSE)</formula>
    </cfRule>
  </conditionalFormatting>
  <conditionalFormatting sqref="Y911:Y912">
    <cfRule type="expression" dxfId="1377" priority="2079">
      <formula>IF(RIGHT(TEXT(Y911,"0.#"),1)=".",FALSE,TRUE)</formula>
    </cfRule>
    <cfRule type="expression" dxfId="1376" priority="2080">
      <formula>IF(RIGHT(TEXT(Y911,"0.#"),1)=".",TRUE,FALSE)</formula>
    </cfRule>
  </conditionalFormatting>
  <conditionalFormatting sqref="Y946:Y973">
    <cfRule type="expression" dxfId="1375" priority="2073">
      <formula>IF(RIGHT(TEXT(Y946,"0.#"),1)=".",FALSE,TRUE)</formula>
    </cfRule>
    <cfRule type="expression" dxfId="1374" priority="2074">
      <formula>IF(RIGHT(TEXT(Y946,"0.#"),1)=".",TRUE,FALSE)</formula>
    </cfRule>
  </conditionalFormatting>
  <conditionalFormatting sqref="Y944:Y945">
    <cfRule type="expression" dxfId="1373" priority="2067">
      <formula>IF(RIGHT(TEXT(Y944,"0.#"),1)=".",FALSE,TRUE)</formula>
    </cfRule>
    <cfRule type="expression" dxfId="1372" priority="2068">
      <formula>IF(RIGHT(TEXT(Y944,"0.#"),1)=".",TRUE,FALSE)</formula>
    </cfRule>
  </conditionalFormatting>
  <conditionalFormatting sqref="Y979:Y1006">
    <cfRule type="expression" dxfId="1371" priority="2061">
      <formula>IF(RIGHT(TEXT(Y979,"0.#"),1)=".",FALSE,TRUE)</formula>
    </cfRule>
    <cfRule type="expression" dxfId="1370" priority="2062">
      <formula>IF(RIGHT(TEXT(Y979,"0.#"),1)=".",TRUE,FALSE)</formula>
    </cfRule>
  </conditionalFormatting>
  <conditionalFormatting sqref="Y977:Y978">
    <cfRule type="expression" dxfId="1369" priority="2055">
      <formula>IF(RIGHT(TEXT(Y977,"0.#"),1)=".",FALSE,TRUE)</formula>
    </cfRule>
    <cfRule type="expression" dxfId="1368" priority="2056">
      <formula>IF(RIGHT(TEXT(Y977,"0.#"),1)=".",TRUE,FALSE)</formula>
    </cfRule>
  </conditionalFormatting>
  <conditionalFormatting sqref="Y1012:Y1039">
    <cfRule type="expression" dxfId="1367" priority="2049">
      <formula>IF(RIGHT(TEXT(Y1012,"0.#"),1)=".",FALSE,TRUE)</formula>
    </cfRule>
    <cfRule type="expression" dxfId="1366" priority="2050">
      <formula>IF(RIGHT(TEXT(Y1012,"0.#"),1)=".",TRUE,FALSE)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7">
    <cfRule type="expression" dxfId="1359" priority="2319">
      <formula>IF(RIGHT(TEXT(P27,"0.#"),1)=".",FALSE,TRUE)</formula>
    </cfRule>
    <cfRule type="expression" dxfId="1358" priority="2320">
      <formula>IF(RIGHT(TEXT(P27,"0.#"),1)=".",TRUE,FALSE)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IF(AND(AL880&gt;=0,RIGHT(TEXT(AL880,"0.#"),1)&lt;&gt;"."),TRUE,FALSE)</formula>
    </cfRule>
    <cfRule type="expression" dxfId="1286" priority="2100">
      <formula>IF(AND(AL880&gt;=0,RIGHT(TEXT(AL880,"0.#"),1)="."),TRUE,FALSE)</formula>
    </cfRule>
    <cfRule type="expression" dxfId="1285" priority="2101">
      <formula>IF(AND(AL880&lt;0,RIGHT(TEXT(AL880,"0.#"),1)&lt;&gt;"."),TRUE,FALSE)</formula>
    </cfRule>
    <cfRule type="expression" dxfId="1284" priority="2102">
      <formula>IF(AND(AL880&lt;0,RIGHT(TEXT(AL880,"0.#"),1)="."),TRUE,FALSE)</formula>
    </cfRule>
  </conditionalFormatting>
  <conditionalFormatting sqref="AL878:AO879">
    <cfRule type="expression" dxfId="1283" priority="2093">
      <formula>IF(AND(AL878&gt;=0,RIGHT(TEXT(AL878,"0.#"),1)&lt;&gt;"."),TRUE,FALSE)</formula>
    </cfRule>
    <cfRule type="expression" dxfId="1282" priority="2094">
      <formula>IF(AND(AL878&gt;=0,RIGHT(TEXT(AL878,"0.#"),1)="."),TRUE,FALSE)</formula>
    </cfRule>
    <cfRule type="expression" dxfId="1281" priority="2095">
      <formula>IF(AND(AL878&lt;0,RIGHT(TEXT(AL878,"0.#"),1)&lt;&gt;"."),TRUE,FALSE)</formula>
    </cfRule>
    <cfRule type="expression" dxfId="1280" priority="2096">
      <formula>IF(AND(AL878&lt;0,RIGHT(TEXT(AL878,"0.#"),1)="."),TRUE,FALSE)</formula>
    </cfRule>
  </conditionalFormatting>
  <conditionalFormatting sqref="AL913:AO940">
    <cfRule type="expression" dxfId="1279" priority="2087">
      <formula>IF(AND(AL913&gt;=0,RIGHT(TEXT(AL913,"0.#"),1)&lt;&gt;"."),TRUE,FALSE)</formula>
    </cfRule>
    <cfRule type="expression" dxfId="1278" priority="2088">
      <formula>IF(AND(AL913&gt;=0,RIGHT(TEXT(AL913,"0.#"),1)="."),TRUE,FALSE)</formula>
    </cfRule>
    <cfRule type="expression" dxfId="1277" priority="2089">
      <formula>IF(AND(AL913&lt;0,RIGHT(TEXT(AL913,"0.#"),1)&lt;&gt;"."),TRUE,FALSE)</formula>
    </cfRule>
    <cfRule type="expression" dxfId="1276" priority="2090">
      <formula>IF(AND(AL913&lt;0,RIGHT(TEXT(AL913,"0.#"),1)="."),TRUE,FALSE)</formula>
    </cfRule>
  </conditionalFormatting>
  <conditionalFormatting sqref="AL911:AO912">
    <cfRule type="expression" dxfId="1275" priority="2081">
      <formula>IF(AND(AL911&gt;=0,RIGHT(TEXT(AL911,"0.#"),1)&lt;&gt;"."),TRUE,FALSE)</formula>
    </cfRule>
    <cfRule type="expression" dxfId="1274" priority="2082">
      <formula>IF(AND(AL911&gt;=0,RIGHT(TEXT(AL911,"0.#"),1)="."),TRUE,FALSE)</formula>
    </cfRule>
    <cfRule type="expression" dxfId="1273" priority="2083">
      <formula>IF(AND(AL911&lt;0,RIGHT(TEXT(AL911,"0.#"),1)&lt;&gt;"."),TRUE,FALSE)</formula>
    </cfRule>
    <cfRule type="expression" dxfId="1272" priority="2084">
      <formula>IF(AND(AL911&lt;0,RIGHT(TEXT(AL911,"0.#"),1)="."),TRUE,FALSE)</formula>
    </cfRule>
  </conditionalFormatting>
  <conditionalFormatting sqref="AL946:AO973">
    <cfRule type="expression" dxfId="1271" priority="2075">
      <formula>IF(AND(AL946&gt;=0,RIGHT(TEXT(AL946,"0.#"),1)&lt;&gt;"."),TRUE,FALSE)</formula>
    </cfRule>
    <cfRule type="expression" dxfId="1270" priority="2076">
      <formula>IF(AND(AL946&gt;=0,RIGHT(TEXT(AL946,"0.#"),1)="."),TRUE,FALSE)</formula>
    </cfRule>
    <cfRule type="expression" dxfId="1269" priority="2077">
      <formula>IF(AND(AL946&lt;0,RIGHT(TEXT(AL946,"0.#"),1)&lt;&gt;"."),TRUE,FALSE)</formula>
    </cfRule>
    <cfRule type="expression" dxfId="1268" priority="2078">
      <formula>IF(AND(AL946&lt;0,RIGHT(TEXT(AL946,"0.#"),1)="."),TRUE,FALSE)</formula>
    </cfRule>
  </conditionalFormatting>
  <conditionalFormatting sqref="AL944:AO945">
    <cfRule type="expression" dxfId="1267" priority="2069">
      <formula>IF(AND(AL944&gt;=0,RIGHT(TEXT(AL944,"0.#"),1)&lt;&gt;"."),TRUE,FALSE)</formula>
    </cfRule>
    <cfRule type="expression" dxfId="1266" priority="2070">
      <formula>IF(AND(AL944&gt;=0,RIGHT(TEXT(AL944,"0.#"),1)="."),TRUE,FALSE)</formula>
    </cfRule>
    <cfRule type="expression" dxfId="1265" priority="2071">
      <formula>IF(AND(AL944&lt;0,RIGHT(TEXT(AL944,"0.#"),1)&lt;&gt;"."),TRUE,FALSE)</formula>
    </cfRule>
    <cfRule type="expression" dxfId="1264" priority="2072">
      <formula>IF(AND(AL944&lt;0,RIGHT(TEXT(AL944,"0.#"),1)="."),TRUE,FALSE)</formula>
    </cfRule>
  </conditionalFormatting>
  <conditionalFormatting sqref="AL979:AO1006">
    <cfRule type="expression" dxfId="1263" priority="2063">
      <formula>IF(AND(AL979&gt;=0,RIGHT(TEXT(AL979,"0.#"),1)&lt;&gt;"."),TRUE,FALSE)</formula>
    </cfRule>
    <cfRule type="expression" dxfId="1262" priority="2064">
      <formula>IF(AND(AL979&gt;=0,RIGHT(TEXT(AL979,"0.#"),1)="."),TRUE,FALSE)</formula>
    </cfRule>
    <cfRule type="expression" dxfId="1261" priority="2065">
      <formula>IF(AND(AL979&lt;0,RIGHT(TEXT(AL979,"0.#"),1)&lt;&gt;"."),TRUE,FALSE)</formula>
    </cfRule>
    <cfRule type="expression" dxfId="1260" priority="2066">
      <formula>IF(AND(AL979&lt;0,RIGHT(TEXT(AL979,"0.#"),1)="."),TRUE,FALSE)</formula>
    </cfRule>
  </conditionalFormatting>
  <conditionalFormatting sqref="AL977:AO978">
    <cfRule type="expression" dxfId="1259" priority="2057">
      <formula>IF(AND(AL977&gt;=0,RIGHT(TEXT(AL977,"0.#"),1)&lt;&gt;"."),TRUE,FALSE)</formula>
    </cfRule>
    <cfRule type="expression" dxfId="1258" priority="2058">
      <formula>IF(AND(AL977&gt;=0,RIGHT(TEXT(AL977,"0.#"),1)="."),TRUE,FALSE)</formula>
    </cfRule>
    <cfRule type="expression" dxfId="1257" priority="2059">
      <formula>IF(AND(AL977&lt;0,RIGHT(TEXT(AL977,"0.#"),1)&lt;&gt;"."),TRUE,FALSE)</formula>
    </cfRule>
    <cfRule type="expression" dxfId="1256" priority="2060">
      <formula>IF(AND(AL977&lt;0,RIGHT(TEXT(AL977,"0.#"),1)="."),TRUE,FALSE)</formula>
    </cfRule>
  </conditionalFormatting>
  <conditionalFormatting sqref="AL1012:AO1039">
    <cfRule type="expression" dxfId="1255" priority="2051">
      <formula>IF(AND(AL1012&gt;=0,RIGHT(TEXT(AL1012,"0.#"),1)&lt;&gt;"."),TRUE,FALSE)</formula>
    </cfRule>
    <cfRule type="expression" dxfId="1254" priority="2052">
      <formula>IF(AND(AL1012&gt;=0,RIGHT(TEXT(AL1012,"0.#"),1)="."),TRUE,FALSE)</formula>
    </cfRule>
    <cfRule type="expression" dxfId="1253" priority="2053">
      <formula>IF(AND(AL1012&lt;0,RIGHT(TEXT(AL1012,"0.#"),1)&lt;&gt;"."),TRUE,FALSE)</formula>
    </cfRule>
    <cfRule type="expression" dxfId="1252" priority="2054">
      <formula>IF(AND(AL1012&lt;0,RIGHT(TEXT(AL1012,"0.#"),1)="."),TRUE,FALSE)</formula>
    </cfRule>
  </conditionalFormatting>
  <conditionalFormatting sqref="AL1010:AO1011">
    <cfRule type="expression" dxfId="1251" priority="2045">
      <formula>IF(AND(AL1010&gt;=0,RIGHT(TEXT(AL1010,"0.#"),1)&lt;&gt;"."),TRUE,FALSE)</formula>
    </cfRule>
    <cfRule type="expression" dxfId="1250" priority="2046">
      <formula>IF(AND(AL1010&gt;=0,RIGHT(TEXT(AL1010,"0.#"),1)="."),TRUE,FALSE)</formula>
    </cfRule>
    <cfRule type="expression" dxfId="1249" priority="2047">
      <formula>IF(AND(AL1010&lt;0,RIGHT(TEXT(AL1010,"0.#"),1)&lt;&gt;"."),TRUE,FALSE)</formula>
    </cfRule>
    <cfRule type="expression" dxfId="1248" priority="2048">
      <formula>IF(AND(AL1010&lt;0,RIGHT(TEXT(AL1010,"0.#"),1)="."),TRUE,FALSE)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IF(AND(AL1045&gt;=0,RIGHT(TEXT(AL1045,"0.#"),1)&lt;&gt;"."),TRUE,FALSE)</formula>
    </cfRule>
    <cfRule type="expression" dxfId="1244" priority="2040">
      <formula>IF(AND(AL1045&gt;=0,RIGHT(TEXT(AL1045,"0.#"),1)="."),TRUE,FALSE)</formula>
    </cfRule>
    <cfRule type="expression" dxfId="1243" priority="2041">
      <formula>IF(AND(AL1045&lt;0,RIGHT(TEXT(AL1045,"0.#"),1)&lt;&gt;"."),TRUE,FALSE)</formula>
    </cfRule>
    <cfRule type="expression" dxfId="1242" priority="2042">
      <formula>IF(AND(AL1045&lt;0,RIGHT(TEXT(AL1045,"0.#"),1)="."),TRUE,FALSE)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IF(AND(AL1043&gt;=0,RIGHT(TEXT(AL1043,"0.#"),1)&lt;&gt;"."),TRUE,FALSE)</formula>
    </cfRule>
    <cfRule type="expression" dxfId="1238" priority="2034">
      <formula>IF(AND(AL1043&gt;=0,RIGHT(TEXT(AL1043,"0.#"),1)="."),TRUE,FALSE)</formula>
    </cfRule>
    <cfRule type="expression" dxfId="1237" priority="2035">
      <formula>IF(AND(AL1043&lt;0,RIGHT(TEXT(AL1043,"0.#"),1)&lt;&gt;"."),TRUE,FALSE)</formula>
    </cfRule>
    <cfRule type="expression" dxfId="1236" priority="2036">
      <formula>IF(AND(AL1043&lt;0,RIGHT(TEXT(AL1043,"0.#"),1)="."),TRUE,FALSE)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IF(AND(AL1078&gt;=0,RIGHT(TEXT(AL1078,"0.#"),1)&lt;&gt;"."),TRUE,FALSE)</formula>
    </cfRule>
    <cfRule type="expression" dxfId="1232" priority="2028">
      <formula>IF(AND(AL1078&gt;=0,RIGHT(TEXT(AL1078,"0.#"),1)="."),TRUE,FALSE)</formula>
    </cfRule>
    <cfRule type="expression" dxfId="1231" priority="2029">
      <formula>IF(AND(AL1078&lt;0,RIGHT(TEXT(AL1078,"0.#"),1)&lt;&gt;"."),TRUE,FALSE)</formula>
    </cfRule>
    <cfRule type="expression" dxfId="1230" priority="2030">
      <formula>IF(AND(AL1078&lt;0,RIGHT(TEXT(AL1078,"0.#"),1)="."),TRUE,FALSE)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IF(AND(AL1076&gt;=0,RIGHT(TEXT(AL1076,"0.#"),1)&lt;&gt;"."),TRUE,FALSE)</formula>
    </cfRule>
    <cfRule type="expression" dxfId="1226" priority="2022">
      <formula>IF(AND(AL1076&gt;=0,RIGHT(TEXT(AL1076,"0.#"),1)="."),TRUE,FALSE)</formula>
    </cfRule>
    <cfRule type="expression" dxfId="1225" priority="2023">
      <formula>IF(AND(AL1076&lt;0,RIGHT(TEXT(AL1076,"0.#"),1)&lt;&gt;"."),TRUE,FALSE)</formula>
    </cfRule>
    <cfRule type="expression" dxfId="1224" priority="2024">
      <formula>IF(AND(AL1076&lt;0,RIGHT(TEXT(AL1076,"0.#"),1)="."),TRUE,FALSE)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Y790">
    <cfRule type="expression" dxfId="27" priority="27">
      <formula>IF(RIGHT(TEXT(Y790,"0.#"),1)=".",FALSE,TRUE)</formula>
    </cfRule>
    <cfRule type="expression" dxfId="26" priority="28">
      <formula>IF(RIGHT(TEXT(Y790,"0.#"),1)=".",TRUE,FALSE)</formula>
    </cfRule>
  </conditionalFormatting>
  <conditionalFormatting sqref="Y791:Y792 Y789">
    <cfRule type="expression" dxfId="25" priority="25">
      <formula>IF(RIGHT(TEXT(Y789,"0.#"),1)=".",FALSE,TRUE)</formula>
    </cfRule>
    <cfRule type="expression" dxfId="24" priority="26">
      <formula>IF(RIGHT(TEXT(Y789,"0.#"),1)=".",TRUE,FALSE)</formula>
    </cfRule>
  </conditionalFormatting>
  <conditionalFormatting sqref="Y847:Y854">
    <cfRule type="expression" dxfId="23" priority="23">
      <formula>IF(RIGHT(TEXT(Y847,"0.#"),1)=".",FALSE,TRUE)</formula>
    </cfRule>
    <cfRule type="expression" dxfId="22" priority="24">
      <formula>IF(RIGHT(TEXT(Y847,"0.#"),1)=".",TRUE,FALSE)</formula>
    </cfRule>
  </conditionalFormatting>
  <conditionalFormatting sqref="Y845:Y846">
    <cfRule type="expression" dxfId="21" priority="21">
      <formula>IF(RIGHT(TEXT(Y845,"0.#"),1)=".",FALSE,TRUE)</formula>
    </cfRule>
    <cfRule type="expression" dxfId="20" priority="22">
      <formula>IF(RIGHT(TEXT(Y845,"0.#"),1)=".",TRUE,FALSE)</formula>
    </cfRule>
  </conditionalFormatting>
  <conditionalFormatting sqref="Y1110:Y1119">
    <cfRule type="expression" dxfId="19" priority="19">
      <formula>IF(RIGHT(TEXT(Y1110,"0.#"),1)=".",FALSE,TRUE)</formula>
    </cfRule>
    <cfRule type="expression" dxfId="18" priority="20">
      <formula>IF(RIGHT(TEXT(Y1110,"0.#"),1)=".",TRUE,FALSE)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7 AD13:AJ13">
    <cfRule type="expression" dxfId="15" priority="15">
      <formula>IF(RIGHT(TEXT(AD13,"0.#"),1)=".",FALSE,TRUE)</formula>
    </cfRule>
    <cfRule type="expression" dxfId="14" priority="16">
      <formula>IF(RIGHT(TEXT(AD13,"0.#"),1)=".",TRUE,FALSE)</formula>
    </cfRule>
  </conditionalFormatting>
  <conditionalFormatting sqref="AD19:AJ19">
    <cfRule type="expression" dxfId="13" priority="13">
      <formula>IF(RIGHT(TEXT(AD19,"0.#"),1)=".",FALSE,TRUE)</formula>
    </cfRule>
    <cfRule type="expression" dxfId="12" priority="14">
      <formula>IF(RIGHT(TEXT(AD19,"0.#"),1)=".",TRUE,FALSE)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P26">
    <cfRule type="expression" dxfId="5" priority="5">
      <formula>IF(RIGHT(TEXT(P24,"0.#"),1)=".",FALSE,TRUE)</formula>
    </cfRule>
    <cfRule type="expression" dxfId="4" priority="6">
      <formula>IF(RIGHT(TEXT(P24,"0.#"),1)=".",TRUE,FALSE)</formula>
    </cfRule>
  </conditionalFormatting>
  <conditionalFormatting sqref="AM32:AM34">
    <cfRule type="expression" dxfId="3" priority="3">
      <formula>IF(RIGHT(TEXT(AM32,"0.#"),1)=".",FALSE,TRUE)</formula>
    </cfRule>
    <cfRule type="expression" dxfId="2" priority="4">
      <formula>IF(RIGHT(TEXT(AM32,"0.#"),1)=".",TRUE,FALSE)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9 AE708:AF712 AD708:AD719 AD702:AF705">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47" max="49" man="1"/>
    <brk id="77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20" sqref="F2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177</v>
      </c>
      <c r="L1" s="54" t="s">
        <v>140</v>
      </c>
      <c r="O1" s="51"/>
      <c r="P1" s="61" t="s">
        <v>19</v>
      </c>
      <c r="Q1" s="61" t="s">
        <v>140</v>
      </c>
      <c r="T1" s="51"/>
      <c r="U1" s="67" t="s">
        <v>277</v>
      </c>
      <c r="W1" s="67" t="s">
        <v>276</v>
      </c>
      <c r="Y1" s="67" t="s">
        <v>31</v>
      </c>
      <c r="Z1" s="67" t="s">
        <v>528</v>
      </c>
      <c r="AA1" s="67" t="s">
        <v>149</v>
      </c>
      <c r="AB1" s="67" t="s">
        <v>530</v>
      </c>
      <c r="AC1" s="67" t="s">
        <v>77</v>
      </c>
      <c r="AD1" s="52"/>
      <c r="AE1" s="67" t="s">
        <v>114</v>
      </c>
      <c r="AF1" s="74"/>
      <c r="AG1" s="75" t="s">
        <v>319</v>
      </c>
      <c r="AI1" s="75" t="s">
        <v>331</v>
      </c>
      <c r="AK1" s="75" t="s">
        <v>340</v>
      </c>
      <c r="AM1" s="78"/>
      <c r="AN1" s="78"/>
      <c r="AP1" s="52" t="s">
        <v>412</v>
      </c>
    </row>
    <row r="2" spans="1:42" ht="13.5" customHeight="1" x14ac:dyDescent="0.15">
      <c r="A2" s="55" t="s">
        <v>154</v>
      </c>
      <c r="B2" s="58"/>
      <c r="C2" s="51" t="str">
        <f t="shared" ref="C2:C24" si="0">IF(B2="","",A2)</f>
        <v/>
      </c>
      <c r="D2" s="51" t="str">
        <f>IF(C2="","",IF(D1&lt;&gt;"",CONCATENATE(D1,"、",C2),C2))</f>
        <v/>
      </c>
      <c r="F2" s="62" t="s">
        <v>137</v>
      </c>
      <c r="G2" s="64" t="s">
        <v>651</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134</v>
      </c>
      <c r="Z2" s="69" t="s">
        <v>134</v>
      </c>
      <c r="AA2" s="70" t="s">
        <v>365</v>
      </c>
      <c r="AB2" s="70" t="s">
        <v>596</v>
      </c>
      <c r="AC2" s="73" t="s">
        <v>234</v>
      </c>
      <c r="AD2" s="52"/>
      <c r="AE2" s="69" t="s">
        <v>170</v>
      </c>
      <c r="AF2" s="74"/>
      <c r="AG2" s="76" t="s">
        <v>22</v>
      </c>
      <c r="AI2" s="75" t="s">
        <v>441</v>
      </c>
      <c r="AK2" s="75" t="s">
        <v>341</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614</v>
      </c>
      <c r="W3" s="69" t="s">
        <v>248</v>
      </c>
      <c r="Y3" s="69" t="s">
        <v>135</v>
      </c>
      <c r="Z3" s="69" t="s">
        <v>531</v>
      </c>
      <c r="AA3" s="70" t="s">
        <v>508</v>
      </c>
      <c r="AB3" s="70" t="s">
        <v>582</v>
      </c>
      <c r="AC3" s="73" t="s">
        <v>222</v>
      </c>
      <c r="AD3" s="52"/>
      <c r="AE3" s="69" t="s">
        <v>279</v>
      </c>
      <c r="AF3" s="74"/>
      <c r="AG3" s="76" t="s">
        <v>368</v>
      </c>
      <c r="AI3" s="75" t="s">
        <v>131</v>
      </c>
      <c r="AK3" s="75" t="str">
        <f t="shared" ref="AK3:AK27" si="8">CHAR(CODE(AK2)+1)</f>
        <v>B</v>
      </c>
      <c r="AM3" s="78"/>
      <c r="AN3" s="78"/>
      <c r="AP3" s="76" t="s">
        <v>368</v>
      </c>
    </row>
    <row r="4" spans="1:42" ht="13.5" customHeight="1" x14ac:dyDescent="0.15">
      <c r="A4" s="55" t="s">
        <v>159</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t="s">
        <v>651</v>
      </c>
      <c r="R4" s="51" t="str">
        <f t="shared" si="3"/>
        <v>補助</v>
      </c>
      <c r="S4" s="51" t="str">
        <f t="shared" si="7"/>
        <v>補助</v>
      </c>
      <c r="T4" s="51"/>
      <c r="U4" s="69" t="s">
        <v>157</v>
      </c>
      <c r="W4" s="69" t="s">
        <v>250</v>
      </c>
      <c r="Y4" s="69" t="s">
        <v>8</v>
      </c>
      <c r="Z4" s="69" t="s">
        <v>532</v>
      </c>
      <c r="AA4" s="70" t="s">
        <v>125</v>
      </c>
      <c r="AB4" s="70" t="s">
        <v>597</v>
      </c>
      <c r="AC4" s="70" t="s">
        <v>201</v>
      </c>
      <c r="AD4" s="52"/>
      <c r="AE4" s="69" t="s">
        <v>239</v>
      </c>
      <c r="AF4" s="74"/>
      <c r="AG4" s="76" t="s">
        <v>210</v>
      </c>
      <c r="AI4" s="75" t="s">
        <v>333</v>
      </c>
      <c r="AK4" s="75" t="str">
        <f t="shared" si="8"/>
        <v>C</v>
      </c>
      <c r="AM4" s="78"/>
      <c r="AN4" s="78"/>
      <c r="AP4" s="76" t="s">
        <v>210</v>
      </c>
    </row>
    <row r="5" spans="1:42" ht="13.5" customHeight="1" x14ac:dyDescent="0.15">
      <c r="A5" s="55" t="s">
        <v>160</v>
      </c>
      <c r="B5" s="58"/>
      <c r="C5" s="51" t="str">
        <f t="shared" si="0"/>
        <v/>
      </c>
      <c r="D5" s="51" t="str">
        <f t="shared" si="4"/>
        <v/>
      </c>
      <c r="F5" s="63" t="s">
        <v>68</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補助</v>
      </c>
      <c r="T5" s="51"/>
      <c r="W5" s="69" t="s">
        <v>630</v>
      </c>
      <c r="Y5" s="69" t="s">
        <v>343</v>
      </c>
      <c r="Z5" s="69" t="s">
        <v>66</v>
      </c>
      <c r="AA5" s="70" t="s">
        <v>263</v>
      </c>
      <c r="AB5" s="70" t="s">
        <v>598</v>
      </c>
      <c r="AC5" s="70" t="s">
        <v>38</v>
      </c>
      <c r="AD5" s="72"/>
      <c r="AE5" s="69" t="s">
        <v>419</v>
      </c>
      <c r="AF5" s="74"/>
      <c r="AG5" s="76" t="s">
        <v>353</v>
      </c>
      <c r="AI5" s="75" t="s">
        <v>382</v>
      </c>
      <c r="AK5" s="75" t="str">
        <f t="shared" si="8"/>
        <v>D</v>
      </c>
      <c r="AP5" s="76" t="s">
        <v>353</v>
      </c>
    </row>
    <row r="6" spans="1:42" ht="13.5" customHeight="1" x14ac:dyDescent="0.15">
      <c r="A6" s="55" t="s">
        <v>161</v>
      </c>
      <c r="B6" s="58"/>
      <c r="C6" s="51" t="str">
        <f t="shared" si="0"/>
        <v/>
      </c>
      <c r="D6" s="51" t="str">
        <f t="shared" si="4"/>
        <v/>
      </c>
      <c r="F6" s="63" t="s">
        <v>200</v>
      </c>
      <c r="G6" s="64"/>
      <c r="H6" s="51" t="str">
        <f t="shared" si="1"/>
        <v/>
      </c>
      <c r="I6" s="51" t="str">
        <f t="shared" si="5"/>
        <v>一般会計</v>
      </c>
      <c r="K6" s="55" t="s">
        <v>189</v>
      </c>
      <c r="L6" s="58" t="s">
        <v>651</v>
      </c>
      <c r="M6" s="51" t="str">
        <f t="shared" si="2"/>
        <v>公共事業</v>
      </c>
      <c r="N6" s="51" t="str">
        <f t="shared" si="6"/>
        <v>公共事業</v>
      </c>
      <c r="O6" s="51"/>
      <c r="P6" s="62" t="s">
        <v>146</v>
      </c>
      <c r="Q6" s="64"/>
      <c r="R6" s="51" t="str">
        <f t="shared" si="3"/>
        <v/>
      </c>
      <c r="S6" s="51" t="str">
        <f t="shared" si="7"/>
        <v>補助</v>
      </c>
      <c r="T6" s="51"/>
      <c r="U6" s="69" t="s">
        <v>431</v>
      </c>
      <c r="W6" s="69" t="s">
        <v>251</v>
      </c>
      <c r="Y6" s="69" t="s">
        <v>445</v>
      </c>
      <c r="Z6" s="69" t="s">
        <v>444</v>
      </c>
      <c r="AA6" s="70" t="s">
        <v>311</v>
      </c>
      <c r="AB6" s="70" t="s">
        <v>599</v>
      </c>
      <c r="AC6" s="70" t="s">
        <v>235</v>
      </c>
      <c r="AD6" s="72"/>
      <c r="AE6" s="69" t="s">
        <v>427</v>
      </c>
      <c r="AF6" s="74"/>
      <c r="AG6" s="76" t="s">
        <v>425</v>
      </c>
      <c r="AI6" s="75" t="s">
        <v>443</v>
      </c>
      <c r="AK6" s="75" t="str">
        <f t="shared" si="8"/>
        <v>E</v>
      </c>
      <c r="AP6" s="76" t="s">
        <v>425</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252</v>
      </c>
      <c r="Y7" s="69" t="s">
        <v>422</v>
      </c>
      <c r="Z7" s="69" t="s">
        <v>350</v>
      </c>
      <c r="AA7" s="70" t="s">
        <v>373</v>
      </c>
      <c r="AB7" s="70" t="s">
        <v>600</v>
      </c>
      <c r="AC7" s="72"/>
      <c r="AD7" s="72"/>
      <c r="AE7" s="69" t="s">
        <v>235</v>
      </c>
      <c r="AF7" s="74"/>
      <c r="AG7" s="76" t="s">
        <v>400</v>
      </c>
      <c r="AH7" s="79"/>
      <c r="AI7" s="76" t="s">
        <v>292</v>
      </c>
      <c r="AK7" s="75" t="str">
        <f t="shared" si="8"/>
        <v>F</v>
      </c>
      <c r="AP7" s="76" t="s">
        <v>400</v>
      </c>
    </row>
    <row r="8" spans="1:42" ht="13.5" customHeight="1" x14ac:dyDescent="0.15">
      <c r="A8" s="55" t="s">
        <v>74</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公共事業</v>
      </c>
      <c r="O8" s="51"/>
      <c r="P8" s="62" t="s">
        <v>148</v>
      </c>
      <c r="Q8" s="64"/>
      <c r="R8" s="51" t="str">
        <f t="shared" si="3"/>
        <v/>
      </c>
      <c r="S8" s="51" t="str">
        <f t="shared" si="7"/>
        <v>補助</v>
      </c>
      <c r="T8" s="51"/>
      <c r="U8" s="69" t="s">
        <v>442</v>
      </c>
      <c r="W8" s="69" t="s">
        <v>254</v>
      </c>
      <c r="Y8" s="69" t="s">
        <v>446</v>
      </c>
      <c r="Z8" s="69" t="s">
        <v>533</v>
      </c>
      <c r="AA8" s="70" t="s">
        <v>457</v>
      </c>
      <c r="AB8" s="70" t="s">
        <v>29</v>
      </c>
      <c r="AC8" s="72"/>
      <c r="AD8" s="72"/>
      <c r="AE8" s="72"/>
      <c r="AF8" s="74"/>
      <c r="AG8" s="76" t="s">
        <v>257</v>
      </c>
      <c r="AI8" s="75" t="s">
        <v>380</v>
      </c>
      <c r="AK8" s="75" t="str">
        <f t="shared" si="8"/>
        <v>G</v>
      </c>
      <c r="AP8" s="76" t="s">
        <v>257</v>
      </c>
    </row>
    <row r="9" spans="1:42" ht="13.5" customHeight="1" x14ac:dyDescent="0.15">
      <c r="A9" s="55" t="s">
        <v>163</v>
      </c>
      <c r="B9" s="58"/>
      <c r="C9" s="51" t="str">
        <f t="shared" si="0"/>
        <v/>
      </c>
      <c r="D9" s="51" t="str">
        <f t="shared" si="4"/>
        <v/>
      </c>
      <c r="F9" s="63" t="s">
        <v>370</v>
      </c>
      <c r="G9" s="64"/>
      <c r="H9" s="51" t="str">
        <f t="shared" si="1"/>
        <v/>
      </c>
      <c r="I9" s="51" t="str">
        <f t="shared" si="5"/>
        <v>一般会計</v>
      </c>
      <c r="K9" s="55" t="s">
        <v>192</v>
      </c>
      <c r="L9" s="58"/>
      <c r="M9" s="51" t="str">
        <f t="shared" si="2"/>
        <v/>
      </c>
      <c r="N9" s="51" t="str">
        <f t="shared" si="6"/>
        <v>公共事業</v>
      </c>
      <c r="O9" s="51"/>
      <c r="P9" s="51"/>
      <c r="Q9" s="65"/>
      <c r="T9" s="51"/>
      <c r="U9" s="69" t="s">
        <v>179</v>
      </c>
      <c r="W9" s="69" t="s">
        <v>256</v>
      </c>
      <c r="Y9" s="69" t="s">
        <v>362</v>
      </c>
      <c r="Z9" s="69" t="s">
        <v>295</v>
      </c>
      <c r="AA9" s="70" t="s">
        <v>361</v>
      </c>
      <c r="AB9" s="70" t="s">
        <v>359</v>
      </c>
      <c r="AC9" s="72"/>
      <c r="AD9" s="72"/>
      <c r="AE9" s="72"/>
      <c r="AF9" s="74"/>
      <c r="AG9" s="76" t="s">
        <v>426</v>
      </c>
      <c r="AI9" s="77"/>
      <c r="AK9" s="75" t="str">
        <f t="shared" si="8"/>
        <v>H</v>
      </c>
      <c r="AP9" s="76" t="s">
        <v>426</v>
      </c>
    </row>
    <row r="10" spans="1:42" ht="13.5" customHeight="1" x14ac:dyDescent="0.15">
      <c r="A10" s="55" t="s">
        <v>395</v>
      </c>
      <c r="B10" s="58" t="s">
        <v>651</v>
      </c>
      <c r="C10" s="51" t="str">
        <f t="shared" si="0"/>
        <v>国土強靱化施策</v>
      </c>
      <c r="D10" s="51" t="str">
        <f t="shared" si="4"/>
        <v>国土強靱化施策</v>
      </c>
      <c r="F10" s="63" t="s">
        <v>203</v>
      </c>
      <c r="G10" s="64"/>
      <c r="H10" s="51" t="str">
        <f t="shared" si="1"/>
        <v/>
      </c>
      <c r="I10" s="51" t="str">
        <f t="shared" si="5"/>
        <v>一般会計</v>
      </c>
      <c r="K10" s="55" t="s">
        <v>399</v>
      </c>
      <c r="L10" s="58"/>
      <c r="M10" s="51" t="str">
        <f t="shared" si="2"/>
        <v/>
      </c>
      <c r="N10" s="51" t="str">
        <f t="shared" si="6"/>
        <v>公共事業</v>
      </c>
      <c r="O10" s="51"/>
      <c r="P10" s="51" t="str">
        <f>S8</f>
        <v>補助</v>
      </c>
      <c r="Q10" s="65"/>
      <c r="T10" s="51"/>
      <c r="W10" s="69" t="s">
        <v>258</v>
      </c>
      <c r="Y10" s="69" t="s">
        <v>447</v>
      </c>
      <c r="Z10" s="69" t="s">
        <v>227</v>
      </c>
      <c r="AA10" s="70" t="s">
        <v>509</v>
      </c>
      <c r="AB10" s="70" t="s">
        <v>100</v>
      </c>
      <c r="AC10" s="72"/>
      <c r="AD10" s="72"/>
      <c r="AE10" s="72"/>
      <c r="AF10" s="74"/>
      <c r="AG10" s="76" t="s">
        <v>416</v>
      </c>
      <c r="AK10" s="75" t="str">
        <f t="shared" si="8"/>
        <v>I</v>
      </c>
      <c r="AP10" s="75" t="s">
        <v>148</v>
      </c>
    </row>
    <row r="11" spans="1:42" ht="13.5" customHeight="1" x14ac:dyDescent="0.15">
      <c r="A11" s="55" t="s">
        <v>165</v>
      </c>
      <c r="B11" s="58"/>
      <c r="C11" s="51" t="str">
        <f t="shared" si="0"/>
        <v/>
      </c>
      <c r="D11" s="51" t="str">
        <f t="shared" si="4"/>
        <v>国土強靱化施策</v>
      </c>
      <c r="F11" s="63" t="s">
        <v>204</v>
      </c>
      <c r="G11" s="64"/>
      <c r="H11" s="51" t="str">
        <f t="shared" si="1"/>
        <v/>
      </c>
      <c r="I11" s="51" t="str">
        <f t="shared" si="5"/>
        <v>一般会計</v>
      </c>
      <c r="K11" s="55" t="s">
        <v>194</v>
      </c>
      <c r="L11" s="58"/>
      <c r="M11" s="51" t="str">
        <f t="shared" si="2"/>
        <v/>
      </c>
      <c r="N11" s="51" t="str">
        <f t="shared" si="6"/>
        <v>公共事業</v>
      </c>
      <c r="O11" s="51"/>
      <c r="P11" s="51"/>
      <c r="Q11" s="65"/>
      <c r="T11" s="51"/>
      <c r="W11" s="69" t="s">
        <v>261</v>
      </c>
      <c r="Y11" s="69" t="s">
        <v>128</v>
      </c>
      <c r="Z11" s="69" t="s">
        <v>534</v>
      </c>
      <c r="AA11" s="70" t="s">
        <v>510</v>
      </c>
      <c r="AB11" s="70" t="s">
        <v>601</v>
      </c>
      <c r="AC11" s="72"/>
      <c r="AD11" s="72"/>
      <c r="AE11" s="72"/>
      <c r="AF11" s="74"/>
      <c r="AG11" s="75" t="s">
        <v>417</v>
      </c>
      <c r="AK11" s="75" t="str">
        <f t="shared" si="8"/>
        <v>J</v>
      </c>
    </row>
    <row r="12" spans="1:42" ht="13.5" customHeight="1" x14ac:dyDescent="0.15">
      <c r="A12" s="55" t="s">
        <v>167</v>
      </c>
      <c r="B12" s="58"/>
      <c r="C12" s="51" t="str">
        <f t="shared" si="0"/>
        <v/>
      </c>
      <c r="D12" s="51" t="str">
        <f t="shared" si="4"/>
        <v>国土強靱化施策</v>
      </c>
      <c r="F12" s="63" t="s">
        <v>72</v>
      </c>
      <c r="G12" s="64"/>
      <c r="H12" s="51" t="str">
        <f t="shared" si="1"/>
        <v/>
      </c>
      <c r="I12" s="51" t="str">
        <f t="shared" si="5"/>
        <v>一般会計</v>
      </c>
      <c r="K12" s="51"/>
      <c r="L12" s="51"/>
      <c r="O12" s="51"/>
      <c r="P12" s="51"/>
      <c r="Q12" s="65"/>
      <c r="T12" s="51"/>
      <c r="U12" s="67" t="s">
        <v>615</v>
      </c>
      <c r="W12" s="69" t="s">
        <v>152</v>
      </c>
      <c r="Y12" s="69" t="s">
        <v>450</v>
      </c>
      <c r="Z12" s="69" t="s">
        <v>535</v>
      </c>
      <c r="AA12" s="70" t="s">
        <v>386</v>
      </c>
      <c r="AB12" s="70" t="s">
        <v>500</v>
      </c>
      <c r="AC12" s="72"/>
      <c r="AD12" s="72"/>
      <c r="AE12" s="72"/>
      <c r="AF12" s="74"/>
      <c r="AG12" s="75" t="s">
        <v>355</v>
      </c>
      <c r="AK12" s="75" t="str">
        <f t="shared" si="8"/>
        <v>K</v>
      </c>
    </row>
    <row r="13" spans="1:42" ht="13.5" customHeight="1" x14ac:dyDescent="0.15">
      <c r="A13" s="55" t="s">
        <v>172</v>
      </c>
      <c r="B13" s="58"/>
      <c r="C13" s="51" t="str">
        <f t="shared" si="0"/>
        <v/>
      </c>
      <c r="D13" s="51" t="str">
        <f t="shared" si="4"/>
        <v>国土強靱化施策</v>
      </c>
      <c r="F13" s="63" t="s">
        <v>207</v>
      </c>
      <c r="G13" s="64"/>
      <c r="H13" s="51" t="str">
        <f t="shared" si="1"/>
        <v/>
      </c>
      <c r="I13" s="51" t="str">
        <f t="shared" si="5"/>
        <v>一般会計</v>
      </c>
      <c r="K13" s="51" t="str">
        <f>N11</f>
        <v>公共事業</v>
      </c>
      <c r="L13" s="51"/>
      <c r="O13" s="51"/>
      <c r="P13" s="51"/>
      <c r="Q13" s="65"/>
      <c r="T13" s="51"/>
      <c r="U13" s="69" t="s">
        <v>193</v>
      </c>
      <c r="W13" s="69" t="s">
        <v>262</v>
      </c>
      <c r="Y13" s="69" t="s">
        <v>451</v>
      </c>
      <c r="Z13" s="69" t="s">
        <v>536</v>
      </c>
      <c r="AA13" s="70" t="s">
        <v>465</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208</v>
      </c>
      <c r="G14" s="64"/>
      <c r="H14" s="51" t="str">
        <f t="shared" si="1"/>
        <v/>
      </c>
      <c r="I14" s="51" t="str">
        <f t="shared" si="5"/>
        <v>一般会計</v>
      </c>
      <c r="K14" s="51"/>
      <c r="L14" s="51"/>
      <c r="O14" s="51"/>
      <c r="P14" s="51"/>
      <c r="Q14" s="65"/>
      <c r="T14" s="51"/>
      <c r="U14" s="69" t="s">
        <v>571</v>
      </c>
      <c r="W14" s="69" t="s">
        <v>264</v>
      </c>
      <c r="Y14" s="69" t="s">
        <v>452</v>
      </c>
      <c r="Z14" s="69" t="s">
        <v>537</v>
      </c>
      <c r="AA14" s="70" t="s">
        <v>506</v>
      </c>
      <c r="AB14" s="70" t="s">
        <v>602</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209</v>
      </c>
      <c r="G15" s="64"/>
      <c r="H15" s="51" t="str">
        <f t="shared" si="1"/>
        <v/>
      </c>
      <c r="I15" s="51" t="str">
        <f t="shared" si="5"/>
        <v>一般会計</v>
      </c>
      <c r="K15" s="51"/>
      <c r="L15" s="51"/>
      <c r="O15" s="51"/>
      <c r="P15" s="51"/>
      <c r="Q15" s="65"/>
      <c r="T15" s="51"/>
      <c r="U15" s="69" t="s">
        <v>298</v>
      </c>
      <c r="W15" s="69" t="s">
        <v>266</v>
      </c>
      <c r="Y15" s="69" t="s">
        <v>212</v>
      </c>
      <c r="Z15" s="69" t="s">
        <v>538</v>
      </c>
      <c r="AA15" s="70" t="s">
        <v>511</v>
      </c>
      <c r="AB15" s="70" t="s">
        <v>603</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214</v>
      </c>
      <c r="G16" s="64"/>
      <c r="H16" s="51" t="str">
        <f t="shared" si="1"/>
        <v/>
      </c>
      <c r="I16" s="51" t="str">
        <f t="shared" si="5"/>
        <v>一般会計</v>
      </c>
      <c r="K16" s="51"/>
      <c r="L16" s="51"/>
      <c r="O16" s="51"/>
      <c r="P16" s="51"/>
      <c r="Q16" s="65"/>
      <c r="T16" s="51"/>
      <c r="U16" s="69" t="s">
        <v>616</v>
      </c>
      <c r="W16" s="69" t="s">
        <v>268</v>
      </c>
      <c r="Y16" s="69" t="s">
        <v>107</v>
      </c>
      <c r="Z16" s="69" t="s">
        <v>539</v>
      </c>
      <c r="AA16" s="70" t="s">
        <v>512</v>
      </c>
      <c r="AB16" s="70" t="s">
        <v>604</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215</v>
      </c>
      <c r="G17" s="64"/>
      <c r="H17" s="51" t="str">
        <f t="shared" si="1"/>
        <v/>
      </c>
      <c r="I17" s="51" t="str">
        <f t="shared" si="5"/>
        <v>一般会計</v>
      </c>
      <c r="K17" s="51"/>
      <c r="L17" s="51"/>
      <c r="O17" s="51"/>
      <c r="P17" s="51"/>
      <c r="Q17" s="65"/>
      <c r="T17" s="51"/>
      <c r="U17" s="69" t="s">
        <v>617</v>
      </c>
      <c r="W17" s="69" t="s">
        <v>269</v>
      </c>
      <c r="Y17" s="69" t="s">
        <v>453</v>
      </c>
      <c r="Z17" s="69" t="s">
        <v>540</v>
      </c>
      <c r="AA17" s="70" t="s">
        <v>288</v>
      </c>
      <c r="AB17" s="70" t="s">
        <v>358</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219</v>
      </c>
      <c r="G18" s="64"/>
      <c r="H18" s="51" t="str">
        <f t="shared" si="1"/>
        <v/>
      </c>
      <c r="I18" s="51" t="str">
        <f t="shared" si="5"/>
        <v>一般会計</v>
      </c>
      <c r="K18" s="51"/>
      <c r="L18" s="51"/>
      <c r="O18" s="51"/>
      <c r="P18" s="51"/>
      <c r="Q18" s="65"/>
      <c r="T18" s="51"/>
      <c r="U18" s="69" t="s">
        <v>366</v>
      </c>
      <c r="W18" s="69" t="s">
        <v>28</v>
      </c>
      <c r="Y18" s="69" t="s">
        <v>434</v>
      </c>
      <c r="Z18" s="69" t="s">
        <v>541</v>
      </c>
      <c r="AA18" s="70" t="s">
        <v>513</v>
      </c>
      <c r="AB18" s="70" t="s">
        <v>423</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221</v>
      </c>
      <c r="G19" s="64"/>
      <c r="H19" s="51" t="str">
        <f t="shared" si="1"/>
        <v/>
      </c>
      <c r="I19" s="51" t="str">
        <f t="shared" si="5"/>
        <v>一般会計</v>
      </c>
      <c r="K19" s="51"/>
      <c r="L19" s="51"/>
      <c r="O19" s="51"/>
      <c r="P19" s="51"/>
      <c r="Q19" s="65"/>
      <c r="T19" s="51"/>
      <c r="U19" s="69" t="s">
        <v>618</v>
      </c>
      <c r="W19" s="69" t="s">
        <v>272</v>
      </c>
      <c r="Y19" s="69" t="s">
        <v>329</v>
      </c>
      <c r="Z19" s="69" t="s">
        <v>542</v>
      </c>
      <c r="AA19" s="70" t="s">
        <v>514</v>
      </c>
      <c r="AB19" s="70" t="s">
        <v>605</v>
      </c>
      <c r="AC19" s="72"/>
      <c r="AD19" s="72"/>
      <c r="AE19" s="72"/>
      <c r="AF19" s="74"/>
      <c r="AK19" s="75" t="str">
        <f t="shared" si="8"/>
        <v>R</v>
      </c>
    </row>
    <row r="20" spans="1:37" ht="13.5" customHeight="1" x14ac:dyDescent="0.15">
      <c r="A20" s="55" t="s">
        <v>303</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619</v>
      </c>
      <c r="W20" s="69" t="s">
        <v>274</v>
      </c>
      <c r="Y20" s="69" t="s">
        <v>270</v>
      </c>
      <c r="Z20" s="69" t="s">
        <v>543</v>
      </c>
      <c r="AA20" s="70" t="s">
        <v>515</v>
      </c>
      <c r="AB20" s="70" t="s">
        <v>607</v>
      </c>
      <c r="AC20" s="72"/>
      <c r="AD20" s="72"/>
      <c r="AE20" s="72"/>
      <c r="AF20" s="74"/>
      <c r="AK20" s="75" t="str">
        <f t="shared" si="8"/>
        <v>S</v>
      </c>
    </row>
    <row r="21" spans="1:37" ht="13.5" customHeight="1" x14ac:dyDescent="0.15">
      <c r="A21" s="55" t="s">
        <v>376</v>
      </c>
      <c r="B21" s="58"/>
      <c r="C21" s="51" t="str">
        <f t="shared" si="0"/>
        <v/>
      </c>
      <c r="D21" s="51" t="str">
        <f t="shared" si="4"/>
        <v>国土強靱化施策</v>
      </c>
      <c r="F21" s="63" t="s">
        <v>223</v>
      </c>
      <c r="G21" s="64"/>
      <c r="H21" s="51" t="str">
        <f t="shared" si="1"/>
        <v/>
      </c>
      <c r="I21" s="51" t="str">
        <f t="shared" si="5"/>
        <v>一般会計</v>
      </c>
      <c r="K21" s="51"/>
      <c r="L21" s="51"/>
      <c r="O21" s="51"/>
      <c r="P21" s="51"/>
      <c r="Q21" s="65"/>
      <c r="T21" s="51"/>
      <c r="U21" s="69" t="s">
        <v>620</v>
      </c>
      <c r="W21" s="69" t="s">
        <v>97</v>
      </c>
      <c r="Y21" s="69" t="s">
        <v>323</v>
      </c>
      <c r="Z21" s="69" t="s">
        <v>360</v>
      </c>
      <c r="AA21" s="70" t="s">
        <v>516</v>
      </c>
      <c r="AB21" s="70" t="s">
        <v>608</v>
      </c>
      <c r="AC21" s="72"/>
      <c r="AD21" s="72"/>
      <c r="AE21" s="72"/>
      <c r="AF21" s="74"/>
      <c r="AK21" s="75" t="str">
        <f t="shared" si="8"/>
        <v>T</v>
      </c>
    </row>
    <row r="22" spans="1:37" ht="13.5" customHeight="1" x14ac:dyDescent="0.15">
      <c r="A22" s="55" t="s">
        <v>377</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621</v>
      </c>
      <c r="W22" s="69" t="s">
        <v>275</v>
      </c>
      <c r="Y22" s="69" t="s">
        <v>454</v>
      </c>
      <c r="Z22" s="69" t="s">
        <v>544</v>
      </c>
      <c r="AA22" s="70" t="s">
        <v>91</v>
      </c>
      <c r="AB22" s="70" t="s">
        <v>385</v>
      </c>
      <c r="AC22" s="72"/>
      <c r="AD22" s="72"/>
      <c r="AE22" s="72"/>
      <c r="AF22" s="74"/>
      <c r="AK22" s="75" t="str">
        <f t="shared" si="8"/>
        <v>U</v>
      </c>
    </row>
    <row r="23" spans="1:37" ht="13.5" customHeight="1" x14ac:dyDescent="0.15">
      <c r="A23" s="55" t="s">
        <v>378</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581</v>
      </c>
      <c r="W23" s="69" t="s">
        <v>631</v>
      </c>
      <c r="Y23" s="69" t="s">
        <v>455</v>
      </c>
      <c r="Z23" s="69" t="s">
        <v>546</v>
      </c>
      <c r="AA23" s="70" t="s">
        <v>517</v>
      </c>
      <c r="AB23" s="70" t="s">
        <v>89</v>
      </c>
      <c r="AC23" s="72"/>
      <c r="AD23" s="72"/>
      <c r="AE23" s="72"/>
      <c r="AF23" s="74"/>
      <c r="AK23" s="75" t="str">
        <f t="shared" si="8"/>
        <v>V</v>
      </c>
    </row>
    <row r="24" spans="1:37" ht="13.5" customHeight="1" x14ac:dyDescent="0.15">
      <c r="A24" s="55" t="s">
        <v>440</v>
      </c>
      <c r="B24" s="58"/>
      <c r="C24" s="51" t="str">
        <f t="shared" si="0"/>
        <v/>
      </c>
      <c r="D24" s="51" t="str">
        <f t="shared" si="4"/>
        <v>国土強靱化施策</v>
      </c>
      <c r="F24" s="63" t="s">
        <v>397</v>
      </c>
      <c r="G24" s="64"/>
      <c r="H24" s="51" t="str">
        <f t="shared" si="1"/>
        <v/>
      </c>
      <c r="I24" s="51" t="str">
        <f t="shared" si="5"/>
        <v>一般会計</v>
      </c>
      <c r="K24" s="51"/>
      <c r="L24" s="51"/>
      <c r="O24" s="51"/>
      <c r="P24" s="51"/>
      <c r="Q24" s="65"/>
      <c r="T24" s="51"/>
      <c r="U24" s="69" t="s">
        <v>622</v>
      </c>
      <c r="Y24" s="69" t="s">
        <v>456</v>
      </c>
      <c r="Z24" s="69" t="s">
        <v>339</v>
      </c>
      <c r="AA24" s="70" t="s">
        <v>518</v>
      </c>
      <c r="AB24" s="70" t="s">
        <v>609</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623</v>
      </c>
      <c r="Y25" s="69" t="s">
        <v>458</v>
      </c>
      <c r="Z25" s="69" t="s">
        <v>547</v>
      </c>
      <c r="AA25" s="70" t="s">
        <v>519</v>
      </c>
      <c r="AB25" s="70" t="s">
        <v>610</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624</v>
      </c>
      <c r="Y26" s="69" t="s">
        <v>459</v>
      </c>
      <c r="Z26" s="69" t="s">
        <v>71</v>
      </c>
      <c r="AA26" s="70" t="s">
        <v>520</v>
      </c>
      <c r="AB26" s="70" t="s">
        <v>574</v>
      </c>
      <c r="AC26" s="72"/>
      <c r="AD26" s="72"/>
      <c r="AE26" s="72"/>
      <c r="AF26" s="74"/>
      <c r="AK26" s="75" t="str">
        <f t="shared" si="8"/>
        <v>Y</v>
      </c>
    </row>
    <row r="27" spans="1:37" ht="13.5" customHeight="1" x14ac:dyDescent="0.15">
      <c r="A27" s="51" t="str">
        <f>IF(D24="","-",D24)</f>
        <v>国土強靱化施策</v>
      </c>
      <c r="B27" s="51"/>
      <c r="F27" s="63" t="s">
        <v>228</v>
      </c>
      <c r="G27" s="64"/>
      <c r="H27" s="51" t="str">
        <f t="shared" si="1"/>
        <v/>
      </c>
      <c r="I27" s="51" t="str">
        <f t="shared" si="5"/>
        <v>一般会計</v>
      </c>
      <c r="K27" s="51"/>
      <c r="L27" s="51"/>
      <c r="O27" s="51"/>
      <c r="P27" s="51"/>
      <c r="Q27" s="65"/>
      <c r="T27" s="51"/>
      <c r="U27" s="69" t="s">
        <v>206</v>
      </c>
      <c r="Y27" s="69" t="s">
        <v>460</v>
      </c>
      <c r="Z27" s="69" t="s">
        <v>14</v>
      </c>
      <c r="AA27" s="70" t="s">
        <v>280</v>
      </c>
      <c r="AB27" s="70" t="s">
        <v>611</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625</v>
      </c>
      <c r="Y28" s="69" t="s">
        <v>448</v>
      </c>
      <c r="Z28" s="69" t="s">
        <v>548</v>
      </c>
      <c r="AA28" s="70" t="s">
        <v>521</v>
      </c>
      <c r="AB28" s="70" t="s">
        <v>11</v>
      </c>
      <c r="AC28" s="72"/>
      <c r="AD28" s="72"/>
      <c r="AE28" s="72"/>
      <c r="AF28" s="74"/>
      <c r="AK28" s="75" t="s">
        <v>296</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626</v>
      </c>
      <c r="Y29" s="69" t="s">
        <v>324</v>
      </c>
      <c r="Z29" s="69" t="s">
        <v>549</v>
      </c>
      <c r="AA29" s="70" t="s">
        <v>522</v>
      </c>
      <c r="AB29" s="70" t="s">
        <v>421</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627</v>
      </c>
      <c r="Y30" s="69" t="s">
        <v>390</v>
      </c>
      <c r="Z30" s="69" t="s">
        <v>123</v>
      </c>
      <c r="AA30" s="70" t="s">
        <v>523</v>
      </c>
      <c r="AB30" s="70" t="s">
        <v>612</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57</v>
      </c>
      <c r="Z31" s="69" t="s">
        <v>551</v>
      </c>
      <c r="AA31" s="70" t="s">
        <v>480</v>
      </c>
      <c r="AB31" s="70" t="s">
        <v>555</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27</v>
      </c>
      <c r="Y32" s="69" t="s">
        <v>291</v>
      </c>
      <c r="Z32" s="69" t="s">
        <v>552</v>
      </c>
      <c r="AA32" s="70" t="s">
        <v>32</v>
      </c>
      <c r="AB32" s="70" t="s">
        <v>32</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606</v>
      </c>
      <c r="Y33" s="69" t="s">
        <v>461</v>
      </c>
      <c r="Z33" s="69" t="s">
        <v>545</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628</v>
      </c>
      <c r="Y34" s="69" t="s">
        <v>354</v>
      </c>
      <c r="Z34" s="69" t="s">
        <v>182</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463</v>
      </c>
      <c r="Z35" s="69" t="s">
        <v>553</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629</v>
      </c>
      <c r="Y36" s="69" t="s">
        <v>466</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467</v>
      </c>
      <c r="Z37" s="69" t="s">
        <v>554</v>
      </c>
      <c r="AF37" s="74"/>
      <c r="AK37" s="75" t="str">
        <f t="shared" si="9"/>
        <v>j</v>
      </c>
    </row>
    <row r="38" spans="1:37" x14ac:dyDescent="0.15">
      <c r="A38" s="51"/>
      <c r="B38" s="51"/>
      <c r="F38" s="51"/>
      <c r="G38" s="65"/>
      <c r="K38" s="51"/>
      <c r="L38" s="51"/>
      <c r="O38" s="51"/>
      <c r="P38" s="51"/>
      <c r="Q38" s="65"/>
      <c r="T38" s="51"/>
      <c r="U38" s="69" t="s">
        <v>383</v>
      </c>
      <c r="Y38" s="69" t="s">
        <v>449</v>
      </c>
      <c r="Z38" s="69" t="s">
        <v>556</v>
      </c>
      <c r="AF38" s="74"/>
      <c r="AK38" s="75" t="str">
        <f t="shared" si="9"/>
        <v>k</v>
      </c>
    </row>
    <row r="39" spans="1:37" x14ac:dyDescent="0.15">
      <c r="A39" s="51"/>
      <c r="B39" s="51"/>
      <c r="F39" s="51" t="str">
        <f>I37</f>
        <v>一般会計</v>
      </c>
      <c r="G39" s="65"/>
      <c r="K39" s="51"/>
      <c r="L39" s="51"/>
      <c r="O39" s="51"/>
      <c r="P39" s="51"/>
      <c r="Q39" s="65"/>
      <c r="T39" s="51"/>
      <c r="U39" s="69" t="s">
        <v>437</v>
      </c>
      <c r="Y39" s="69" t="s">
        <v>469</v>
      </c>
      <c r="Z39" s="69" t="s">
        <v>433</v>
      </c>
      <c r="AF39" s="74"/>
      <c r="AK39" s="75" t="str">
        <f t="shared" si="9"/>
        <v>l</v>
      </c>
    </row>
    <row r="40" spans="1:37" x14ac:dyDescent="0.15">
      <c r="A40" s="51"/>
      <c r="B40" s="51"/>
      <c r="F40" s="51"/>
      <c r="G40" s="65"/>
      <c r="K40" s="51"/>
      <c r="L40" s="51"/>
      <c r="O40" s="51"/>
      <c r="P40" s="51"/>
      <c r="Q40" s="65"/>
      <c r="T40" s="51"/>
      <c r="Y40" s="69" t="s">
        <v>470</v>
      </c>
      <c r="Z40" s="69" t="s">
        <v>557</v>
      </c>
      <c r="AF40" s="74"/>
      <c r="AK40" s="75" t="str">
        <f t="shared" si="9"/>
        <v>m</v>
      </c>
    </row>
    <row r="41" spans="1:37" x14ac:dyDescent="0.15">
      <c r="A41" s="51"/>
      <c r="B41" s="51"/>
      <c r="F41" s="51"/>
      <c r="G41" s="65"/>
      <c r="K41" s="51"/>
      <c r="L41" s="51"/>
      <c r="O41" s="51"/>
      <c r="P41" s="51"/>
      <c r="Q41" s="65"/>
      <c r="T41" s="51"/>
      <c r="Y41" s="69" t="s">
        <v>297</v>
      </c>
      <c r="Z41" s="69" t="s">
        <v>488</v>
      </c>
      <c r="AF41" s="74"/>
      <c r="AK41" s="75" t="str">
        <f t="shared" si="9"/>
        <v>n</v>
      </c>
    </row>
    <row r="42" spans="1:37" x14ac:dyDescent="0.15">
      <c r="A42" s="51"/>
      <c r="B42" s="51"/>
      <c r="F42" s="51"/>
      <c r="G42" s="65"/>
      <c r="K42" s="51"/>
      <c r="L42" s="51"/>
      <c r="O42" s="51"/>
      <c r="P42" s="51"/>
      <c r="Q42" s="65"/>
      <c r="T42" s="51"/>
      <c r="Y42" s="69" t="s">
        <v>471</v>
      </c>
      <c r="Z42" s="69" t="s">
        <v>559</v>
      </c>
      <c r="AF42" s="74"/>
      <c r="AK42" s="75" t="str">
        <f t="shared" si="9"/>
        <v>o</v>
      </c>
    </row>
    <row r="43" spans="1:37" x14ac:dyDescent="0.15">
      <c r="A43" s="51"/>
      <c r="B43" s="51"/>
      <c r="F43" s="51"/>
      <c r="G43" s="65"/>
      <c r="K43" s="51"/>
      <c r="L43" s="51"/>
      <c r="O43" s="51"/>
      <c r="P43" s="51"/>
      <c r="Q43" s="65"/>
      <c r="T43" s="51"/>
      <c r="Y43" s="69" t="s">
        <v>473</v>
      </c>
      <c r="Z43" s="69" t="s">
        <v>560</v>
      </c>
      <c r="AF43" s="74"/>
      <c r="AK43" s="75" t="str">
        <f t="shared" si="9"/>
        <v>p</v>
      </c>
    </row>
    <row r="44" spans="1:37" x14ac:dyDescent="0.15">
      <c r="A44" s="51"/>
      <c r="B44" s="51"/>
      <c r="F44" s="51"/>
      <c r="G44" s="65"/>
      <c r="K44" s="51"/>
      <c r="L44" s="51"/>
      <c r="O44" s="51"/>
      <c r="P44" s="51"/>
      <c r="Q44" s="65"/>
      <c r="T44" s="51"/>
      <c r="Y44" s="69" t="s">
        <v>474</v>
      </c>
      <c r="Z44" s="69" t="s">
        <v>39</v>
      </c>
      <c r="AF44" s="74"/>
      <c r="AK44" s="75" t="str">
        <f t="shared" si="9"/>
        <v>q</v>
      </c>
    </row>
    <row r="45" spans="1:37" x14ac:dyDescent="0.15">
      <c r="A45" s="51"/>
      <c r="B45" s="51"/>
      <c r="F45" s="51"/>
      <c r="G45" s="65"/>
      <c r="K45" s="51"/>
      <c r="L45" s="51"/>
      <c r="O45" s="51"/>
      <c r="P45" s="51"/>
      <c r="Q45" s="65"/>
      <c r="T45" s="51"/>
      <c r="Y45" s="69" t="s">
        <v>278</v>
      </c>
      <c r="Z45" s="69" t="s">
        <v>561</v>
      </c>
      <c r="AF45" s="74"/>
      <c r="AK45" s="75" t="str">
        <f t="shared" si="9"/>
        <v>r</v>
      </c>
    </row>
    <row r="46" spans="1:37" x14ac:dyDescent="0.15">
      <c r="A46" s="51"/>
      <c r="B46" s="51"/>
      <c r="F46" s="51"/>
      <c r="G46" s="65"/>
      <c r="K46" s="51"/>
      <c r="L46" s="51"/>
      <c r="O46" s="51"/>
      <c r="P46" s="51"/>
      <c r="Q46" s="65"/>
      <c r="T46" s="51"/>
      <c r="Y46" s="69" t="s">
        <v>351</v>
      </c>
      <c r="Z46" s="69" t="s">
        <v>69</v>
      </c>
      <c r="AF46" s="74"/>
      <c r="AK46" s="75" t="str">
        <f t="shared" si="9"/>
        <v>s</v>
      </c>
    </row>
    <row r="47" spans="1:37" x14ac:dyDescent="0.15">
      <c r="A47" s="51"/>
      <c r="B47" s="51"/>
      <c r="F47" s="51"/>
      <c r="G47" s="65"/>
      <c r="K47" s="51"/>
      <c r="L47" s="51"/>
      <c r="O47" s="51"/>
      <c r="P47" s="51"/>
      <c r="Q47" s="65"/>
      <c r="T47" s="51"/>
      <c r="Y47" s="69" t="s">
        <v>229</v>
      </c>
      <c r="Z47" s="69" t="s">
        <v>562</v>
      </c>
      <c r="AF47" s="74"/>
      <c r="AK47" s="75" t="str">
        <f t="shared" si="9"/>
        <v>t</v>
      </c>
    </row>
    <row r="48" spans="1:37" x14ac:dyDescent="0.15">
      <c r="A48" s="51"/>
      <c r="B48" s="51"/>
      <c r="F48" s="51"/>
      <c r="G48" s="65"/>
      <c r="K48" s="51"/>
      <c r="L48" s="51"/>
      <c r="O48" s="51"/>
      <c r="P48" s="51"/>
      <c r="Q48" s="65"/>
      <c r="T48" s="51"/>
      <c r="Y48" s="69" t="s">
        <v>49</v>
      </c>
      <c r="Z48" s="69" t="s">
        <v>563</v>
      </c>
      <c r="AF48" s="74"/>
      <c r="AK48" s="75" t="str">
        <f t="shared" si="9"/>
        <v>u</v>
      </c>
    </row>
    <row r="49" spans="1:37" x14ac:dyDescent="0.15">
      <c r="A49" s="51"/>
      <c r="B49" s="51"/>
      <c r="F49" s="51"/>
      <c r="G49" s="65"/>
      <c r="K49" s="51"/>
      <c r="L49" s="51"/>
      <c r="O49" s="51"/>
      <c r="P49" s="51"/>
      <c r="Q49" s="65"/>
      <c r="T49" s="51"/>
      <c r="Y49" s="69" t="s">
        <v>476</v>
      </c>
      <c r="Z49" s="69" t="s">
        <v>255</v>
      </c>
      <c r="AF49" s="74"/>
      <c r="AK49" s="75" t="str">
        <f t="shared" si="9"/>
        <v>v</v>
      </c>
    </row>
    <row r="50" spans="1:37" x14ac:dyDescent="0.15">
      <c r="A50" s="51"/>
      <c r="B50" s="51"/>
      <c r="F50" s="51"/>
      <c r="G50" s="65"/>
      <c r="K50" s="51"/>
      <c r="L50" s="51"/>
      <c r="O50" s="51"/>
      <c r="P50" s="51"/>
      <c r="Q50" s="65"/>
      <c r="T50" s="51"/>
      <c r="Y50" s="69" t="s">
        <v>477</v>
      </c>
      <c r="Z50" s="69" t="s">
        <v>564</v>
      </c>
      <c r="AF50" s="74"/>
    </row>
    <row r="51" spans="1:37" x14ac:dyDescent="0.15">
      <c r="A51" s="51"/>
      <c r="B51" s="51"/>
      <c r="F51" s="51"/>
      <c r="G51" s="65"/>
      <c r="K51" s="51"/>
      <c r="L51" s="51"/>
      <c r="O51" s="51"/>
      <c r="P51" s="51"/>
      <c r="Q51" s="65"/>
      <c r="T51" s="51"/>
      <c r="Y51" s="69" t="s">
        <v>478</v>
      </c>
      <c r="Z51" s="69" t="s">
        <v>479</v>
      </c>
      <c r="AF51" s="74"/>
    </row>
    <row r="52" spans="1:37" x14ac:dyDescent="0.15">
      <c r="A52" s="51"/>
      <c r="B52" s="51"/>
      <c r="F52" s="51"/>
      <c r="G52" s="65"/>
      <c r="K52" s="51"/>
      <c r="L52" s="51"/>
      <c r="O52" s="51"/>
      <c r="P52" s="51"/>
      <c r="Q52" s="65"/>
      <c r="T52" s="51"/>
      <c r="Y52" s="69" t="s">
        <v>481</v>
      </c>
      <c r="Z52" s="69" t="s">
        <v>565</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300</v>
      </c>
      <c r="Z54" s="69" t="s">
        <v>566</v>
      </c>
      <c r="AF54" s="74"/>
    </row>
    <row r="55" spans="1:37" x14ac:dyDescent="0.15">
      <c r="A55" s="51"/>
      <c r="B55" s="51"/>
      <c r="F55" s="51"/>
      <c r="G55" s="65"/>
      <c r="K55" s="51"/>
      <c r="L55" s="51"/>
      <c r="O55" s="51"/>
      <c r="P55" s="51"/>
      <c r="Q55" s="65"/>
      <c r="T55" s="51"/>
      <c r="Y55" s="69" t="s">
        <v>482</v>
      </c>
      <c r="Z55" s="69" t="s">
        <v>23</v>
      </c>
      <c r="AF55" s="74"/>
    </row>
    <row r="56" spans="1:37" x14ac:dyDescent="0.15">
      <c r="A56" s="51"/>
      <c r="B56" s="51"/>
      <c r="F56" s="51"/>
      <c r="G56" s="65"/>
      <c r="K56" s="51"/>
      <c r="L56" s="51"/>
      <c r="O56" s="51"/>
      <c r="P56" s="51"/>
      <c r="Q56" s="65"/>
      <c r="T56" s="51"/>
      <c r="Y56" s="69" t="s">
        <v>485</v>
      </c>
      <c r="Z56" s="69" t="s">
        <v>567</v>
      </c>
      <c r="AF56" s="74"/>
    </row>
    <row r="57" spans="1:37" x14ac:dyDescent="0.15">
      <c r="A57" s="51"/>
      <c r="B57" s="51"/>
      <c r="F57" s="51"/>
      <c r="G57" s="65"/>
      <c r="K57" s="51"/>
      <c r="L57" s="51"/>
      <c r="O57" s="51"/>
      <c r="P57" s="51"/>
      <c r="Q57" s="65"/>
      <c r="T57" s="51"/>
      <c r="Y57" s="69" t="s">
        <v>484</v>
      </c>
      <c r="Z57" s="69" t="s">
        <v>42</v>
      </c>
      <c r="AF57" s="74"/>
    </row>
    <row r="58" spans="1:37" x14ac:dyDescent="0.15">
      <c r="A58" s="51"/>
      <c r="B58" s="51"/>
      <c r="F58" s="51"/>
      <c r="G58" s="65"/>
      <c r="K58" s="51"/>
      <c r="L58" s="51"/>
      <c r="O58" s="51"/>
      <c r="P58" s="51"/>
      <c r="Q58" s="65"/>
      <c r="T58" s="51"/>
      <c r="Y58" s="69" t="s">
        <v>486</v>
      </c>
      <c r="Z58" s="69" t="s">
        <v>428</v>
      </c>
      <c r="AF58" s="74"/>
    </row>
    <row r="59" spans="1:37" x14ac:dyDescent="0.15">
      <c r="A59" s="51"/>
      <c r="B59" s="51"/>
      <c r="F59" s="51"/>
      <c r="G59" s="65"/>
      <c r="K59" s="51"/>
      <c r="L59" s="51"/>
      <c r="O59" s="51"/>
      <c r="P59" s="51"/>
      <c r="Q59" s="65"/>
      <c r="T59" s="51"/>
      <c r="Y59" s="69" t="s">
        <v>487</v>
      </c>
      <c r="Z59" s="69" t="s">
        <v>568</v>
      </c>
      <c r="AF59" s="74"/>
    </row>
    <row r="60" spans="1:37" x14ac:dyDescent="0.15">
      <c r="A60" s="51"/>
      <c r="B60" s="51"/>
      <c r="F60" s="51"/>
      <c r="G60" s="65"/>
      <c r="K60" s="51"/>
      <c r="L60" s="51"/>
      <c r="O60" s="51"/>
      <c r="P60" s="51"/>
      <c r="Q60" s="65"/>
      <c r="T60" s="51"/>
      <c r="Y60" s="69" t="s">
        <v>413</v>
      </c>
      <c r="Z60" s="69" t="s">
        <v>569</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317</v>
      </c>
      <c r="AF62" s="74"/>
    </row>
    <row r="63" spans="1:37" x14ac:dyDescent="0.15">
      <c r="A63" s="51"/>
      <c r="B63" s="51"/>
      <c r="F63" s="51"/>
      <c r="G63" s="65"/>
      <c r="K63" s="51"/>
      <c r="L63" s="51"/>
      <c r="O63" s="51"/>
      <c r="P63" s="51"/>
      <c r="Q63" s="65"/>
      <c r="T63" s="51"/>
      <c r="Y63" s="69" t="s">
        <v>243</v>
      </c>
      <c r="Z63" s="69" t="s">
        <v>570</v>
      </c>
      <c r="AF63" s="74"/>
    </row>
    <row r="64" spans="1:37" x14ac:dyDescent="0.15">
      <c r="A64" s="51"/>
      <c r="B64" s="51"/>
      <c r="F64" s="51"/>
      <c r="G64" s="65"/>
      <c r="K64" s="51"/>
      <c r="L64" s="51"/>
      <c r="O64" s="51"/>
      <c r="P64" s="51"/>
      <c r="Q64" s="65"/>
      <c r="T64" s="51"/>
      <c r="Y64" s="69" t="s">
        <v>346</v>
      </c>
      <c r="Z64" s="69" t="s">
        <v>46</v>
      </c>
      <c r="AF64" s="74"/>
    </row>
    <row r="65" spans="1:32" x14ac:dyDescent="0.15">
      <c r="A65" s="51"/>
      <c r="B65" s="51"/>
      <c r="F65" s="51"/>
      <c r="G65" s="65"/>
      <c r="K65" s="51"/>
      <c r="L65" s="51"/>
      <c r="O65" s="51"/>
      <c r="P65" s="51"/>
      <c r="Q65" s="65"/>
      <c r="T65" s="51"/>
      <c r="Y65" s="69" t="s">
        <v>489</v>
      </c>
      <c r="Z65" s="69" t="s">
        <v>572</v>
      </c>
      <c r="AF65" s="74"/>
    </row>
    <row r="66" spans="1:32" x14ac:dyDescent="0.15">
      <c r="A66" s="51"/>
      <c r="B66" s="51"/>
      <c r="F66" s="51"/>
      <c r="G66" s="65"/>
      <c r="K66" s="51"/>
      <c r="L66" s="51"/>
      <c r="O66" s="51"/>
      <c r="P66" s="51"/>
      <c r="Q66" s="65"/>
      <c r="T66" s="51"/>
      <c r="Y66" s="69" t="s">
        <v>136</v>
      </c>
      <c r="Z66" s="69" t="s">
        <v>573</v>
      </c>
      <c r="AF66" s="74"/>
    </row>
    <row r="67" spans="1:32" x14ac:dyDescent="0.15">
      <c r="A67" s="51"/>
      <c r="B67" s="51"/>
      <c r="F67" s="51"/>
      <c r="G67" s="65"/>
      <c r="K67" s="51"/>
      <c r="L67" s="51"/>
      <c r="O67" s="51"/>
      <c r="P67" s="51"/>
      <c r="Q67" s="65"/>
      <c r="T67" s="51"/>
      <c r="Y67" s="69" t="s">
        <v>490</v>
      </c>
      <c r="Z67" s="69" t="s">
        <v>20</v>
      </c>
      <c r="AF67" s="74"/>
    </row>
    <row r="68" spans="1:32" x14ac:dyDescent="0.15">
      <c r="A68" s="51"/>
      <c r="B68" s="51"/>
      <c r="F68" s="51"/>
      <c r="G68" s="65"/>
      <c r="K68" s="51"/>
      <c r="L68" s="51"/>
      <c r="O68" s="51"/>
      <c r="P68" s="51"/>
      <c r="Q68" s="65"/>
      <c r="T68" s="51"/>
      <c r="Y68" s="69" t="s">
        <v>332</v>
      </c>
      <c r="Z68" s="69" t="s">
        <v>575</v>
      </c>
      <c r="AF68" s="74"/>
    </row>
    <row r="69" spans="1:32" x14ac:dyDescent="0.15">
      <c r="A69" s="51"/>
      <c r="B69" s="51"/>
      <c r="F69" s="51"/>
      <c r="G69" s="65"/>
      <c r="K69" s="51"/>
      <c r="L69" s="51"/>
      <c r="O69" s="51"/>
      <c r="P69" s="51"/>
      <c r="Q69" s="65"/>
      <c r="T69" s="51"/>
      <c r="Y69" s="69" t="s">
        <v>430</v>
      </c>
      <c r="Z69" s="69" t="s">
        <v>576</v>
      </c>
      <c r="AF69" s="74"/>
    </row>
    <row r="70" spans="1:32" x14ac:dyDescent="0.15">
      <c r="A70" s="51"/>
      <c r="B70" s="51"/>
      <c r="Y70" s="69" t="s">
        <v>116</v>
      </c>
      <c r="Z70" s="69" t="s">
        <v>577</v>
      </c>
    </row>
    <row r="71" spans="1:32" x14ac:dyDescent="0.15">
      <c r="Y71" s="69" t="s">
        <v>491</v>
      </c>
      <c r="Z71" s="69" t="s">
        <v>174</v>
      </c>
    </row>
    <row r="72" spans="1:32" x14ac:dyDescent="0.15">
      <c r="Y72" s="69" t="s">
        <v>492</v>
      </c>
      <c r="Z72" s="69" t="s">
        <v>504</v>
      </c>
    </row>
    <row r="73" spans="1:32" x14ac:dyDescent="0.15">
      <c r="Y73" s="69" t="s">
        <v>464</v>
      </c>
      <c r="Z73" s="69" t="s">
        <v>579</v>
      </c>
    </row>
    <row r="74" spans="1:32" x14ac:dyDescent="0.15">
      <c r="Y74" s="69" t="s">
        <v>349</v>
      </c>
      <c r="Z74" s="69" t="s">
        <v>237</v>
      </c>
    </row>
    <row r="75" spans="1:32" x14ac:dyDescent="0.15">
      <c r="Y75" s="69" t="s">
        <v>408</v>
      </c>
      <c r="Z75" s="69" t="s">
        <v>580</v>
      </c>
    </row>
    <row r="76" spans="1:32" x14ac:dyDescent="0.15">
      <c r="Y76" s="69" t="s">
        <v>493</v>
      </c>
      <c r="Z76" s="69" t="s">
        <v>583</v>
      </c>
    </row>
    <row r="77" spans="1:32" x14ac:dyDescent="0.15">
      <c r="Y77" s="69" t="s">
        <v>494</v>
      </c>
      <c r="Z77" s="69" t="s">
        <v>392</v>
      </c>
    </row>
    <row r="78" spans="1:32" x14ac:dyDescent="0.15">
      <c r="Y78" s="69" t="s">
        <v>475</v>
      </c>
      <c r="Z78" s="69" t="s">
        <v>584</v>
      </c>
    </row>
    <row r="79" spans="1:32" x14ac:dyDescent="0.15">
      <c r="Y79" s="69" t="s">
        <v>496</v>
      </c>
      <c r="Z79" s="69" t="s">
        <v>558</v>
      </c>
    </row>
    <row r="80" spans="1:32" x14ac:dyDescent="0.15">
      <c r="Y80" s="69" t="s">
        <v>497</v>
      </c>
      <c r="Z80" s="69" t="s">
        <v>578</v>
      </c>
    </row>
    <row r="81" spans="25:26" x14ac:dyDescent="0.15">
      <c r="Y81" s="69" t="s">
        <v>101</v>
      </c>
      <c r="Z81" s="69" t="s">
        <v>265</v>
      </c>
    </row>
    <row r="82" spans="25:26" x14ac:dyDescent="0.15">
      <c r="Y82" s="69" t="s">
        <v>369</v>
      </c>
      <c r="Z82" s="69" t="s">
        <v>585</v>
      </c>
    </row>
    <row r="83" spans="25:26" x14ac:dyDescent="0.15">
      <c r="Y83" s="69" t="s">
        <v>180</v>
      </c>
      <c r="Z83" s="69" t="s">
        <v>220</v>
      </c>
    </row>
    <row r="84" spans="25:26" x14ac:dyDescent="0.15">
      <c r="Y84" s="69" t="s">
        <v>498</v>
      </c>
      <c r="Z84" s="69" t="s">
        <v>226</v>
      </c>
    </row>
    <row r="85" spans="25:26" x14ac:dyDescent="0.15">
      <c r="Y85" s="69" t="s">
        <v>499</v>
      </c>
      <c r="Z85" s="69" t="s">
        <v>587</v>
      </c>
    </row>
    <row r="86" spans="25:26" x14ac:dyDescent="0.15">
      <c r="Y86" s="69" t="s">
        <v>501</v>
      </c>
      <c r="Z86" s="69" t="s">
        <v>588</v>
      </c>
    </row>
    <row r="87" spans="25:26" x14ac:dyDescent="0.15">
      <c r="Y87" s="69" t="s">
        <v>502</v>
      </c>
      <c r="Z87" s="69" t="s">
        <v>589</v>
      </c>
    </row>
    <row r="88" spans="25:26" x14ac:dyDescent="0.15">
      <c r="Y88" s="69" t="s">
        <v>503</v>
      </c>
      <c r="Z88" s="69" t="s">
        <v>590</v>
      </c>
    </row>
    <row r="89" spans="25:26" x14ac:dyDescent="0.15">
      <c r="Y89" s="69" t="s">
        <v>337</v>
      </c>
      <c r="Z89" s="69" t="s">
        <v>591</v>
      </c>
    </row>
    <row r="90" spans="25:26" x14ac:dyDescent="0.15">
      <c r="Y90" s="69" t="s">
        <v>505</v>
      </c>
      <c r="Z90" s="69" t="s">
        <v>592</v>
      </c>
    </row>
    <row r="91" spans="25:26" x14ac:dyDescent="0.15">
      <c r="Y91" s="69" t="s">
        <v>240</v>
      </c>
      <c r="Z91" s="69" t="s">
        <v>593</v>
      </c>
    </row>
    <row r="92" spans="25:26" x14ac:dyDescent="0.15">
      <c r="Y92" s="69" t="s">
        <v>468</v>
      </c>
      <c r="Z92" s="69" t="s">
        <v>527</v>
      </c>
    </row>
    <row r="93" spans="25:26" x14ac:dyDescent="0.15">
      <c r="Y93" s="69" t="s">
        <v>356</v>
      </c>
      <c r="Z93" s="69" t="s">
        <v>594</v>
      </c>
    </row>
    <row r="94" spans="25:26" x14ac:dyDescent="0.15">
      <c r="Y94" s="69" t="s">
        <v>150</v>
      </c>
      <c r="Z94" s="69" t="s">
        <v>586</v>
      </c>
    </row>
    <row r="95" spans="25:26" x14ac:dyDescent="0.15">
      <c r="Y95" s="69" t="s">
        <v>379</v>
      </c>
      <c r="Z95" s="69" t="s">
        <v>595</v>
      </c>
    </row>
    <row r="96" spans="25:26" x14ac:dyDescent="0.15">
      <c r="Y96" s="69" t="s">
        <v>75</v>
      </c>
      <c r="Z96" s="69" t="s">
        <v>596</v>
      </c>
    </row>
    <row r="97" spans="25:26" x14ac:dyDescent="0.15">
      <c r="Y97" s="69" t="s">
        <v>507</v>
      </c>
      <c r="Z97" s="69" t="s">
        <v>582</v>
      </c>
    </row>
    <row r="98" spans="25:26" x14ac:dyDescent="0.15">
      <c r="Y98" s="69" t="s">
        <v>307</v>
      </c>
      <c r="Z98" s="69" t="s">
        <v>597</v>
      </c>
    </row>
    <row r="99" spans="25:26" x14ac:dyDescent="0.15">
      <c r="Y99" s="69" t="s">
        <v>524</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2021-07-06T12:57:14Z</cp:lastPrinted>
  <dcterms:created xsi:type="dcterms:W3CDTF">2012-03-13T00:50:25Z</dcterms:created>
  <dcterms:modified xsi:type="dcterms:W3CDTF">2021-07-06T12:57:15Z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2021-04-26T04:37:31Z</vt:filetime>
  </property>
</Properties>
</file>