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新規課題】国総研（つくば）\"/>
    </mc:Choice>
  </mc:AlternateContent>
  <xr:revisionPtr revIDLastSave="0" documentId="13_ncr:1_{F153CE5C-A101-4EA6-9177-C78A097A0AE6}" xr6:coauthVersionLast="36" xr6:coauthVersionMax="4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<sst xmlns="http://schemas.openxmlformats.org/spreadsheetml/2006/main" count="2320" uniqueCount="669">
  <si>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</si>
  <si>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</si>
  <si>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</si>
  <si>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</si>
  <si>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</si>
  <si>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</si>
  <si>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</si>
  <si>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</si>
  <si>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</si>
  <si>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</si>
  <si>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</si>
  <si>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</si>
  <si>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</si>
  <si>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</si>
  <si>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</si>
  <si>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</si>
  <si>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</si>
  <si>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</si>
  <si>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</si>
  <si>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</si>
  <si>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</si>
  <si>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</si>
  <si>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</si>
  <si>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</si>
  <si>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</si>
  <si>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</si>
  <si>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</si>
  <si>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</si>
  <si>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</si>
  <si>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</si>
  <si>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</si>
  <si>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</si>
  <si>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</si>
  <si>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</si>
  <si>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</si>
  <si>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</si>
  <si>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</si>
  <si>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</si>
  <si>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</si>
  <si>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</si>
  <si>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</si>
  <si>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</si>
  <si>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</si>
  <si>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</si>
  <si>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</si>
  <si>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</si>
  <si>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</si>
  <si>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</si>
  <si>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</si>
  <si>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</si>
  <si>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</si>
  <si>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</si>
  <si>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</si>
  <si>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</si>
  <si>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</si>
  <si>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</si>
  <si>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</si>
  <si>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</si>
  <si>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</si>
  <si>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</si>
  <si>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</si>
  <si>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</si>
  <si>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</si>
  <si>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</si>
  <si>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</si>
  <si>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</si>
  <si>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</si>
  <si>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</si>
  <si>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</si>
  <si>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</si>
  <si>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</si>
  <si>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</si>
  <si>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</si>
  <si>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</si>
  <si>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</si>
  <si>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</si>
  <si>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</si>
  <si>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</si>
  <si>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</si>
  <si>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</si>
  <si>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</si>
  <si>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</si>
  <si>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</si>
  <si>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</si>
  <si>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</si>
  <si>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</si>
  <si>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</si>
  <si>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</si>
  <si>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</si>
  <si>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</si>
  <si>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</si>
  <si>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</si>
  <si>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</si>
  <si>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</si>
  <si>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</si>
  <si>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</si>
  <si>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</si>
  <si>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</si>
  <si>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</si>
  <si>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</si>
  <si>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</si>
  <si>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</si>
  <si>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</si>
  <si>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</si>
  <si>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</si>
  <si>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</si>
  <si>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</si>
  <si>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</si>
  <si>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</si>
  <si>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</si>
  <si>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</si>
  <si>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</si>
  <si>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</si>
  <si>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</si>
  <si>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</si>
  <si>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</si>
  <si>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</si>
  <si>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</si>
  <si>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</si>
  <si>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</si>
  <si>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</si>
  <si>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</si>
  <si>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</si>
  <si>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</si>
  <si>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</si>
  <si>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</si>
  <si>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</si>
  <si>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</si>
  <si>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</si>
  <si>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</si>
  <si>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</si>
  <si>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</si>
  <si>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</si>
  <si>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</si>
  <si>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</si>
  <si>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</si>
  <si>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</si>
  <si>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</si>
  <si>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</si>
  <si>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</si>
  <si>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</si>
  <si>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</si>
  <si>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</si>
  <si>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</si>
  <si>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</si>
  <si>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</si>
  <si>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</si>
  <si>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</si>
  <si>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</si>
  <si>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</si>
  <si>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</si>
  <si>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</si>
  <si>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</si>
  <si>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</si>
  <si>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</si>
  <si>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</si>
  <si>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</si>
  <si>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</si>
  <si>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</si>
  <si>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</si>
  <si>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</si>
  <si>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</si>
  <si>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</si>
  <si>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</si>
  <si>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</si>
  <si>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</si>
  <si>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</si>
  <si>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</si>
  <si>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</si>
  <si>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</si>
  <si>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</si>
  <si>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</si>
  <si>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</si>
  <si>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</si>
  <si>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</si>
  <si>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</si>
  <si>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</si>
  <si>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</si>
  <si>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</si>
  <si>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</si>
  <si>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</si>
  <si>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</si>
  <si>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</si>
  <si>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</si>
  <si>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</si>
  <si>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</si>
  <si>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</si>
  <si>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</si>
  <si>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</si>
  <si>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</si>
  <si>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</si>
  <si>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</si>
  <si>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</si>
  <si>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</si>
  <si>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</si>
  <si>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</si>
  <si>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</si>
  <si>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</si>
  <si>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</si>
  <si>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</si>
  <si>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</si>
  <si>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</si>
  <si>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</si>
  <si>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</si>
  <si>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</si>
  <si>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</si>
  <si>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</si>
  <si>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</si>
  <si>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</si>
  <si>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</si>
  <si>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</si>
  <si>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</si>
  <si>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</si>
  <si>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</si>
  <si>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</si>
  <si>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</si>
  <si>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</si>
  <si>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</si>
  <si>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</si>
  <si>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</si>
  <si>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</si>
  <si>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</si>
  <si>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</si>
  <si>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</si>
  <si>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</si>
  <si>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</si>
  <si>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</si>
  <si>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</si>
  <si>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</si>
  <si>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</si>
  <si>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</si>
  <si>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</si>
  <si>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</si>
  <si>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</si>
  <si>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</si>
  <si>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</si>
  <si>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</si>
  <si>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</si>
  <si>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</si>
  <si>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</si>
  <si>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</si>
  <si>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</si>
  <si>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</si>
  <si>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</si>
  <si>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</si>
  <si>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</si>
  <si>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</si>
  <si>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</si>
  <si>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</si>
  <si>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</si>
  <si>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</si>
  <si>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</si>
  <si>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</si>
  <si>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</si>
  <si>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</si>
  <si>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</si>
  <si>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</si>
  <si>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</si>
  <si>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</si>
  <si>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</si>
  <si>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</si>
  <si>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</si>
  <si>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</si>
  <si>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</si>
  <si>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</si>
  <si>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</si>
  <si>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</si>
  <si>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</si>
  <si>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</si>
  <si>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</si>
  <si>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</si>
  <si>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</si>
  <si>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</si>
  <si>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</si>
  <si>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</si>
  <si>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</si>
  <si>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</si>
  <si>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</si>
  <si>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</si>
  <si>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</si>
  <si>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</si>
  <si>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</si>
  <si>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</si>
  <si>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</si>
  <si>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</si>
  <si>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</si>
  <si>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</si>
  <si>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</si>
  <si>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</si>
  <si>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</si>
  <si>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</si>
  <si>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</si>
  <si>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</si>
  <si>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</si>
  <si>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</si>
  <si>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</si>
  <si>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</si>
  <si>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</si>
  <si>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</si>
  <si>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</si>
  <si>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</si>
  <si>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</si>
  <si>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</si>
  <si>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</si>
  <si>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</si>
  <si>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</si>
  <si>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</si>
  <si>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</si>
  <si>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</si>
  <si>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</si>
  <si>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</si>
  <si>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</si>
  <si>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</si>
  <si>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</si>
  <si>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</si>
  <si>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</si>
  <si>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</si>
  <si>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</si>
  <si>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</si>
  <si>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</si>
  <si>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</si>
  <si>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</si>
  <si>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</si>
  <si>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</si>
  <si>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</si>
  <si>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</si>
  <si>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</si>
  <si>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</si>
  <si>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</si>
  <si>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</si>
  <si>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</si>
  <si>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</si>
  <si>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</si>
  <si>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</si>
  <si>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</si>
  <si>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</si>
  <si>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</si>
  <si>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</si>
  <si>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</si>
  <si>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</si>
  <si>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</si>
  <si>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</si>
  <si>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</si>
  <si>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</si>
  <si>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</si>
  <si>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</si>
  <si>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</si>
  <si>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</si>
  <si>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</si>
  <si>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</si>
  <si>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</si>
  <si>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</si>
  <si>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</si>
  <si>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</si>
  <si>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</si>
  <si>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</si>
  <si>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</si>
  <si>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</si>
  <si>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</si>
  <si>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</si>
  <si>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</si>
  <si>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</si>
  <si>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</si>
  <si>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</si>
  <si>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</si>
  <si>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</si>
  <si>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</si>
  <si>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</si>
  <si>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</si>
  <si>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</si>
  <si>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</si>
  <si>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</si>
  <si>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</si>
  <si>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</si>
  <si>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</si>
  <si>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</si>
  <si>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</si>
  <si>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</si>
  <si>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</si>
  <si>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</si>
  <si>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</si>
  <si>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</si>
  <si>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</si>
  <si>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</si>
  <si>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</si>
  <si>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</si>
  <si>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</si>
  <si>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</si>
  <si>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</si>
  <si>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</si>
  <si>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</si>
  <si>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</si>
  <si>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</si>
  <si>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</si>
  <si>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</si>
  <si>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</si>
  <si>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</si>
  <si>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</si>
  <si>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</si>
  <si>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</si>
  <si>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</si>
  <si>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</si>
  <si>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</si>
  <si>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</si>
  <si>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</si>
  <si>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</si>
  <si>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</si>
  <si>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</si>
  <si>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</si>
  <si>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</si>
  <si>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</si>
  <si>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</si>
  <si>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</si>
  <si>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</si>
  <si>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</si>
  <si>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</si>
  <si>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</si>
  <si>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</si>
  <si>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</si>
  <si>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</si>
  <si>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</si>
  <si>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</si>
  <si>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</si>
  <si>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</si>
  <si>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</si>
  <si>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</si>
  <si>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</si>
  <si>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</si>
  <si>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</si>
  <si>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</si>
  <si>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</si>
  <si>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</si>
  <si>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</si>
  <si>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</si>
  <si>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</si>
  <si>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</si>
  <si>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</si>
  <si>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</si>
  <si>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</si>
  <si>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</si>
  <si>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</si>
  <si>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</si>
  <si>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</si>
  <si>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</si>
  <si>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</si>
  <si>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</si>
  <si>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</si>
  <si>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</si>
  <si>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</si>
  <si>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</si>
  <si>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</si>
  <si>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</si>
  <si>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</si>
  <si>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</si>
  <si>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</si>
  <si>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</si>
  <si>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</si>
  <si>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</si>
  <si>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</si>
  <si>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</si>
  <si>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</si>
  <si>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</si>
  <si>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</si>
  <si>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</si>
  <si>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</si>
  <si>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</si>
  <si>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</si>
  <si>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</si>
  <si>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</si>
  <si>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</si>
  <si>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</si>
  <si>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</si>
  <si>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</si>
  <si>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</si>
  <si>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</si>
  <si>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</si>
  <si>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</si>
  <si>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</si>
  <si>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</si>
  <si>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</si>
  <si>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</si>
  <si>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</si>
  <si>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</si>
  <si>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</si>
  <si>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</si>
  <si>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</si>
  <si>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</si>
  <si>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</si>
  <si>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</si>
  <si>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</si>
  <si>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</si>
  <si>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</si>
  <si>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</si>
  <si>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</si>
  <si>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</si>
  <si>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</si>
  <si>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</si>
  <si>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</si>
  <si>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</si>
  <si>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</si>
  <si>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</si>
  <si>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</si>
  <si>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</si>
  <si>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</si>
  <si>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</si>
  <si>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</si>
  <si>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</si>
  <si>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</si>
  <si>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</si>
  <si>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</si>
  <si>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</si>
  <si>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</si>
  <si>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</si>
  <si>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</si>
  <si>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</si>
  <si>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</si>
  <si>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</si>
  <si>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</si>
  <si>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</si>
  <si>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</si>
  <si>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</si>
  <si>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</si>
  <si>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</si>
  <si>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</si>
  <si>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</si>
  <si>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</si>
  <si>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</si>
  <si>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</si>
  <si>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</si>
  <si>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</si>
  <si>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</si>
  <si>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</si>
  <si>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</si>
  <si>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</si>
  <si>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</si>
  <si>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</si>
  <si>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</si>
  <si>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</si>
  <si>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</si>
  <si>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</si>
  <si>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</si>
  <si>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</si>
  <si>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</si>
  <si>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</si>
  <si>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</si>
  <si>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</si>
  <si>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</si>
  <si>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</si>
  <si>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</si>
  <si>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</si>
  <si>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</si>
  <si>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</si>
  <si>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</si>
  <si>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</si>
  <si>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</si>
  <si>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</si>
  <si>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</si>
  <si>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</si>
  <si>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</si>
  <si>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</si>
  <si>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</si>
  <si>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</si>
  <si>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</si>
  <si>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</si>
  <si>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</si>
  <si>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</si>
  <si>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</si>
  <si>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</si>
  <si>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</si>
  <si>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</si>
  <si>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</si>
  <si>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</si>
  <si>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</si>
  <si>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</si>
  <si>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</si>
  <si>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</si>
  <si>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</si>
  <si>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</si>
  <si>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</si>
  <si>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</si>
  <si>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</si>
  <si>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</si>
  <si>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</si>
  <si>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</si>
  <si>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</si>
  <si>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</si>
  <si>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</si>
  <si>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</si>
  <si>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</si>
  <si>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</si>
  <si>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</si>
  <si>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</si>
  <si>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</si>
  <si>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</si>
  <si>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</si>
  <si>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</si>
  <si>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</si>
  <si>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</si>
  <si>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</si>
  <si>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</si>
  <si>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</si>
  <si>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</si>
  <si>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</si>
  <si>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</si>
  <si>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</si>
  <si>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</si>
  <si>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</si>
  <si>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</si>
  <si>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</si>
  <si>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</si>
  <si>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</si>
  <si>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</si>
  <si>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</si>
  <si>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</si>
  <si>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</si>
  <si>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</si>
  <si>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</si>
  <si>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</si>
  <si>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</si>
  <si>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</si>
  <si>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</si>
  <si>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</si>
  <si>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</si>
  <si>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</si>
  <si>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</si>
  <si>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</si>
  <si>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</si>
  <si>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</si>
  <si>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</si>
  <si>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</si>
  <si>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氾濫シナリオ別ハザード情報図に基づく減災対策検討手法の研究</t>
  </si>
  <si>
    <t>国土技術政策総合研究所</t>
  </si>
  <si>
    <t>室長　板垣　修</t>
  </si>
  <si>
    <t>令和3年度</t>
  </si>
  <si>
    <t>令和5年度</t>
  </si>
  <si>
    <t>河川研究部　水害研究室</t>
  </si>
  <si>
    <t>-</t>
  </si>
  <si>
    <t>社会資本整備審議会　気候変動を踏まえた水害対策のあり方について　答申（令和2年7月）</t>
  </si>
  <si>
    <t>地域の減災対策推進に必要なハザード情報図作成手法を開発し、同図を活用した減災対策検討手法及び対策効果評価手法を開発することにより、全国各地域の洪水減災対策検討を加速させ、まちづくり等各分野の施策を総動員した、洪水減災対策を推進し、洪水被害の防止・軽減を図る。</t>
  </si>
  <si>
    <t>試験研究費</t>
  </si>
  <si>
    <t>職員旅費</t>
  </si>
  <si>
    <t>洪水減災対策検討に関する手引きの策定数</t>
  </si>
  <si>
    <t>本</t>
  </si>
  <si>
    <t>国土技術政策総合研究所調べ</t>
  </si>
  <si>
    <t>氾濫シナリオ別ハザード情報図に基づく減災対策検討手法に関する研究項目の終了件数</t>
  </si>
  <si>
    <t>件</t>
  </si>
  <si>
    <t>執行額（百万円）／　氾濫シナリオ別ハザード情報図に基づく減災対策検討手法に関する研究項目　　　　　　</t>
    <phoneticPr fontId="5"/>
  </si>
  <si>
    <t>百万円／件</t>
  </si>
  <si>
    <t>百万円／件</t>
    <phoneticPr fontId="5"/>
  </si>
  <si>
    <t>11 ICTの利活用及び技術研究開発の推進</t>
  </si>
  <si>
    <t>41 技術研究開発を推進する</t>
  </si>
  <si>
    <t>目標を達成した技術研究開発課題の割合</t>
  </si>
  <si>
    <t>%</t>
  </si>
  <si>
    <t>○</t>
  </si>
  <si>
    <t>国交</t>
    <rPh sb="0" eb="2">
      <t>コッコウ</t>
    </rPh>
    <phoneticPr fontId="5"/>
  </si>
  <si>
    <t>-</t>
    <phoneticPr fontId="5"/>
  </si>
  <si>
    <t>国土交通省</t>
    <rPh sb="0" eb="2">
      <t>コクド</t>
    </rPh>
    <rPh sb="2" eb="5">
      <t>コウツウショウ</t>
    </rPh>
    <phoneticPr fontId="5"/>
  </si>
  <si>
    <t>‐</t>
  </si>
  <si>
    <t>気候変動影響が指摘されるこれまでに経験したことのないような豪雨・洪水災害が各地で頻発しており、国民や社会のニーズを的確に反映している。</t>
    <rPh sb="47" eb="49">
      <t>コクミン</t>
    </rPh>
    <rPh sb="50" eb="52">
      <t>シャカイ</t>
    </rPh>
    <rPh sb="57" eb="59">
      <t>テキカク</t>
    </rPh>
    <rPh sb="60" eb="62">
      <t>ハンエイ</t>
    </rPh>
    <phoneticPr fontId="5"/>
  </si>
  <si>
    <t>全国の洪水被害防止・軽減対策上重要であり、水害リスクは公平・中立に評価される必要があることから国が実施する必要がある。</t>
    <rPh sb="7" eb="9">
      <t>ボウシ</t>
    </rPh>
    <rPh sb="10" eb="11">
      <t>ケイ</t>
    </rPh>
    <rPh sb="12" eb="14">
      <t>タイサク</t>
    </rPh>
    <rPh sb="47" eb="48">
      <t>クニ</t>
    </rPh>
    <phoneticPr fontId="5"/>
  </si>
  <si>
    <t>「気候変動を踏まえた水災害対策のあり方について～あらゆる関係者が流域全体で行う持続可能な「流域治水」への転換～答申」（令和２年７月、社会資本整備審議会）において、「水災害リスクを軽減させるためには、・・・特性に応じた水災害に強い安全・安心なまちづくりを行うことが重要である。・・・今後、まちづくりにおける活用を見据えた水災害リスク情報の充実を図るとともに、さらに地域の水災害リスク評価を行って、流域全体で水災害リスクを軽減していく必要がある」としており、まちづくりにおける活用を見据えた水災害リスク情報を充実させ、流域全体で水災害リスクを軽減するための減災対策検討手法を開発する本事業は、必要かつ優先度が高い。</t>
    <rPh sb="1" eb="3">
      <t>キコウ</t>
    </rPh>
    <rPh sb="3" eb="5">
      <t>ヘンドウ</t>
    </rPh>
    <rPh sb="6" eb="7">
      <t>フ</t>
    </rPh>
    <rPh sb="10" eb="11">
      <t>ミズ</t>
    </rPh>
    <rPh sb="11" eb="13">
      <t>サイガイ</t>
    </rPh>
    <rPh sb="13" eb="15">
      <t>タイサク</t>
    </rPh>
    <rPh sb="18" eb="19">
      <t>カタ</t>
    </rPh>
    <rPh sb="28" eb="31">
      <t>カンケイシャ</t>
    </rPh>
    <rPh sb="32" eb="34">
      <t>リュウイキ</t>
    </rPh>
    <rPh sb="34" eb="36">
      <t>ゼンタイ</t>
    </rPh>
    <rPh sb="37" eb="38">
      <t>オコナ</t>
    </rPh>
    <rPh sb="39" eb="41">
      <t>ジゾク</t>
    </rPh>
    <rPh sb="41" eb="43">
      <t>カノウ</t>
    </rPh>
    <rPh sb="45" eb="47">
      <t>リュウイキ</t>
    </rPh>
    <rPh sb="47" eb="49">
      <t>チスイ</t>
    </rPh>
    <rPh sb="52" eb="54">
      <t>テンカン</t>
    </rPh>
    <rPh sb="55" eb="57">
      <t>トウシン</t>
    </rPh>
    <rPh sb="59" eb="61">
      <t>レイワ</t>
    </rPh>
    <rPh sb="62" eb="63">
      <t>ネン</t>
    </rPh>
    <rPh sb="64" eb="65">
      <t>ガツ</t>
    </rPh>
    <rPh sb="66" eb="70">
      <t>シャカイシホン</t>
    </rPh>
    <rPh sb="70" eb="72">
      <t>セイビ</t>
    </rPh>
    <rPh sb="72" eb="75">
      <t>シンギカイ</t>
    </rPh>
    <rPh sb="82" eb="83">
      <t>ミズ</t>
    </rPh>
    <rPh sb="83" eb="85">
      <t>サイガイ</t>
    </rPh>
    <rPh sb="89" eb="91">
      <t>ケイゲン</t>
    </rPh>
    <rPh sb="102" eb="104">
      <t>トクセイ</t>
    </rPh>
    <rPh sb="105" eb="106">
      <t>オウ</t>
    </rPh>
    <rPh sb="108" eb="109">
      <t>ミズ</t>
    </rPh>
    <rPh sb="109" eb="111">
      <t>サイガイ</t>
    </rPh>
    <rPh sb="112" eb="113">
      <t>ツヨ</t>
    </rPh>
    <rPh sb="114" eb="116">
      <t>アンゼン</t>
    </rPh>
    <rPh sb="117" eb="119">
      <t>アンシン</t>
    </rPh>
    <rPh sb="126" eb="127">
      <t>オコナ</t>
    </rPh>
    <rPh sb="131" eb="133">
      <t>ジュウヨウ</t>
    </rPh>
    <rPh sb="140" eb="142">
      <t>コンゴ</t>
    </rPh>
    <rPh sb="152" eb="154">
      <t>カツヨウ</t>
    </rPh>
    <rPh sb="155" eb="157">
      <t>ミス</t>
    </rPh>
    <rPh sb="159" eb="160">
      <t>ミズ</t>
    </rPh>
    <rPh sb="160" eb="162">
      <t>サイガイ</t>
    </rPh>
    <rPh sb="165" eb="167">
      <t>ジョウホウ</t>
    </rPh>
    <rPh sb="168" eb="170">
      <t>ジュウジツ</t>
    </rPh>
    <rPh sb="171" eb="172">
      <t>ハカ</t>
    </rPh>
    <rPh sb="181" eb="183">
      <t>チイキ</t>
    </rPh>
    <rPh sb="184" eb="185">
      <t>ミズ</t>
    </rPh>
    <rPh sb="185" eb="187">
      <t>サイガイ</t>
    </rPh>
    <rPh sb="190" eb="192">
      <t>ヒョウカ</t>
    </rPh>
    <rPh sb="193" eb="194">
      <t>オコナ</t>
    </rPh>
    <rPh sb="197" eb="199">
      <t>リュウイキ</t>
    </rPh>
    <rPh sb="199" eb="201">
      <t>ゼンタイ</t>
    </rPh>
    <rPh sb="202" eb="203">
      <t>ミズ</t>
    </rPh>
    <rPh sb="203" eb="205">
      <t>サイガイ</t>
    </rPh>
    <rPh sb="209" eb="211">
      <t>ケイゲン</t>
    </rPh>
    <rPh sb="215" eb="217">
      <t>ヒツヨウ</t>
    </rPh>
    <rPh sb="236" eb="238">
      <t>カツヨウ</t>
    </rPh>
    <rPh sb="239" eb="241">
      <t>ミス</t>
    </rPh>
    <rPh sb="243" eb="244">
      <t>ミズ</t>
    </rPh>
    <rPh sb="244" eb="246">
      <t>サイガイ</t>
    </rPh>
    <rPh sb="249" eb="251">
      <t>ジョウホウ</t>
    </rPh>
    <rPh sb="252" eb="254">
      <t>ジュウジツ</t>
    </rPh>
    <rPh sb="257" eb="259">
      <t>リュウイキ</t>
    </rPh>
    <rPh sb="259" eb="261">
      <t>ゼンタイ</t>
    </rPh>
    <rPh sb="262" eb="263">
      <t>ミズ</t>
    </rPh>
    <rPh sb="263" eb="265">
      <t>サイガイ</t>
    </rPh>
    <rPh sb="269" eb="271">
      <t>ケイゲン</t>
    </rPh>
    <rPh sb="276" eb="278">
      <t>ゲンサイ</t>
    </rPh>
    <rPh sb="278" eb="280">
      <t>タイサク</t>
    </rPh>
    <rPh sb="280" eb="282">
      <t>ケントウ</t>
    </rPh>
    <rPh sb="282" eb="284">
      <t>シュホウ</t>
    </rPh>
    <rPh sb="285" eb="287">
      <t>カイハツ</t>
    </rPh>
    <rPh sb="289" eb="290">
      <t>ホン</t>
    </rPh>
    <rPh sb="290" eb="292">
      <t>ジギョウ</t>
    </rPh>
    <rPh sb="294" eb="296">
      <t>ヒツヨウ</t>
    </rPh>
    <rPh sb="298" eb="301">
      <t>ユウセンド</t>
    </rPh>
    <rPh sb="302" eb="303">
      <t>タカ</t>
    </rPh>
    <phoneticPr fontId="5"/>
  </si>
  <si>
    <t>・本事業は、外部有識者による評価委員会において「事前評価」を受け、河川、下水道、都市等様々な分野での洪水被害の防止軽減の検討に資する研究であり国土技術政策総合研究所において実施すべきと評価された。
・発注にあたっては、価格競争や企画競争により競争性の確保に努める。</t>
    <rPh sb="33" eb="35">
      <t>カセン</t>
    </rPh>
    <rPh sb="36" eb="39">
      <t>ゲスイドウ</t>
    </rPh>
    <rPh sb="40" eb="42">
      <t>トシ</t>
    </rPh>
    <rPh sb="42" eb="43">
      <t>トウ</t>
    </rPh>
    <rPh sb="43" eb="45">
      <t>サマザマ</t>
    </rPh>
    <rPh sb="46" eb="48">
      <t>ブンヤ</t>
    </rPh>
    <rPh sb="50" eb="52">
      <t>コウズイ</t>
    </rPh>
    <rPh sb="52" eb="54">
      <t>ヒガイ</t>
    </rPh>
    <rPh sb="55" eb="57">
      <t>ボウシ</t>
    </rPh>
    <rPh sb="57" eb="59">
      <t>ケイゲン</t>
    </rPh>
    <rPh sb="60" eb="62">
      <t>ケントウ</t>
    </rPh>
    <rPh sb="63" eb="64">
      <t>シ</t>
    </rPh>
    <phoneticPr fontId="5"/>
  </si>
  <si>
    <t>国土技術政策総合研究所調べ</t>
    <phoneticPr fontId="5"/>
  </si>
  <si>
    <t>国土交通省が実施している技術研究開発課題を効果的・効率的に推進することに資する。</t>
  </si>
  <si>
    <t>15百万/1</t>
    <rPh sb="2" eb="4">
      <t>ヒャクマン</t>
    </rPh>
    <phoneticPr fontId="5"/>
  </si>
  <si>
    <t>本事業では、治水施設整備規模を超える豪雨・洪水生起を前提に、洪水氾濫時の減災対策を具体的に推進するために必要であるハザード情報図として、各氾濫シナリオにおける、大浸水深・高流速・長期湛水・急激な浸水位上昇（家屋損壊、死亡率に直結）の発生しやすい場所及び短時間で氾濫水が到達しやすい(避難が困難）場所を地図上に図示する手法を開発する。また、同図に基づき具体的減災対策について検討し、施設・人口集中地区等に甚大な被害を与える特に致命的な氾濫シナリオの回避方策を検討するとともに、減災対策の時系列の組み合わせや優先順位の検討手法を開発する。さらに、これら減災対策の被害軽減効果について定量的評価手法を開発する。</t>
    <phoneticPr fontId="5"/>
  </si>
  <si>
    <t>・簡易公募型プロポーザル方式による発注に向けて、調整を進める。</t>
    <rPh sb="17" eb="19">
      <t>ハッチュウ</t>
    </rPh>
    <rPh sb="20" eb="21">
      <t>ム</t>
    </rPh>
    <rPh sb="24" eb="26">
      <t>チョウセイ</t>
    </rPh>
    <rPh sb="27" eb="28">
      <t>スス</t>
    </rPh>
    <phoneticPr fontId="5"/>
  </si>
  <si>
    <t>-</t>
    <phoneticPr fontId="5"/>
  </si>
  <si>
    <t>令和５年度までに、洪水減災対策検討に関する手引きを１本策定する。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</si>
</sst>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204108</xdr:rowOff>
    </xdr:from>
    <xdr:to>
      <xdr:col>24</xdr:col>
      <xdr:colOff>46491</xdr:colOff>
      <xdr:row>750</xdr:row>
      <xdr:rowOff>220277</xdr:rowOff>
    </xdr:to>
    <xdr:sp macro="" textlink="">
      <xdr:nvSpPr>
        <xdr:cNvPr id="2" name="テキスト ボックス 1">
          <a:extLst>
            <a:ext uri="{FF2B5EF4-FFF2-40B4-BE49-F238E27FC236}">
              <a16:creationId xmlns:a16="http://schemas.microsoft.com/office/drawing/2014/main" id="{4D3802A2-65A5-4CAB-A4BC-6C09DA07F2F9}"/>
            </a:ext>
          </a:extLst>
        </xdr:cNvPr>
        <xdr:cNvSpPr txBox="1"/>
      </xdr:nvSpPr>
      <xdr:spPr>
        <a:xfrm>
          <a:off x="1428750" y="39079715"/>
          <a:ext cx="3516312" cy="72374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１５百万円</a:t>
          </a:r>
        </a:p>
      </xdr:txBody>
    </xdr:sp>
    <xdr:clientData/>
  </xdr:twoCellAnchor>
  <xdr:twoCellAnchor>
    <xdr:from>
      <xdr:col>7</xdr:col>
      <xdr:colOff>63987</xdr:colOff>
      <xdr:row>750</xdr:row>
      <xdr:rowOff>294417</xdr:rowOff>
    </xdr:from>
    <xdr:to>
      <xdr:col>24</xdr:col>
      <xdr:colOff>27076</xdr:colOff>
      <xdr:row>754</xdr:row>
      <xdr:rowOff>305125</xdr:rowOff>
    </xdr:to>
    <xdr:sp macro="" textlink="">
      <xdr:nvSpPr>
        <xdr:cNvPr id="3" name="大かっこ 2">
          <a:extLst>
            <a:ext uri="{FF2B5EF4-FFF2-40B4-BE49-F238E27FC236}">
              <a16:creationId xmlns:a16="http://schemas.microsoft.com/office/drawing/2014/main" id="{83F2E3FF-8D2D-43B9-A8A4-0E38FFCFB6F2}"/>
            </a:ext>
          </a:extLst>
        </xdr:cNvPr>
        <xdr:cNvSpPr/>
      </xdr:nvSpPr>
      <xdr:spPr>
        <a:xfrm>
          <a:off x="1492737" y="39877596"/>
          <a:ext cx="3432910" cy="1425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19880</xdr:colOff>
      <xdr:row>751</xdr:row>
      <xdr:rowOff>163121</xdr:rowOff>
    </xdr:from>
    <xdr:to>
      <xdr:col>47</xdr:col>
      <xdr:colOff>84836</xdr:colOff>
      <xdr:row>755</xdr:row>
      <xdr:rowOff>173735</xdr:rowOff>
    </xdr:to>
    <xdr:sp macro="" textlink="">
      <xdr:nvSpPr>
        <xdr:cNvPr id="4" name="大かっこ 3">
          <a:extLst>
            <a:ext uri="{FF2B5EF4-FFF2-40B4-BE49-F238E27FC236}">
              <a16:creationId xmlns:a16="http://schemas.microsoft.com/office/drawing/2014/main" id="{7F6DCC4D-00B1-4CDA-ACCF-0850DC0DFE1C}"/>
            </a:ext>
          </a:extLst>
        </xdr:cNvPr>
        <xdr:cNvSpPr/>
      </xdr:nvSpPr>
      <xdr:spPr>
        <a:xfrm>
          <a:off x="6755416" y="40100085"/>
          <a:ext cx="2922456" cy="14257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105707</xdr:colOff>
      <xdr:row>751</xdr:row>
      <xdr:rowOff>306947</xdr:rowOff>
    </xdr:from>
    <xdr:to>
      <xdr:col>48</xdr:col>
      <xdr:colOff>84013</xdr:colOff>
      <xdr:row>756</xdr:row>
      <xdr:rowOff>11119</xdr:rowOff>
    </xdr:to>
    <xdr:sp macro="" textlink="">
      <xdr:nvSpPr>
        <xdr:cNvPr id="5" name="正方形/長方形 4">
          <a:extLst>
            <a:ext uri="{FF2B5EF4-FFF2-40B4-BE49-F238E27FC236}">
              <a16:creationId xmlns:a16="http://schemas.microsoft.com/office/drawing/2014/main" id="{B8C0D76C-56FD-4994-B90C-E2323DBC3CED}"/>
            </a:ext>
          </a:extLst>
        </xdr:cNvPr>
        <xdr:cNvSpPr/>
      </xdr:nvSpPr>
      <xdr:spPr>
        <a:xfrm>
          <a:off x="7045350" y="40243911"/>
          <a:ext cx="2835806" cy="14731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ja-JP" altLang="en-US" sz="1100" baseline="0">
              <a:solidFill>
                <a:schemeClr val="tx1"/>
              </a:solidFill>
            </a:rPr>
            <a:t> ０．４</a:t>
          </a:r>
          <a:r>
            <a:rPr kumimoji="1" lang="ja-JP" altLang="en-US" sz="1100">
              <a:solidFill>
                <a:schemeClr val="tx1"/>
              </a:solidFill>
            </a:rPr>
            <a:t>百万円</a:t>
          </a:r>
        </a:p>
      </xdr:txBody>
    </xdr:sp>
    <xdr:clientData/>
  </xdr:twoCellAnchor>
  <xdr:twoCellAnchor>
    <xdr:from>
      <xdr:col>8</xdr:col>
      <xdr:colOff>60025</xdr:colOff>
      <xdr:row>751</xdr:row>
      <xdr:rowOff>195971</xdr:rowOff>
    </xdr:from>
    <xdr:to>
      <xdr:col>23</xdr:col>
      <xdr:colOff>4313</xdr:colOff>
      <xdr:row>755</xdr:row>
      <xdr:rowOff>347688</xdr:rowOff>
    </xdr:to>
    <xdr:sp macro="" textlink="">
      <xdr:nvSpPr>
        <xdr:cNvPr id="6" name="正方形/長方形 5">
          <a:extLst>
            <a:ext uri="{FF2B5EF4-FFF2-40B4-BE49-F238E27FC236}">
              <a16:creationId xmlns:a16="http://schemas.microsoft.com/office/drawing/2014/main" id="{117320AB-2728-4BCF-A2D1-49694E8B8A76}"/>
            </a:ext>
          </a:extLst>
        </xdr:cNvPr>
        <xdr:cNvSpPr/>
      </xdr:nvSpPr>
      <xdr:spPr>
        <a:xfrm>
          <a:off x="1692882" y="40132935"/>
          <a:ext cx="3005895" cy="156686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具体的な減災対策検討に必要な氾濫シナリオ群の設定、氾濫シナリオ別ハザード情報図を活用した減災対策の検討</a:t>
          </a:r>
        </a:p>
      </xdr:txBody>
    </xdr:sp>
    <xdr:clientData/>
  </xdr:twoCellAnchor>
  <xdr:twoCellAnchor>
    <xdr:from>
      <xdr:col>13</xdr:col>
      <xdr:colOff>20110</xdr:colOff>
      <xdr:row>758</xdr:row>
      <xdr:rowOff>98277</xdr:rowOff>
    </xdr:from>
    <xdr:to>
      <xdr:col>25</xdr:col>
      <xdr:colOff>165064</xdr:colOff>
      <xdr:row>758</xdr:row>
      <xdr:rowOff>99450</xdr:rowOff>
    </xdr:to>
    <xdr:cxnSp macro="">
      <xdr:nvCxnSpPr>
        <xdr:cNvPr id="7" name="直線矢印コネクタ 6">
          <a:extLst>
            <a:ext uri="{FF2B5EF4-FFF2-40B4-BE49-F238E27FC236}">
              <a16:creationId xmlns:a16="http://schemas.microsoft.com/office/drawing/2014/main" id="{11332E5B-C503-4F01-9900-156C7948E1A2}"/>
            </a:ext>
          </a:extLst>
        </xdr:cNvPr>
        <xdr:cNvCxnSpPr/>
      </xdr:nvCxnSpPr>
      <xdr:spPr>
        <a:xfrm flipV="1">
          <a:off x="2673503" y="42511741"/>
          <a:ext cx="2594240"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185815</xdr:colOff>
      <xdr:row>757</xdr:row>
      <xdr:rowOff>57590</xdr:rowOff>
    </xdr:from>
    <xdr:to>
      <xdr:col>39</xdr:col>
      <xdr:colOff>102019</xdr:colOff>
      <xdr:row>759</xdr:row>
      <xdr:rowOff>117640</xdr:rowOff>
    </xdr:to>
    <xdr:sp macro="" textlink="">
      <xdr:nvSpPr>
        <xdr:cNvPr id="8" name="テキスト ボックス 7">
          <a:extLst>
            <a:ext uri="{FF2B5EF4-FFF2-40B4-BE49-F238E27FC236}">
              <a16:creationId xmlns:a16="http://schemas.microsoft.com/office/drawing/2014/main" id="{B23E6F1B-60B8-4F3E-BA7A-BD15EF958056}"/>
            </a:ext>
          </a:extLst>
        </xdr:cNvPr>
        <xdr:cNvSpPr txBox="1"/>
      </xdr:nvSpPr>
      <xdr:spPr>
        <a:xfrm>
          <a:off x="5288494" y="42117269"/>
          <a:ext cx="2773704" cy="7676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１４．６百万円</a:t>
          </a:r>
        </a:p>
      </xdr:txBody>
    </xdr:sp>
    <xdr:clientData/>
  </xdr:twoCellAnchor>
  <xdr:twoCellAnchor>
    <xdr:from>
      <xdr:col>26</xdr:col>
      <xdr:colOff>8788</xdr:colOff>
      <xdr:row>759</xdr:row>
      <xdr:rowOff>158382</xdr:rowOff>
    </xdr:from>
    <xdr:to>
      <xdr:col>40</xdr:col>
      <xdr:colOff>191393</xdr:colOff>
      <xdr:row>764</xdr:row>
      <xdr:rowOff>116402</xdr:rowOff>
    </xdr:to>
    <xdr:sp macro="" textlink="">
      <xdr:nvSpPr>
        <xdr:cNvPr id="9" name="正方形/長方形 8">
          <a:extLst>
            <a:ext uri="{FF2B5EF4-FFF2-40B4-BE49-F238E27FC236}">
              <a16:creationId xmlns:a16="http://schemas.microsoft.com/office/drawing/2014/main" id="{9DC483A5-B6FD-4EDA-90A8-D729887A6893}"/>
            </a:ext>
          </a:extLst>
        </xdr:cNvPr>
        <xdr:cNvSpPr/>
      </xdr:nvSpPr>
      <xdr:spPr>
        <a:xfrm>
          <a:off x="5315574" y="42925632"/>
          <a:ext cx="3040105" cy="172694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一級河川直轄管理区間の氾濫ブロックについて、氾濫シナリオごとの氾濫シミュレーションを実施、具体的な洪水減災対策の検討、効果の定量的評価に必要な氾濫シナリオ別ハザード情報図の試作</a:t>
          </a:r>
          <a:endParaRPr lang="ja-JP" altLang="ja-JP">
            <a:solidFill>
              <a:sysClr val="windowText" lastClr="000000"/>
            </a:solidFill>
            <a:effectLst/>
          </a:endParaRPr>
        </a:p>
      </xdr:txBody>
    </xdr:sp>
    <xdr:clientData/>
  </xdr:twoCellAnchor>
  <xdr:twoCellAnchor>
    <xdr:from>
      <xdr:col>25</xdr:col>
      <xdr:colOff>106976</xdr:colOff>
      <xdr:row>759</xdr:row>
      <xdr:rowOff>158382</xdr:rowOff>
    </xdr:from>
    <xdr:to>
      <xdr:col>41</xdr:col>
      <xdr:colOff>27868</xdr:colOff>
      <xdr:row>763</xdr:row>
      <xdr:rowOff>99307</xdr:rowOff>
    </xdr:to>
    <xdr:sp macro="" textlink="">
      <xdr:nvSpPr>
        <xdr:cNvPr id="10" name="大かっこ 9">
          <a:extLst>
            <a:ext uri="{FF2B5EF4-FFF2-40B4-BE49-F238E27FC236}">
              <a16:creationId xmlns:a16="http://schemas.microsoft.com/office/drawing/2014/main" id="{E1E13C88-2CC5-4730-8711-A1244EE5A02C}"/>
            </a:ext>
          </a:extLst>
        </xdr:cNvPr>
        <xdr:cNvSpPr/>
      </xdr:nvSpPr>
      <xdr:spPr>
        <a:xfrm>
          <a:off x="5209655" y="42925632"/>
          <a:ext cx="3186606" cy="13560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3545</xdr:colOff>
      <xdr:row>754</xdr:row>
      <xdr:rowOff>160676</xdr:rowOff>
    </xdr:from>
    <xdr:to>
      <xdr:col>13</xdr:col>
      <xdr:colOff>3788</xdr:colOff>
      <xdr:row>758</xdr:row>
      <xdr:rowOff>94971</xdr:rowOff>
    </xdr:to>
    <xdr:cxnSp macro="">
      <xdr:nvCxnSpPr>
        <xdr:cNvPr id="11" name="直線コネクタ 10">
          <a:extLst>
            <a:ext uri="{FF2B5EF4-FFF2-40B4-BE49-F238E27FC236}">
              <a16:creationId xmlns:a16="http://schemas.microsoft.com/office/drawing/2014/main" id="{F21B8E5A-C938-49D1-8C59-B52F4BE0B161}"/>
            </a:ext>
          </a:extLst>
        </xdr:cNvPr>
        <xdr:cNvCxnSpPr/>
      </xdr:nvCxnSpPr>
      <xdr:spPr>
        <a:xfrm>
          <a:off x="2656938" y="41158997"/>
          <a:ext cx="243" cy="134943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Normal="75" zoomScaleSheetLayoutView="100" zoomScalePageLayoutView="85" workbookViewId="0">
      <selection activeCell="AJ3" sqref="AJ3:AW3"/>
    </sheetView>
  </sheetViews>
  <sheetFormatPr defaultRowHeight="13" zeroHeight="1"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654</v>
      </c>
      <c r="AK2" s="925"/>
      <c r="AL2" s="925"/>
      <c r="AM2" s="925"/>
      <c r="AN2" s="83" t="s">
        <v>325</v>
      </c>
      <c r="AO2" s="925" t="s">
        <v>592</v>
      </c>
      <c r="AP2" s="925"/>
      <c r="AQ2" s="925"/>
      <c r="AR2" s="84" t="s">
        <v>628</v>
      </c>
      <c r="AS2" s="931">
        <v>33</v>
      </c>
      <c r="AT2" s="931"/>
      <c r="AU2" s="931"/>
      <c r="AV2" s="83" t="str">
        <f>IF(AW2="","","-")</f>
        <v/>
      </c>
      <c r="AW2" s="891"/>
      <c r="AX2" s="891"/>
    </row>
    <row r="3" spans="1:50" ht="21" customHeight="1" thickBot="1" x14ac:dyDescent="0.25">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2">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19" t="s">
        <v>633</v>
      </c>
      <c r="H5" s="820"/>
      <c r="I5" s="820"/>
      <c r="J5" s="820"/>
      <c r="K5" s="820"/>
      <c r="L5" s="820"/>
      <c r="M5" s="821" t="s">
        <v>65</v>
      </c>
      <c r="N5" s="822"/>
      <c r="O5" s="822"/>
      <c r="P5" s="822"/>
      <c r="Q5" s="822"/>
      <c r="R5" s="823"/>
      <c r="S5" s="824" t="s">
        <v>634</v>
      </c>
      <c r="T5" s="820"/>
      <c r="U5" s="820"/>
      <c r="V5" s="820"/>
      <c r="W5" s="820"/>
      <c r="X5" s="825"/>
      <c r="Y5" s="681" t="s">
        <v>3</v>
      </c>
      <c r="Z5" s="527"/>
      <c r="AA5" s="527"/>
      <c r="AB5" s="527"/>
      <c r="AC5" s="527"/>
      <c r="AD5" s="528"/>
      <c r="AE5" s="682" t="s">
        <v>635</v>
      </c>
      <c r="AF5" s="682"/>
      <c r="AG5" s="682"/>
      <c r="AH5" s="682"/>
      <c r="AI5" s="682"/>
      <c r="AJ5" s="682"/>
      <c r="AK5" s="682"/>
      <c r="AL5" s="682"/>
      <c r="AM5" s="682"/>
      <c r="AN5" s="682"/>
      <c r="AO5" s="682"/>
      <c r="AP5" s="683"/>
      <c r="AQ5" s="684" t="s">
        <v>632</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2">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637</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2">
      <c r="A8" s="479" t="s">
        <v>208</v>
      </c>
      <c r="B8" s="480"/>
      <c r="C8" s="480"/>
      <c r="D8" s="480"/>
      <c r="E8" s="480"/>
      <c r="F8" s="481"/>
      <c r="G8" s="926" t="str">
        <f>入力規則等!A27</f>
        <v>科学技術・イノベーション、国土強靱化施策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2">
      <c r="A9" s="829" t="s">
        <v>23</v>
      </c>
      <c r="B9" s="830"/>
      <c r="C9" s="830"/>
      <c r="D9" s="830"/>
      <c r="E9" s="830"/>
      <c r="F9" s="830"/>
      <c r="G9" s="831" t="s">
        <v>638</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2">
      <c r="A10" s="643" t="s">
        <v>29</v>
      </c>
      <c r="B10" s="644"/>
      <c r="C10" s="644"/>
      <c r="D10" s="644"/>
      <c r="E10" s="644"/>
      <c r="F10" s="644"/>
      <c r="G10" s="737" t="s">
        <v>665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2">
      <c r="A13" s="597"/>
      <c r="B13" s="598"/>
      <c r="C13" s="598"/>
      <c r="D13" s="598"/>
      <c r="E13" s="598"/>
      <c r="F13" s="599"/>
      <c r="G13" s="706" t="s">
        <v>6</v>
      </c>
      <c r="H13" s="707"/>
      <c r="I13" s="747" t="s">
        <v>7</v>
      </c>
      <c r="J13" s="748"/>
      <c r="K13" s="748"/>
      <c r="L13" s="748"/>
      <c r="M13" s="748"/>
      <c r="N13" s="748"/>
      <c r="O13" s="749"/>
      <c r="P13" s="640" t="s">
        <v>636</v>
      </c>
      <c r="Q13" s="641"/>
      <c r="R13" s="641"/>
      <c r="S13" s="641"/>
      <c r="T13" s="641"/>
      <c r="U13" s="641"/>
      <c r="V13" s="642"/>
      <c r="W13" s="640" t="s">
        <v>636</v>
      </c>
      <c r="X13" s="641"/>
      <c r="Y13" s="641"/>
      <c r="Z13" s="641"/>
      <c r="AA13" s="641"/>
      <c r="AB13" s="641"/>
      <c r="AC13" s="642"/>
      <c r="AD13" s="640" t="s">
        <v>655</v>
      </c>
      <c r="AE13" s="641"/>
      <c r="AF13" s="641"/>
      <c r="AG13" s="641"/>
      <c r="AH13" s="641"/>
      <c r="AI13" s="641"/>
      <c r="AJ13" s="642"/>
      <c r="AK13" s="640">
        <v>15</v>
      </c>
      <c r="AL13" s="641"/>
      <c r="AM13" s="641"/>
      <c r="AN13" s="641"/>
      <c r="AO13" s="641"/>
      <c r="AP13" s="641"/>
      <c r="AQ13" s="642"/>
      <c r="AR13" s="900" t="s">
        <v>655</v>
      </c>
      <c r="AS13" s="901"/>
      <c r="AT13" s="901"/>
      <c r="AU13" s="901"/>
      <c r="AV13" s="901"/>
      <c r="AW13" s="901"/>
      <c r="AX13" s="902"/>
    </row>
    <row r="14" spans="1:50" ht="21" customHeight="1" x14ac:dyDescent="0.2">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t="s">
        <v>636</v>
      </c>
      <c r="AE14" s="641"/>
      <c r="AF14" s="641"/>
      <c r="AG14" s="641"/>
      <c r="AH14" s="641"/>
      <c r="AI14" s="641"/>
      <c r="AJ14" s="642"/>
      <c r="AK14" s="640" t="s">
        <v>655</v>
      </c>
      <c r="AL14" s="641"/>
      <c r="AM14" s="641"/>
      <c r="AN14" s="641"/>
      <c r="AO14" s="641"/>
      <c r="AP14" s="641"/>
      <c r="AQ14" s="642"/>
      <c r="AR14" s="771"/>
      <c r="AS14" s="771"/>
      <c r="AT14" s="771"/>
      <c r="AU14" s="771"/>
      <c r="AV14" s="771"/>
      <c r="AW14" s="771"/>
      <c r="AX14" s="772"/>
    </row>
    <row r="15" spans="1:50" ht="21" customHeight="1" x14ac:dyDescent="0.2">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v>0</v>
      </c>
      <c r="AL15" s="641"/>
      <c r="AM15" s="641"/>
      <c r="AN15" s="641"/>
      <c r="AO15" s="641"/>
      <c r="AP15" s="641"/>
      <c r="AQ15" s="642"/>
      <c r="AR15" s="640" t="s">
        <v>655</v>
      </c>
      <c r="AS15" s="641"/>
      <c r="AT15" s="641"/>
      <c r="AU15" s="641"/>
      <c r="AV15" s="641"/>
      <c r="AW15" s="641"/>
      <c r="AX15" s="786"/>
    </row>
    <row r="16" spans="1:50" ht="21" customHeight="1" x14ac:dyDescent="0.2">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t="s">
        <v>636</v>
      </c>
      <c r="AE16" s="641"/>
      <c r="AF16" s="641"/>
      <c r="AG16" s="641"/>
      <c r="AH16" s="641"/>
      <c r="AI16" s="641"/>
      <c r="AJ16" s="642"/>
      <c r="AK16" s="640" t="s">
        <v>655</v>
      </c>
      <c r="AL16" s="641"/>
      <c r="AM16" s="641"/>
      <c r="AN16" s="641"/>
      <c r="AO16" s="641"/>
      <c r="AP16" s="641"/>
      <c r="AQ16" s="642"/>
      <c r="AR16" s="740"/>
      <c r="AS16" s="741"/>
      <c r="AT16" s="741"/>
      <c r="AU16" s="741"/>
      <c r="AV16" s="741"/>
      <c r="AW16" s="741"/>
      <c r="AX16" s="742"/>
    </row>
    <row r="17" spans="1:50" ht="24.75" customHeight="1" x14ac:dyDescent="0.2">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636</v>
      </c>
      <c r="X17" s="641"/>
      <c r="Y17" s="641"/>
      <c r="Z17" s="641"/>
      <c r="AA17" s="641"/>
      <c r="AB17" s="641"/>
      <c r="AC17" s="642"/>
      <c r="AD17" s="640" t="s">
        <v>636</v>
      </c>
      <c r="AE17" s="641"/>
      <c r="AF17" s="641"/>
      <c r="AG17" s="641"/>
      <c r="AH17" s="641"/>
      <c r="AI17" s="641"/>
      <c r="AJ17" s="642"/>
      <c r="AK17" s="640" t="s">
        <v>655</v>
      </c>
      <c r="AL17" s="641"/>
      <c r="AM17" s="641"/>
      <c r="AN17" s="641"/>
      <c r="AO17" s="641"/>
      <c r="AP17" s="641"/>
      <c r="AQ17" s="642"/>
      <c r="AR17" s="898"/>
      <c r="AS17" s="898"/>
      <c r="AT17" s="898"/>
      <c r="AU17" s="898"/>
      <c r="AV17" s="898"/>
      <c r="AW17" s="898"/>
      <c r="AX17" s="899"/>
    </row>
    <row r="18" spans="1:50" ht="24.75" customHeight="1" x14ac:dyDescent="0.2">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15</v>
      </c>
      <c r="AL18" s="859"/>
      <c r="AM18" s="859"/>
      <c r="AN18" s="859"/>
      <c r="AO18" s="859"/>
      <c r="AP18" s="859"/>
      <c r="AQ18" s="860"/>
      <c r="AR18" s="858">
        <f>SUM(AR13:AX17)</f>
        <v>0</v>
      </c>
      <c r="AS18" s="859"/>
      <c r="AT18" s="859"/>
      <c r="AU18" s="859"/>
      <c r="AV18" s="859"/>
      <c r="AW18" s="859"/>
      <c r="AX18" s="861"/>
    </row>
    <row r="19" spans="1:50" ht="24.75" customHeight="1" x14ac:dyDescent="0.2">
      <c r="A19" s="597"/>
      <c r="B19" s="598"/>
      <c r="C19" s="598"/>
      <c r="D19" s="598"/>
      <c r="E19" s="598"/>
      <c r="F19" s="599"/>
      <c r="G19" s="856" t="s">
        <v>9</v>
      </c>
      <c r="H19" s="857"/>
      <c r="I19" s="857"/>
      <c r="J19" s="857"/>
      <c r="K19" s="857"/>
      <c r="L19" s="857"/>
      <c r="M19" s="857"/>
      <c r="N19" s="857"/>
      <c r="O19" s="857"/>
      <c r="P19" s="640" t="s">
        <v>636</v>
      </c>
      <c r="Q19" s="641"/>
      <c r="R19" s="641"/>
      <c r="S19" s="641"/>
      <c r="T19" s="641"/>
      <c r="U19" s="641"/>
      <c r="V19" s="642"/>
      <c r="W19" s="640" t="s">
        <v>636</v>
      </c>
      <c r="X19" s="641"/>
      <c r="Y19" s="641"/>
      <c r="Z19" s="641"/>
      <c r="AA19" s="641"/>
      <c r="AB19" s="641"/>
      <c r="AC19" s="642"/>
      <c r="AD19" s="640" t="s">
        <v>655</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29"/>
      <c r="B21" s="830"/>
      <c r="C21" s="830"/>
      <c r="D21" s="830"/>
      <c r="E21" s="830"/>
      <c r="F21" s="947"/>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2">
      <c r="A23" s="956"/>
      <c r="B23" s="957"/>
      <c r="C23" s="957"/>
      <c r="D23" s="957"/>
      <c r="E23" s="957"/>
      <c r="F23" s="958"/>
      <c r="G23" s="950" t="s">
        <v>639</v>
      </c>
      <c r="H23" s="951"/>
      <c r="I23" s="951"/>
      <c r="J23" s="951"/>
      <c r="K23" s="951"/>
      <c r="L23" s="951"/>
      <c r="M23" s="951"/>
      <c r="N23" s="951"/>
      <c r="O23" s="952"/>
      <c r="P23" s="900">
        <v>14.6</v>
      </c>
      <c r="Q23" s="901"/>
      <c r="R23" s="901"/>
      <c r="S23" s="901"/>
      <c r="T23" s="901"/>
      <c r="U23" s="901"/>
      <c r="V23" s="915"/>
      <c r="W23" s="900" t="s">
        <v>655</v>
      </c>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2">
      <c r="A24" s="956"/>
      <c r="B24" s="957"/>
      <c r="C24" s="957"/>
      <c r="D24" s="957"/>
      <c r="E24" s="957"/>
      <c r="F24" s="958"/>
      <c r="G24" s="916" t="s">
        <v>640</v>
      </c>
      <c r="H24" s="917"/>
      <c r="I24" s="917"/>
      <c r="J24" s="917"/>
      <c r="K24" s="917"/>
      <c r="L24" s="917"/>
      <c r="M24" s="917"/>
      <c r="N24" s="917"/>
      <c r="O24" s="918"/>
      <c r="P24" s="640">
        <v>0.4</v>
      </c>
      <c r="Q24" s="641"/>
      <c r="R24" s="641"/>
      <c r="S24" s="641"/>
      <c r="T24" s="641"/>
      <c r="U24" s="641"/>
      <c r="V24" s="642"/>
      <c r="W24" s="640" t="s">
        <v>655</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2">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2">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2">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2">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t="e">
        <f>W29-SUM(W23:W27)</f>
        <v>#VALUE!</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22" t="s">
        <v>255</v>
      </c>
      <c r="H29" s="923"/>
      <c r="I29" s="923"/>
      <c r="J29" s="923"/>
      <c r="K29" s="923"/>
      <c r="L29" s="923"/>
      <c r="M29" s="923"/>
      <c r="N29" s="923"/>
      <c r="O29" s="924"/>
      <c r="P29" s="932">
        <f>AK13</f>
        <v>15</v>
      </c>
      <c r="Q29" s="933"/>
      <c r="R29" s="933"/>
      <c r="S29" s="933"/>
      <c r="T29" s="933"/>
      <c r="U29" s="933"/>
      <c r="V29" s="934"/>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636</v>
      </c>
      <c r="AR31" s="186"/>
      <c r="AS31" s="121" t="s">
        <v>185</v>
      </c>
      <c r="AT31" s="122"/>
      <c r="AU31" s="185">
        <v>5</v>
      </c>
      <c r="AV31" s="185"/>
      <c r="AW31" s="377" t="s">
        <v>175</v>
      </c>
      <c r="AX31" s="378"/>
    </row>
    <row r="32" spans="1:50" ht="23.25" customHeight="1" x14ac:dyDescent="0.2">
      <c r="A32" s="382"/>
      <c r="B32" s="380"/>
      <c r="C32" s="380"/>
      <c r="D32" s="380"/>
      <c r="E32" s="380"/>
      <c r="F32" s="381"/>
      <c r="G32" s="548" t="s">
        <v>668</v>
      </c>
      <c r="H32" s="549"/>
      <c r="I32" s="549"/>
      <c r="J32" s="549"/>
      <c r="K32" s="549"/>
      <c r="L32" s="549"/>
      <c r="M32" s="549"/>
      <c r="N32" s="549"/>
      <c r="O32" s="550"/>
      <c r="P32" s="93" t="s">
        <v>641</v>
      </c>
      <c r="Q32" s="93"/>
      <c r="R32" s="93"/>
      <c r="S32" s="93"/>
      <c r="T32" s="93"/>
      <c r="U32" s="93"/>
      <c r="V32" s="93"/>
      <c r="W32" s="93"/>
      <c r="X32" s="94"/>
      <c r="Y32" s="455" t="s">
        <v>12</v>
      </c>
      <c r="Z32" s="515"/>
      <c r="AA32" s="516"/>
      <c r="AB32" s="445" t="s">
        <v>642</v>
      </c>
      <c r="AC32" s="445"/>
      <c r="AD32" s="445"/>
      <c r="AE32" s="203" t="s">
        <v>636</v>
      </c>
      <c r="AF32" s="204"/>
      <c r="AG32" s="204"/>
      <c r="AH32" s="204"/>
      <c r="AI32" s="203" t="s">
        <v>636</v>
      </c>
      <c r="AJ32" s="204"/>
      <c r="AK32" s="204"/>
      <c r="AL32" s="204"/>
      <c r="AM32" s="203" t="s">
        <v>655</v>
      </c>
      <c r="AN32" s="204"/>
      <c r="AO32" s="204"/>
      <c r="AP32" s="204"/>
      <c r="AQ32" s="321" t="s">
        <v>636</v>
      </c>
      <c r="AR32" s="193"/>
      <c r="AS32" s="193"/>
      <c r="AT32" s="322"/>
      <c r="AU32" s="204" t="s">
        <v>636</v>
      </c>
      <c r="AV32" s="204"/>
      <c r="AW32" s="204"/>
      <c r="AX32" s="206"/>
    </row>
    <row r="33" spans="1:51" ht="23.2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642</v>
      </c>
      <c r="AC33" s="507"/>
      <c r="AD33" s="507"/>
      <c r="AE33" s="203" t="s">
        <v>636</v>
      </c>
      <c r="AF33" s="204"/>
      <c r="AG33" s="204"/>
      <c r="AH33" s="204"/>
      <c r="AI33" s="203" t="s">
        <v>636</v>
      </c>
      <c r="AJ33" s="204"/>
      <c r="AK33" s="204"/>
      <c r="AL33" s="204"/>
      <c r="AM33" s="203" t="s">
        <v>655</v>
      </c>
      <c r="AN33" s="204"/>
      <c r="AO33" s="204"/>
      <c r="AP33" s="204"/>
      <c r="AQ33" s="321" t="s">
        <v>636</v>
      </c>
      <c r="AR33" s="193"/>
      <c r="AS33" s="193"/>
      <c r="AT33" s="322"/>
      <c r="AU33" s="204">
        <v>1</v>
      </c>
      <c r="AV33" s="204"/>
      <c r="AW33" s="204"/>
      <c r="AX33" s="206"/>
    </row>
    <row r="34" spans="1:51" ht="23.25"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636</v>
      </c>
      <c r="AF34" s="204"/>
      <c r="AG34" s="204"/>
      <c r="AH34" s="204"/>
      <c r="AI34" s="203" t="s">
        <v>636</v>
      </c>
      <c r="AJ34" s="204"/>
      <c r="AK34" s="204"/>
      <c r="AL34" s="204"/>
      <c r="AM34" s="203" t="s">
        <v>655</v>
      </c>
      <c r="AN34" s="204"/>
      <c r="AO34" s="204"/>
      <c r="AP34" s="204"/>
      <c r="AQ34" s="321" t="s">
        <v>636</v>
      </c>
      <c r="AR34" s="193"/>
      <c r="AS34" s="193"/>
      <c r="AT34" s="322"/>
      <c r="AU34" s="204" t="s">
        <v>636</v>
      </c>
      <c r="AV34" s="204"/>
      <c r="AW34" s="204"/>
      <c r="AX34" s="206"/>
    </row>
    <row r="35" spans="1:51" ht="23.25" customHeight="1" x14ac:dyDescent="0.2">
      <c r="A35" s="213" t="s">
        <v>299</v>
      </c>
      <c r="B35" s="214"/>
      <c r="C35" s="214"/>
      <c r="D35" s="214"/>
      <c r="E35" s="214"/>
      <c r="F35" s="215"/>
      <c r="G35" s="219" t="s">
        <v>662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299</v>
      </c>
      <c r="B63" s="214"/>
      <c r="C63" s="214"/>
      <c r="D63" s="214"/>
      <c r="E63" s="214"/>
      <c r="F63" s="215"/>
      <c r="G63" s="219" t="s">
        <v>643</v>
      </c>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2">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2">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2">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2">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2">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2">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2">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645</v>
      </c>
      <c r="AC101" s="445"/>
      <c r="AD101" s="445"/>
      <c r="AE101" s="267" t="s">
        <v>636</v>
      </c>
      <c r="AF101" s="267"/>
      <c r="AG101" s="267"/>
      <c r="AH101" s="267"/>
      <c r="AI101" s="267" t="s">
        <v>636</v>
      </c>
      <c r="AJ101" s="267"/>
      <c r="AK101" s="267"/>
      <c r="AL101" s="267"/>
      <c r="AM101" s="267" t="s">
        <v>655</v>
      </c>
      <c r="AN101" s="267"/>
      <c r="AO101" s="267"/>
      <c r="AP101" s="267"/>
      <c r="AQ101" s="267" t="s">
        <v>325</v>
      </c>
      <c r="AR101" s="267"/>
      <c r="AS101" s="267"/>
      <c r="AT101" s="267"/>
      <c r="AU101" s="203" t="s">
        <v>655</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645</v>
      </c>
      <c r="AC102" s="445"/>
      <c r="AD102" s="445"/>
      <c r="AE102" s="267" t="s">
        <v>636</v>
      </c>
      <c r="AF102" s="267"/>
      <c r="AG102" s="267"/>
      <c r="AH102" s="267"/>
      <c r="AI102" s="267" t="s">
        <v>636</v>
      </c>
      <c r="AJ102" s="267"/>
      <c r="AK102" s="267"/>
      <c r="AL102" s="267"/>
      <c r="AM102" s="267" t="s">
        <v>655</v>
      </c>
      <c r="AN102" s="267"/>
      <c r="AO102" s="267"/>
      <c r="AP102" s="267"/>
      <c r="AQ102" s="267">
        <v>1</v>
      </c>
      <c r="AR102" s="267"/>
      <c r="AS102" s="267"/>
      <c r="AT102" s="267"/>
      <c r="AU102" s="210" t="s">
        <v>655</v>
      </c>
      <c r="AV102" s="211"/>
      <c r="AW102" s="211"/>
      <c r="AX102" s="306"/>
    </row>
    <row r="103" spans="1:60" ht="31.5" hidden="1" customHeight="1" x14ac:dyDescent="0.2">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2">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647</v>
      </c>
      <c r="AC116" s="447"/>
      <c r="AD116" s="448"/>
      <c r="AE116" s="267" t="s">
        <v>636</v>
      </c>
      <c r="AF116" s="267"/>
      <c r="AG116" s="267"/>
      <c r="AH116" s="267"/>
      <c r="AI116" s="267" t="s">
        <v>636</v>
      </c>
      <c r="AJ116" s="267"/>
      <c r="AK116" s="267"/>
      <c r="AL116" s="267"/>
      <c r="AM116" s="267" t="s">
        <v>655</v>
      </c>
      <c r="AN116" s="267"/>
      <c r="AO116" s="267"/>
      <c r="AP116" s="267"/>
      <c r="AQ116" s="203">
        <v>15</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648</v>
      </c>
      <c r="AC117" s="457"/>
      <c r="AD117" s="458"/>
      <c r="AE117" s="535" t="s">
        <v>636</v>
      </c>
      <c r="AF117" s="535"/>
      <c r="AG117" s="535"/>
      <c r="AH117" s="535"/>
      <c r="AI117" s="535" t="s">
        <v>636</v>
      </c>
      <c r="AJ117" s="535"/>
      <c r="AK117" s="535"/>
      <c r="AL117" s="535"/>
      <c r="AM117" s="535" t="s">
        <v>655</v>
      </c>
      <c r="AN117" s="535"/>
      <c r="AO117" s="535"/>
      <c r="AP117" s="535"/>
      <c r="AQ117" s="535" t="s">
        <v>664</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324</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5</v>
      </c>
      <c r="AV133" s="186"/>
      <c r="AW133" s="121" t="s">
        <v>175</v>
      </c>
      <c r="AX133" s="181"/>
      <c r="AY133">
        <f>$AY$132</f>
        <v>1</v>
      </c>
    </row>
    <row r="134" spans="1:51" ht="39.75" customHeight="1" x14ac:dyDescent="0.2">
      <c r="A134" s="175"/>
      <c r="B134" s="172"/>
      <c r="C134" s="166"/>
      <c r="D134" s="172"/>
      <c r="E134" s="166"/>
      <c r="F134" s="167"/>
      <c r="G134" s="92" t="s">
        <v>651</v>
      </c>
      <c r="H134" s="93"/>
      <c r="I134" s="93"/>
      <c r="J134" s="93"/>
      <c r="K134" s="93"/>
      <c r="L134" s="93"/>
      <c r="M134" s="93"/>
      <c r="N134" s="93"/>
      <c r="O134" s="93"/>
      <c r="P134" s="93"/>
      <c r="Q134" s="93"/>
      <c r="R134" s="93"/>
      <c r="S134" s="93"/>
      <c r="T134" s="93"/>
      <c r="U134" s="93"/>
      <c r="V134" s="93"/>
      <c r="W134" s="93"/>
      <c r="X134" s="94"/>
      <c r="Y134" s="187" t="s">
        <v>199</v>
      </c>
      <c r="Z134" s="188"/>
      <c r="AA134" s="189"/>
      <c r="AB134" s="190" t="s">
        <v>652</v>
      </c>
      <c r="AC134" s="191"/>
      <c r="AD134" s="191"/>
      <c r="AE134" s="192" t="s">
        <v>636</v>
      </c>
      <c r="AF134" s="193"/>
      <c r="AG134" s="193"/>
      <c r="AH134" s="193"/>
      <c r="AI134" s="192" t="s">
        <v>636</v>
      </c>
      <c r="AJ134" s="193"/>
      <c r="AK134" s="193"/>
      <c r="AL134" s="193"/>
      <c r="AM134" s="192" t="s">
        <v>667</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652</v>
      </c>
      <c r="AC135" s="199"/>
      <c r="AD135" s="199"/>
      <c r="AE135" s="192" t="s">
        <v>636</v>
      </c>
      <c r="AF135" s="193"/>
      <c r="AG135" s="193"/>
      <c r="AH135" s="193"/>
      <c r="AI135" s="192" t="s">
        <v>636</v>
      </c>
      <c r="AJ135" s="193"/>
      <c r="AK135" s="193"/>
      <c r="AL135" s="193"/>
      <c r="AM135" s="192" t="s">
        <v>667</v>
      </c>
      <c r="AN135" s="193"/>
      <c r="AO135" s="193"/>
      <c r="AP135" s="193"/>
      <c r="AQ135" s="192" t="s">
        <v>636</v>
      </c>
      <c r="AR135" s="193"/>
      <c r="AS135" s="193"/>
      <c r="AT135" s="193"/>
      <c r="AU135" s="192">
        <v>90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663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590</v>
      </c>
      <c r="D430" s="912"/>
      <c r="E430" s="160" t="s">
        <v>318</v>
      </c>
      <c r="F430" s="878"/>
      <c r="G430" s="879" t="s">
        <v>204</v>
      </c>
      <c r="H430" s="111"/>
      <c r="I430" s="111"/>
      <c r="J430" s="880" t="s">
        <v>636</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2">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655</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655</v>
      </c>
      <c r="AN434" s="193"/>
      <c r="AO434" s="193"/>
      <c r="AP434" s="322"/>
      <c r="AQ434" s="321" t="s">
        <v>636</v>
      </c>
      <c r="AR434" s="193"/>
      <c r="AS434" s="193"/>
      <c r="AT434" s="322"/>
      <c r="AU434" s="193" t="s">
        <v>636</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655</v>
      </c>
      <c r="AN435" s="193"/>
      <c r="AO435" s="193"/>
      <c r="AP435" s="322"/>
      <c r="AQ435" s="321" t="s">
        <v>636</v>
      </c>
      <c r="AR435" s="193"/>
      <c r="AS435" s="193"/>
      <c r="AT435" s="322"/>
      <c r="AU435" s="193" t="s">
        <v>636</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2">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655</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655</v>
      </c>
      <c r="AN459" s="193"/>
      <c r="AO459" s="193"/>
      <c r="AP459" s="322"/>
      <c r="AQ459" s="321" t="s">
        <v>636</v>
      </c>
      <c r="AR459" s="193"/>
      <c r="AS459" s="193"/>
      <c r="AT459" s="322"/>
      <c r="AU459" s="193" t="s">
        <v>636</v>
      </c>
      <c r="AV459" s="193"/>
      <c r="AW459" s="193"/>
      <c r="AX459" s="194"/>
      <c r="AY459">
        <f t="shared" si="68"/>
        <v>1</v>
      </c>
    </row>
    <row r="460" spans="1:51" ht="23.25" customHeight="1" thickBot="1" x14ac:dyDescent="0.2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655</v>
      </c>
      <c r="AN460" s="193"/>
      <c r="AO460" s="193"/>
      <c r="AP460" s="322"/>
      <c r="AQ460" s="321" t="s">
        <v>636</v>
      </c>
      <c r="AR460" s="193"/>
      <c r="AS460" s="193"/>
      <c r="AT460" s="322"/>
      <c r="AU460" s="193" t="s">
        <v>636</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9" hidden="1" customHeight="1" x14ac:dyDescent="0.2">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9" hidden="1" customHeight="1" x14ac:dyDescent="0.2">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9" hidden="1" customHeight="1" x14ac:dyDescent="0.2">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9" hidden="1" customHeight="1" x14ac:dyDescent="0.2">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9" hidden="1" customHeight="1" x14ac:dyDescent="0.2">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107.25" customHeight="1" x14ac:dyDescent="0.2">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653</v>
      </c>
      <c r="AE702" s="327"/>
      <c r="AF702" s="327"/>
      <c r="AG702" s="364" t="s">
        <v>658</v>
      </c>
      <c r="AH702" s="365"/>
      <c r="AI702" s="365"/>
      <c r="AJ702" s="365"/>
      <c r="AK702" s="365"/>
      <c r="AL702" s="365"/>
      <c r="AM702" s="365"/>
      <c r="AN702" s="365"/>
      <c r="AO702" s="365"/>
      <c r="AP702" s="365"/>
      <c r="AQ702" s="365"/>
      <c r="AR702" s="365"/>
      <c r="AS702" s="365"/>
      <c r="AT702" s="365"/>
      <c r="AU702" s="365"/>
      <c r="AV702" s="365"/>
      <c r="AW702" s="365"/>
      <c r="AX702" s="366"/>
    </row>
    <row r="703" spans="1:51" ht="54.75" customHeight="1" x14ac:dyDescent="0.2">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653</v>
      </c>
      <c r="AE703" s="308"/>
      <c r="AF703" s="308"/>
      <c r="AG703" s="89" t="s">
        <v>659</v>
      </c>
      <c r="AH703" s="90"/>
      <c r="AI703" s="90"/>
      <c r="AJ703" s="90"/>
      <c r="AK703" s="90"/>
      <c r="AL703" s="90"/>
      <c r="AM703" s="90"/>
      <c r="AN703" s="90"/>
      <c r="AO703" s="90"/>
      <c r="AP703" s="90"/>
      <c r="AQ703" s="90"/>
      <c r="AR703" s="90"/>
      <c r="AS703" s="90"/>
      <c r="AT703" s="90"/>
      <c r="AU703" s="90"/>
      <c r="AV703" s="90"/>
      <c r="AW703" s="90"/>
      <c r="AX703" s="91"/>
    </row>
    <row r="704" spans="1:51" ht="170.25" customHeight="1" x14ac:dyDescent="0.2">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653</v>
      </c>
      <c r="AE704" s="766"/>
      <c r="AF704" s="766"/>
      <c r="AG704" s="153" t="s">
        <v>660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657</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657</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657</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657</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657</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657</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2">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657</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657</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2">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657</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657</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657</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657</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657</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2">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2">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3" t="s">
        <v>47</v>
      </c>
      <c r="B726" s="782"/>
      <c r="C726" s="795" t="s">
        <v>52</v>
      </c>
      <c r="D726" s="817"/>
      <c r="E726" s="817"/>
      <c r="F726" s="818"/>
      <c r="G726" s="561" t="s">
        <v>661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5">
      <c r="A727" s="783"/>
      <c r="B727" s="784"/>
      <c r="C727" s="731" t="s">
        <v>56</v>
      </c>
      <c r="D727" s="732"/>
      <c r="E727" s="732"/>
      <c r="F727" s="733"/>
      <c r="G727" s="559" t="s">
        <v>666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5">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5">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5">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5">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2">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1" t="s">
        <v>591</v>
      </c>
      <c r="B737" s="196"/>
      <c r="C737" s="196"/>
      <c r="D737" s="197"/>
      <c r="E737" s="935" t="s">
        <v>636</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2">
      <c r="A738" s="346" t="s">
        <v>316</v>
      </c>
      <c r="B738" s="346"/>
      <c r="C738" s="346"/>
      <c r="D738" s="346"/>
      <c r="E738" s="935" t="s">
        <v>636</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2">
      <c r="A739" s="346" t="s">
        <v>315</v>
      </c>
      <c r="B739" s="346"/>
      <c r="C739" s="346"/>
      <c r="D739" s="346"/>
      <c r="E739" s="935" t="s">
        <v>636</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2">
      <c r="A740" s="346" t="s">
        <v>314</v>
      </c>
      <c r="B740" s="346"/>
      <c r="C740" s="346"/>
      <c r="D740" s="346"/>
      <c r="E740" s="935" t="s">
        <v>636</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2">
      <c r="A741" s="346" t="s">
        <v>313</v>
      </c>
      <c r="B741" s="346"/>
      <c r="C741" s="346"/>
      <c r="D741" s="346"/>
      <c r="E741" s="935" t="s">
        <v>636</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2">
      <c r="A742" s="346" t="s">
        <v>312</v>
      </c>
      <c r="B742" s="346"/>
      <c r="C742" s="346"/>
      <c r="D742" s="346"/>
      <c r="E742" s="935" t="s">
        <v>636</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2">
      <c r="A743" s="346" t="s">
        <v>311</v>
      </c>
      <c r="B743" s="346"/>
      <c r="C743" s="346"/>
      <c r="D743" s="346"/>
      <c r="E743" s="935" t="s">
        <v>636</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2">
      <c r="A744" s="346" t="s">
        <v>310</v>
      </c>
      <c r="B744" s="346"/>
      <c r="C744" s="346"/>
      <c r="D744" s="346"/>
      <c r="E744" s="935" t="s">
        <v>636</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2">
      <c r="A745" s="346" t="s">
        <v>309</v>
      </c>
      <c r="B745" s="346"/>
      <c r="C745" s="346"/>
      <c r="D745" s="346"/>
      <c r="E745" s="972" t="s">
        <v>636</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2">
      <c r="A746" s="346" t="s">
        <v>464</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2">
      <c r="A747" s="346" t="s">
        <v>428</v>
      </c>
      <c r="B747" s="346"/>
      <c r="C747" s="346"/>
      <c r="D747" s="346"/>
      <c r="E747" s="941" t="s">
        <v>656</v>
      </c>
      <c r="F747" s="939"/>
      <c r="G747" s="939"/>
      <c r="H747" s="85" t="str">
        <f>IF(E747="","","-")</f>
        <v>-</v>
      </c>
      <c r="I747" s="939" t="s">
        <v>333</v>
      </c>
      <c r="J747" s="939"/>
      <c r="K747" s="85" t="str">
        <f>IF(I747="","","-")</f>
        <v>-</v>
      </c>
      <c r="L747" s="940">
        <v>53</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4" customHeight="1" x14ac:dyDescent="0.2">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49999999999999" hidden="1"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2">
      <c r="A787" s="611" t="s">
        <v>305</v>
      </c>
      <c r="B787" s="612"/>
      <c r="C787" s="612"/>
      <c r="D787" s="612"/>
      <c r="E787" s="612"/>
      <c r="F787" s="613"/>
      <c r="G787" s="578" t="s">
        <v>281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hidden="1" customHeight="1" x14ac:dyDescent="0.2">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hidden="1" customHeight="1" x14ac:dyDescent="0.2">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2">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2">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2">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2">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2">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2">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5">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hidden="1"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hidden="1" customHeight="1" x14ac:dyDescent="0.2">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2">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Q101">
    <cfRule type="expression" dxfId="1" priority="1">
      <formula>IF(RIGHT(TEXT(AQ101,"0.#"),1)=".",FALSE,TRUE)</formula>
    </cfRule>
    <cfRule type="expression" dxfId="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K14" sqref="K14"/>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c r="M2" s="13" t="str">
        <f>IF(L2="","",K2)</f>
        <v/>
      </c>
      <c r="N2" s="13" t="str">
        <f>IF(M2="","",IF(N1&lt;&gt;"",CONCATENATE(N1,"、",M2),M2))</f>
        <v/>
      </c>
      <c r="O2" s="13"/>
      <c r="P2" s="12" t="s">
        <v>73</v>
      </c>
      <c r="Q2" s="17" t="s">
        <v>653</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653</v>
      </c>
      <c r="M3" s="13" t="str">
        <f t="shared" ref="M3:M11" si="2">IF(L3="","",K3)</f>
        <v>文教及び科学振興</v>
      </c>
      <c r="N3" s="13" t="str">
        <f>IF(M3="",N2,IF(N2&lt;&gt;"",CONCATENATE(N2,"、",M3),M3))</f>
        <v>文教及び科学振興</v>
      </c>
      <c r="O3" s="13"/>
      <c r="P3" s="12" t="s">
        <v>74</v>
      </c>
      <c r="Q3" s="17" t="s">
        <v>653</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t="s">
        <v>653</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Itagaki</dc:creator>
  <cp:lastModifiedBy>宮田 由美</cp:lastModifiedBy>
  <cp:lastPrinted>2021-03-08T07:58:12Z</cp:lastPrinted>
  <dcterms:created xsi:type="dcterms:W3CDTF">2012-03-13T00:50:25Z</dcterms:created>
  <dcterms:modified xsi:type="dcterms:W3CDTF">2021-06-28T09:11:33Z</dcterms:modified>
</cp:coreProperties>
</file>