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RWB-HD\★★R3年度行政事業レビュー★★\〇確認いただきたいシート\"/>
    </mc:Choice>
  </mc:AlternateContent>
  <bookViews>
    <workbookView xWindow="-105" yWindow="-105" windowWidth="22785" windowHeight="14655"/>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645" i="3"/>
  <c r="AY213" i="3"/>
  <c r="AY417" i="3"/>
  <c r="AY235" i="3"/>
  <c r="AY604" i="3"/>
  <c r="AY255" i="3"/>
  <c r="AY369" i="3"/>
  <c r="AY271" i="3"/>
  <c r="AY459"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<sst xmlns="http://schemas.openxmlformats.org/spreadsheetml/2006/main" count="2297" uniqueCount="720">
  <si>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</si>
  <si>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</si>
  <si>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</si>
  <si>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</si>
  <si>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</si>
  <si>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</si>
  <si>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</si>
  <si>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</si>
  <si>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</si>
  <si>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</si>
  <si>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</si>
  <si>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</si>
  <si>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</si>
  <si>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</si>
  <si>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</si>
  <si>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</si>
  <si>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</si>
  <si>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</si>
  <si>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</si>
  <si>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</si>
  <si>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</si>
  <si>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</si>
  <si>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</si>
  <si>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</si>
  <si>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</si>
  <si>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</si>
  <si>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</si>
  <si>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</si>
  <si>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</si>
  <si>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</si>
  <si>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</si>
  <si>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</si>
  <si>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</si>
  <si>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</si>
  <si>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</si>
  <si>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</si>
  <si>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</si>
  <si>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</si>
  <si>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</si>
  <si>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</si>
  <si>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</si>
  <si>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</si>
  <si>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</si>
  <si>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</si>
  <si>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</si>
  <si>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</si>
  <si>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</si>
  <si>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</si>
  <si>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</si>
  <si>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</si>
  <si>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</si>
  <si>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</si>
  <si>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</si>
  <si>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</si>
  <si>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</si>
  <si>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</si>
  <si>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</si>
  <si>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</si>
  <si>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</si>
  <si>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</si>
  <si>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</si>
  <si>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</si>
  <si>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</si>
  <si>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</si>
  <si>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</si>
  <si>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</si>
  <si>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</si>
  <si>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</si>
  <si>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</si>
  <si>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</si>
  <si>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</si>
  <si>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</si>
  <si>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</si>
  <si>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</si>
  <si>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</si>
  <si>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</si>
  <si>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</si>
  <si>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</si>
  <si>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</si>
  <si>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</si>
  <si>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</si>
  <si>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</si>
  <si>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</si>
  <si>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</si>
  <si>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</si>
  <si>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</si>
  <si>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</si>
  <si>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</si>
  <si>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</si>
  <si>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</si>
  <si>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</si>
  <si>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</si>
  <si>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</si>
  <si>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</si>
  <si>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</si>
  <si>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</si>
  <si>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</si>
  <si>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</si>
  <si>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</si>
  <si>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</si>
  <si>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</si>
  <si>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</si>
  <si>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</si>
  <si>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</si>
  <si>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</si>
  <si>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</si>
  <si>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</si>
  <si>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</si>
  <si>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</si>
  <si>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</si>
  <si>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</si>
  <si>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</si>
  <si>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</si>
  <si>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</si>
  <si>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</si>
  <si>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</si>
  <si>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</si>
  <si>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</si>
  <si>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</si>
  <si>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</si>
  <si>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</si>
  <si>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</si>
  <si>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</si>
  <si>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</si>
  <si>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</si>
  <si>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</si>
  <si>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</si>
  <si>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</si>
  <si>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</si>
  <si>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</si>
  <si>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</si>
  <si>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</si>
  <si>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</si>
  <si>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</si>
  <si>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</si>
  <si>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</si>
  <si>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</si>
  <si>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</si>
  <si>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</si>
  <si>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</si>
  <si>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</si>
  <si>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</si>
  <si>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</si>
  <si>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</si>
  <si>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</si>
  <si>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</si>
  <si>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</si>
  <si>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</si>
  <si>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</si>
  <si>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</si>
  <si>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</si>
  <si>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</si>
  <si>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</si>
  <si>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</si>
  <si>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</si>
  <si>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</si>
  <si>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</si>
  <si>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</si>
  <si>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</si>
  <si>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</si>
  <si>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</si>
  <si>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</si>
  <si>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</si>
  <si>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</si>
  <si>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</si>
  <si>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</si>
  <si>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</si>
  <si>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</si>
  <si>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</si>
  <si>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</si>
  <si>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</si>
  <si>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</si>
  <si>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</si>
  <si>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</si>
  <si>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</si>
  <si>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</si>
  <si>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</si>
  <si>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</si>
  <si>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</si>
  <si>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</si>
  <si>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</si>
  <si>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</si>
  <si>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</si>
  <si>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</si>
  <si>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</si>
  <si>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</si>
  <si>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</si>
  <si>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</si>
  <si>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</si>
  <si>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</si>
  <si>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</si>
  <si>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</si>
  <si>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</si>
  <si>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</si>
  <si>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</si>
  <si>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</si>
  <si>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</si>
  <si>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</si>
  <si>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</si>
  <si>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</si>
  <si>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</si>
  <si>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</si>
  <si>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</si>
  <si>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</si>
  <si>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</si>
  <si>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</si>
  <si>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</si>
  <si>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</si>
  <si>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</si>
  <si>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</si>
  <si>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</si>
  <si>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</si>
  <si>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</si>
  <si>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</si>
  <si>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</si>
  <si>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</si>
  <si>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</si>
  <si>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</si>
  <si>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</si>
  <si>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</si>
  <si>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</si>
  <si>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</si>
  <si>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</si>
  <si>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</si>
  <si>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</si>
  <si>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</si>
  <si>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</si>
  <si>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</si>
  <si>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</si>
  <si>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</si>
  <si>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</si>
  <si>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</si>
  <si>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</si>
  <si>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</si>
  <si>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</si>
  <si>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</si>
  <si>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</si>
  <si>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</si>
  <si>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</si>
  <si>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</si>
  <si>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</si>
  <si>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</si>
  <si>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</si>
  <si>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</si>
  <si>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</si>
  <si>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</si>
  <si>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</si>
  <si>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</si>
  <si>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</si>
  <si>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</si>
  <si>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</si>
  <si>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</si>
  <si>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</si>
  <si>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</si>
  <si>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</si>
  <si>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</si>
  <si>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</si>
  <si>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</si>
  <si>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</si>
  <si>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</si>
  <si>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</si>
  <si>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</si>
  <si>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</si>
  <si>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</si>
  <si>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</si>
  <si>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</si>
  <si>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</si>
  <si>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</si>
  <si>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</si>
  <si>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</si>
  <si>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</si>
  <si>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</si>
  <si>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</si>
  <si>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</si>
  <si>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</si>
  <si>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</si>
  <si>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</si>
  <si>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</si>
  <si>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</si>
  <si>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</si>
  <si>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</si>
  <si>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</si>
  <si>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</si>
  <si>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</si>
  <si>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</si>
  <si>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</si>
  <si>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</si>
  <si>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</si>
  <si>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</si>
  <si>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</si>
  <si>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</si>
  <si>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</si>
  <si>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</si>
  <si>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</si>
  <si>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</si>
  <si>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</si>
  <si>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</si>
  <si>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</si>
  <si>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</si>
  <si>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</si>
  <si>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</si>
  <si>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</si>
  <si>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</si>
  <si>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</si>
  <si>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</si>
  <si>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</si>
  <si>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</si>
  <si>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</si>
  <si>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</si>
  <si>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</si>
  <si>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</si>
  <si>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</si>
  <si>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</si>
  <si>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</si>
  <si>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</si>
  <si>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</si>
  <si>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</si>
  <si>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</si>
  <si>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</si>
  <si>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</si>
  <si>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</si>
  <si>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</si>
  <si>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</si>
  <si>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</si>
  <si>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</si>
  <si>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</si>
  <si>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</si>
  <si>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</si>
  <si>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</si>
  <si>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</si>
  <si>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</si>
  <si>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</si>
  <si>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</si>
  <si>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</si>
  <si>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</si>
  <si>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</si>
  <si>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</si>
  <si>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</si>
  <si>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</si>
  <si>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</si>
  <si>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</si>
  <si>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</si>
  <si>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</si>
  <si>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</si>
  <si>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</si>
  <si>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</si>
  <si>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</si>
  <si>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</si>
  <si>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</si>
  <si>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</si>
  <si>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</si>
  <si>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</si>
  <si>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</si>
  <si>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</si>
  <si>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</si>
  <si>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</si>
  <si>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</si>
  <si>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</si>
  <si>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</si>
  <si>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</si>
  <si>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</si>
  <si>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</si>
  <si>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</si>
  <si>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</si>
  <si>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</si>
  <si>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</si>
  <si>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</si>
  <si>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</si>
  <si>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</si>
  <si>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</si>
  <si>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</si>
  <si>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</si>
  <si>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</si>
  <si>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</si>
  <si>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</si>
  <si>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</si>
  <si>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</si>
  <si>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</si>
  <si>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</si>
  <si>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</si>
  <si>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</si>
  <si>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</si>
  <si>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</si>
  <si>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</si>
  <si>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</si>
  <si>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</si>
  <si>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</si>
  <si>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</si>
  <si>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</si>
  <si>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</si>
  <si>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</si>
  <si>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</si>
  <si>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</si>
  <si>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</si>
  <si>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</si>
  <si>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</si>
  <si>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</si>
  <si>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</si>
  <si>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</si>
  <si>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</si>
  <si>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</si>
  <si>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</si>
  <si>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</si>
  <si>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</si>
  <si>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</si>
  <si>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</si>
  <si>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</si>
  <si>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</si>
  <si>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</si>
  <si>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</si>
  <si>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</si>
  <si>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</si>
  <si>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</si>
  <si>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</si>
  <si>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</si>
  <si>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</si>
  <si>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</si>
  <si>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</si>
  <si>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</si>
  <si>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</si>
  <si>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</si>
  <si>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</si>
  <si>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</si>
  <si>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</si>
  <si>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</si>
  <si>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</si>
  <si>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</si>
  <si>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</si>
  <si>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</si>
  <si>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</si>
  <si>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</si>
  <si>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</si>
  <si>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</si>
  <si>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</si>
  <si>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</si>
  <si>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</si>
  <si>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</si>
  <si>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</si>
  <si>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</si>
  <si>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</si>
  <si>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</si>
  <si>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</si>
  <si>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</si>
  <si>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</si>
  <si>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</si>
  <si>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</si>
  <si>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</si>
  <si>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</si>
  <si>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</si>
  <si>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</si>
  <si>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</si>
  <si>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</si>
  <si>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</si>
  <si>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</si>
  <si>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</si>
  <si>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</si>
  <si>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</si>
  <si>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</si>
  <si>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</si>
  <si>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</si>
  <si>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</si>
  <si>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</si>
  <si>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</si>
  <si>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</si>
  <si>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</si>
  <si>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</si>
  <si>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</si>
  <si>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</si>
  <si>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</si>
  <si>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</si>
  <si>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</si>
  <si>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</si>
  <si>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</si>
  <si>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</si>
  <si>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</si>
  <si>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</si>
  <si>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</si>
  <si>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</si>
  <si>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</si>
  <si>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</si>
  <si>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</si>
  <si>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</si>
  <si>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</si>
  <si>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</si>
  <si>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</si>
  <si>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</si>
  <si>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</si>
  <si>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</si>
  <si>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</si>
  <si>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</si>
  <si>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</si>
  <si>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</si>
  <si>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</si>
  <si>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</si>
  <si>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</si>
  <si>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</si>
  <si>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</si>
  <si>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</si>
  <si>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</si>
  <si>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</si>
  <si>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</si>
  <si>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</si>
  <si>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</si>
  <si>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</si>
  <si>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</si>
  <si>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</si>
  <si>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</si>
  <si>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</si>
  <si>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</si>
  <si>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</si>
  <si>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</si>
  <si>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</si>
  <si>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</si>
  <si>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</si>
  <si>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</si>
  <si>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</si>
  <si>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</si>
  <si>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</si>
  <si>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</si>
  <si>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</si>
  <si>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</si>
  <si>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</si>
  <si>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</si>
  <si>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</si>
  <si>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</si>
  <si>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</si>
  <si>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</si>
  <si>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</si>
  <si>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</si>
  <si>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</si>
  <si>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</si>
  <si>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</si>
  <si>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</si>
  <si>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</si>
  <si>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</si>
  <si>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</si>
  <si>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</si>
  <si>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</si>
  <si>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</si>
  <si>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</si>
  <si>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</si>
  <si>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</si>
  <si>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</si>
  <si>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</si>
  <si>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</si>
  <si>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</si>
  <si>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</si>
  <si>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</si>
  <si>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</si>
  <si>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</si>
  <si>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</si>
  <si>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</si>
  <si>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</si>
  <si>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</si>
  <si>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</si>
  <si>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</si>
  <si>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</si>
  <si>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</si>
  <si>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</si>
  <si>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</si>
  <si>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</si>
  <si>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</si>
  <si>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</si>
  <si>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</si>
  <si>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</si>
  <si>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</si>
  <si>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</si>
  <si>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</si>
  <si>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</si>
  <si>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</si>
  <si>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</si>
  <si>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</si>
  <si>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</si>
  <si>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</si>
  <si>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</si>
  <si>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</si>
  <si>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</si>
  <si>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</si>
  <si>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</si>
  <si>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</si>
  <si>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</si>
  <si>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</si>
  <si>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</si>
  <si>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</si>
  <si>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</si>
  <si>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</si>
  <si>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</si>
  <si>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</si>
  <si>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</si>
  <si>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</si>
  <si>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</si>
  <si>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</si>
  <si>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</si>
  <si>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</si>
  <si>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</si>
  <si>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</si>
  <si>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</si>
  <si>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</si>
  <si>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</si>
  <si>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</si>
  <si>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</si>
  <si>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</si>
  <si>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</si>
  <si>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</si>
  <si>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</si>
  <si>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</si>
  <si>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</si>
  <si>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</si>
  <si>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</si>
  <si>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</si>
  <si>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</si>
  <si>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</si>
  <si>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</si>
  <si>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</si>
  <si>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</si>
  <si>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</si>
  <si>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</si>
  <si>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</si>
  <si>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</si>
  <si>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</si>
  <si>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</si>
  <si>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</si>
  <si>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</si>
  <si>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</si>
  <si>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</si>
  <si>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</si>
  <si>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</si>
  <si>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</si>
  <si>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</si>
  <si>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</si>
  <si>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</si>
  <si>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</si>
  <si>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整備新幹線建設推進高度化等事業</t>
    <rPh sb="0" eb="2">
      <t>セイビ</t>
    </rPh>
    <rPh sb="2" eb="5">
      <t>シンカンセン</t>
    </rPh>
    <rPh sb="5" eb="7">
      <t>ケンセツ</t>
    </rPh>
    <rPh sb="7" eb="9">
      <t>スイシン</t>
    </rPh>
    <rPh sb="9" eb="12">
      <t>コウドカ</t>
    </rPh>
    <rPh sb="12" eb="13">
      <t>トウ</t>
    </rPh>
    <rPh sb="13" eb="15">
      <t>ジギョウ</t>
    </rPh>
    <phoneticPr fontId="5"/>
  </si>
  <si>
    <t>○</t>
  </si>
  <si>
    <t>-</t>
    <phoneticPr fontId="5"/>
  </si>
  <si>
    <t>整備新幹線の未着工区間において、環境影響評価、設計施工法等調査、経済設計調査を実施することにより、着工後の新幹線建設の円滑な進捗やコスト縮減などを図る。また、貨物列車走行調査を実施することにより、貨物列車と新幹線の共用走行区間において必要とされる安全確保等の手法の技術的検証を行い、速度向上の実現を目指すことにより、整備新幹線の高速化効果を他の地域に均霑する。</t>
    <phoneticPr fontId="5"/>
  </si>
  <si>
    <t>（独）鉄道建設・運輸施設整備支援機構が行う以下の調査に対し、助成を行う。（定額補助）
　　　・環境影響評価
　　　　　環境影響評価法に基づき、環境影響評価項目の選定及び対象に関する調査を行う。
　　　・設計施工法等調査 
　　　　　新幹線ルート上の地質の分布状況や性状等を把握し、長大トンネル等の適切な構造物の設計施工法の検討等を行うため、地質調査等
　　　　　を事前に行う。
　　　・経済設計調査
　　　　　建設コストの縮減等を図るため、設計施工法等の開発を行う。
　　　・貨物列車走行調査
　　　　　貨物列車と新幹線の共用走行区間における速度向上の実現に必要な安全確保等の手法の技術的検証を行う。</t>
    <phoneticPr fontId="5"/>
  </si>
  <si>
    <t>整備新幹線建設推進高度化等事業費補助金</t>
    <phoneticPr fontId="5"/>
  </si>
  <si>
    <t>鉄道整備等により５大都市からの鉄道利用所要時間が新たに３時間以内となる地域の人口数</t>
    <phoneticPr fontId="5"/>
  </si>
  <si>
    <t>万人</t>
    <rPh sb="0" eb="2">
      <t>マンニン</t>
    </rPh>
    <phoneticPr fontId="5"/>
  </si>
  <si>
    <t>本事業で実施された土木経済調査のうち、調査終了から５年を経過した時点での実用化率を５０％とする。</t>
    <phoneticPr fontId="5"/>
  </si>
  <si>
    <t>実用化された調査課題数の割合
計算式：
調査終了後５年以内の調査課題の実用化件数/全件数</t>
    <phoneticPr fontId="5"/>
  </si>
  <si>
    <t>土木経済調査（整備新幹線建設推進高度化等事業）</t>
    <phoneticPr fontId="5"/>
  </si>
  <si>
    <t>本事業で調査を行った件数</t>
    <phoneticPr fontId="5"/>
  </si>
  <si>
    <t>実績額／調査件数　　　　　　　　　　　　　　</t>
    <rPh sb="0" eb="3">
      <t>ジッセキガク</t>
    </rPh>
    <rPh sb="4" eb="6">
      <t>チョウサ</t>
    </rPh>
    <rPh sb="6" eb="8">
      <t>ケンスウ</t>
    </rPh>
    <phoneticPr fontId="5"/>
  </si>
  <si>
    <t>件</t>
    <rPh sb="0" eb="1">
      <t>ケン</t>
    </rPh>
    <phoneticPr fontId="5"/>
  </si>
  <si>
    <t>百万</t>
    <rPh sb="0" eb="2">
      <t>ヒャクマン</t>
    </rPh>
    <phoneticPr fontId="5"/>
  </si>
  <si>
    <t>　　実績額/調査件数</t>
    <rPh sb="2" eb="5">
      <t>ジッセキガク</t>
    </rPh>
    <rPh sb="6" eb="8">
      <t>チョウサ</t>
    </rPh>
    <rPh sb="8" eb="10">
      <t>ケンスウ</t>
    </rPh>
    <phoneticPr fontId="5"/>
  </si>
  <si>
    <t>1,490/29</t>
    <phoneticPr fontId="5"/>
  </si>
  <si>
    <t>1,283/38</t>
    <phoneticPr fontId="5"/>
  </si>
  <si>
    <t>６　国際競争力、観光交流、広域・地域間連携等の確保・強化</t>
    <phoneticPr fontId="5"/>
  </si>
  <si>
    <t>23　整備新幹線の整備を推進する</t>
    <phoneticPr fontId="5"/>
  </si>
  <si>
    <t>ー</t>
    <phoneticPr fontId="5"/>
  </si>
  <si>
    <t>有</t>
  </si>
  <si>
    <t>‐</t>
  </si>
  <si>
    <t>各調査について引き続き調査内容の精査及び入札・契約手続の適正化によるコスト縮減に努める。</t>
    <phoneticPr fontId="5"/>
  </si>
  <si>
    <t>282</t>
    <phoneticPr fontId="5"/>
  </si>
  <si>
    <t>259</t>
    <phoneticPr fontId="5"/>
  </si>
  <si>
    <t>268</t>
    <phoneticPr fontId="5"/>
  </si>
  <si>
    <t>257</t>
    <phoneticPr fontId="5"/>
  </si>
  <si>
    <t>250</t>
    <phoneticPr fontId="5"/>
  </si>
  <si>
    <t>253</t>
    <phoneticPr fontId="5"/>
  </si>
  <si>
    <t>261</t>
    <phoneticPr fontId="5"/>
  </si>
  <si>
    <t>（独）鉄道建設・運輸施設整備支援機構</t>
    <phoneticPr fontId="5"/>
  </si>
  <si>
    <t>整備新幹線等の建設、保有・貸付け等</t>
    <phoneticPr fontId="5"/>
  </si>
  <si>
    <t>補助金等交付</t>
  </si>
  <si>
    <t>]</t>
    <phoneticPr fontId="5"/>
  </si>
  <si>
    <t>新幹線建設の円滑な進捗やコスト縮減を図るための調査等であり、国民や社会のニーズを的確に反映している。</t>
    <phoneticPr fontId="5"/>
  </si>
  <si>
    <t>新幹線の建設は複数の地方自治体にまたがって計画するものであり、地方自治体が個別に立案し実施することは非効率であるため、国が実施する必要がある。</t>
    <phoneticPr fontId="5"/>
  </si>
  <si>
    <t>新幹線建設の円滑な進捗やコスト縮減を図るための調査等であり、極めて優先度が高いものである。</t>
    <phoneticPr fontId="5"/>
  </si>
  <si>
    <t>補助対象者である(独)鉄道建設・運輸施設整備支援機構において、「調達等合理化計画」を作成し、原則として一般競争入札等とすることや、事業内容を精査し、必要最小限の内容を見極めるなど、コスト縮減に努めている。</t>
    <phoneticPr fontId="5"/>
  </si>
  <si>
    <t>同上</t>
    <rPh sb="0" eb="2">
      <t>ドウジョウ</t>
    </rPh>
    <phoneticPr fontId="5"/>
  </si>
  <si>
    <t>費目・使途は事業目的に即し真に必要なものに限定されている。</t>
    <phoneticPr fontId="5"/>
  </si>
  <si>
    <t>目標値に近い数字を維持しており、成果実績は成果目標に見合ったものになっている。</t>
    <phoneticPr fontId="5"/>
  </si>
  <si>
    <t>A.（独）鉄道建設・運輸施設整備支援機構</t>
    <rPh sb="5" eb="7">
      <t>テツドウ</t>
    </rPh>
    <rPh sb="7" eb="9">
      <t>ケンセツ</t>
    </rPh>
    <rPh sb="10" eb="12">
      <t>ウンユ</t>
    </rPh>
    <rPh sb="12" eb="14">
      <t>シセツ</t>
    </rPh>
    <rPh sb="14" eb="16">
      <t>セイビ</t>
    </rPh>
    <rPh sb="16" eb="18">
      <t>シエン</t>
    </rPh>
    <rPh sb="18" eb="20">
      <t>キコウ</t>
    </rPh>
    <phoneticPr fontId="5"/>
  </si>
  <si>
    <t>整備された施設や成果物は十分に活用している。</t>
    <phoneticPr fontId="5"/>
  </si>
  <si>
    <t>着工後の新幹線建設の円滑な進捗やコスト縮減等を更に図るために必要なものとして適正に実施されている。</t>
    <phoneticPr fontId="5"/>
  </si>
  <si>
    <t>国土形成計画（全国計画）
（平成27年8月14日閣議決定）</t>
    <rPh sb="0" eb="2">
      <t>コクド</t>
    </rPh>
    <rPh sb="2" eb="4">
      <t>ケイセイ</t>
    </rPh>
    <rPh sb="4" eb="6">
      <t>ケイカク</t>
    </rPh>
    <rPh sb="7" eb="9">
      <t>ゼンコク</t>
    </rPh>
    <rPh sb="9" eb="11">
      <t>ケイカク</t>
    </rPh>
    <rPh sb="14" eb="16">
      <t>ヘイセイ</t>
    </rPh>
    <rPh sb="18" eb="19">
      <t>ネン</t>
    </rPh>
    <rPh sb="20" eb="21">
      <t>ガツ</t>
    </rPh>
    <rPh sb="23" eb="24">
      <t>ニチ</t>
    </rPh>
    <rPh sb="24" eb="26">
      <t>カクギ</t>
    </rPh>
    <rPh sb="26" eb="28">
      <t>ケッテイ</t>
    </rPh>
    <phoneticPr fontId="5"/>
  </si>
  <si>
    <t>鉄道局</t>
    <rPh sb="0" eb="3">
      <t>テツ</t>
    </rPh>
    <phoneticPr fontId="5"/>
  </si>
  <si>
    <t>業務委託にあたっては、真にやむ得ないものを除き、競争性のある契約方式により支出先を選定しており競争性は確保されている。結果的に一者応札又は一者応募とはなったものについても、企画競争若しくは公募を行うことにより、競争性及び透明性を担保している。また、補助対象者である(独)鉄道建設・運輸施設整備支援機構において、調達等合理化計画に基づき点検を実施するとともに、公告期間の拡大など一層の競争性の確保に努めることとしている。</t>
    <phoneticPr fontId="5"/>
  </si>
  <si>
    <t>新型コロナウイルス感染症拡大防止に向けて、関係者協議日程の見直し等をしたため。</t>
    <rPh sb="0" eb="2">
      <t>シンガタ</t>
    </rPh>
    <rPh sb="9" eb="12">
      <t>カンセンショウ</t>
    </rPh>
    <rPh sb="12" eb="14">
      <t>カクダイ</t>
    </rPh>
    <rPh sb="14" eb="16">
      <t>ボウシ</t>
    </rPh>
    <rPh sb="17" eb="18">
      <t>ム</t>
    </rPh>
    <rPh sb="21" eb="24">
      <t>カンケイシャ</t>
    </rPh>
    <rPh sb="24" eb="26">
      <t>キョウギ</t>
    </rPh>
    <rPh sb="26" eb="28">
      <t>ニッテイ</t>
    </rPh>
    <rPh sb="29" eb="31">
      <t>ミナオ</t>
    </rPh>
    <rPh sb="32" eb="33">
      <t>トウ</t>
    </rPh>
    <phoneticPr fontId="5"/>
  </si>
  <si>
    <t>2,221/58</t>
    <phoneticPr fontId="5"/>
  </si>
  <si>
    <t>貨物列車走行調査において、コスト縮減や調査の着実な実施に向け、設計・試験等の見直しに努めている。</t>
    <phoneticPr fontId="5"/>
  </si>
  <si>
    <t>環境影響評価</t>
    <rPh sb="0" eb="2">
      <t>カンキョウ</t>
    </rPh>
    <rPh sb="2" eb="4">
      <t>エイキョウ</t>
    </rPh>
    <rPh sb="4" eb="6">
      <t>ヒョウカ</t>
    </rPh>
    <phoneticPr fontId="5"/>
  </si>
  <si>
    <t>設計施工法等調査</t>
    <rPh sb="0" eb="5">
      <t>セッケイセコウホウ</t>
    </rPh>
    <rPh sb="5" eb="6">
      <t>トウ</t>
    </rPh>
    <rPh sb="6" eb="8">
      <t>チョウサ</t>
    </rPh>
    <phoneticPr fontId="5"/>
  </si>
  <si>
    <t>経済設計調査</t>
    <rPh sb="0" eb="2">
      <t>ケイザイ</t>
    </rPh>
    <rPh sb="2" eb="6">
      <t>セッケイチョウサ</t>
    </rPh>
    <phoneticPr fontId="5"/>
  </si>
  <si>
    <t>管理費</t>
    <rPh sb="0" eb="3">
      <t>カンリヒ</t>
    </rPh>
    <phoneticPr fontId="5"/>
  </si>
  <si>
    <t>貨物列車走行調査</t>
    <rPh sb="0" eb="4">
      <t>カモツレッシャ</t>
    </rPh>
    <rPh sb="4" eb="8">
      <t>ソウコウチョウサ</t>
    </rPh>
    <phoneticPr fontId="5"/>
  </si>
  <si>
    <t>北陸新幹線（敦賀・新大阪間）の地質調査、概略設計等</t>
    <rPh sb="0" eb="2">
      <t>ホクリク</t>
    </rPh>
    <rPh sb="2" eb="5">
      <t>シンカンセン</t>
    </rPh>
    <rPh sb="6" eb="8">
      <t>ツルガ</t>
    </rPh>
    <rPh sb="9" eb="12">
      <t>シンオオサカ</t>
    </rPh>
    <rPh sb="12" eb="13">
      <t>カン</t>
    </rPh>
    <rPh sb="15" eb="17">
      <t>チシツ</t>
    </rPh>
    <rPh sb="17" eb="19">
      <t>チョウサ</t>
    </rPh>
    <rPh sb="20" eb="22">
      <t>ガイリャク</t>
    </rPh>
    <rPh sb="22" eb="24">
      <t>セッケイ</t>
    </rPh>
    <rPh sb="24" eb="25">
      <t>トウ</t>
    </rPh>
    <phoneticPr fontId="5"/>
  </si>
  <si>
    <t>人件費等</t>
    <rPh sb="0" eb="3">
      <t>ジンケンヒ</t>
    </rPh>
    <rPh sb="3" eb="4">
      <t>トウ</t>
    </rPh>
    <phoneticPr fontId="5"/>
  </si>
  <si>
    <t>整備新幹線の便益計測に関する調査等</t>
    <rPh sb="0" eb="2">
      <t>セイビ</t>
    </rPh>
    <rPh sb="2" eb="5">
      <t>シンカンセン</t>
    </rPh>
    <rPh sb="6" eb="8">
      <t>ベンエキ</t>
    </rPh>
    <rPh sb="8" eb="10">
      <t>ケイソク</t>
    </rPh>
    <rPh sb="11" eb="12">
      <t>カン</t>
    </rPh>
    <rPh sb="14" eb="16">
      <t>チョウサ</t>
    </rPh>
    <rPh sb="16" eb="17">
      <t>トウ</t>
    </rPh>
    <phoneticPr fontId="5"/>
  </si>
  <si>
    <t>青函共用走行区間における高速確認車の開発、雪害対策調査等</t>
    <rPh sb="0" eb="2">
      <t>セイカン</t>
    </rPh>
    <rPh sb="2" eb="4">
      <t>キョウヨウ</t>
    </rPh>
    <rPh sb="4" eb="6">
      <t>ソウコウ</t>
    </rPh>
    <rPh sb="6" eb="8">
      <t>クカン</t>
    </rPh>
    <rPh sb="12" eb="14">
      <t>コウソク</t>
    </rPh>
    <rPh sb="14" eb="16">
      <t>カクニン</t>
    </rPh>
    <rPh sb="16" eb="17">
      <t>シャ</t>
    </rPh>
    <rPh sb="18" eb="20">
      <t>カイハツ</t>
    </rPh>
    <rPh sb="21" eb="23">
      <t>セツガイ</t>
    </rPh>
    <rPh sb="23" eb="25">
      <t>タイサク</t>
    </rPh>
    <rPh sb="25" eb="27">
      <t>チョウサ</t>
    </rPh>
    <rPh sb="27" eb="28">
      <t>トウ</t>
    </rPh>
    <phoneticPr fontId="5"/>
  </si>
  <si>
    <t>環境影響評価</t>
    <rPh sb="0" eb="6">
      <t>カンキョウエイキョウヒョウカ</t>
    </rPh>
    <phoneticPr fontId="5"/>
  </si>
  <si>
    <t>北陸新幹線（敦賀・新大阪間）の方法書作成及び説明会等対応</t>
    <phoneticPr fontId="5"/>
  </si>
  <si>
    <t>北陸新幹線（敦賀・新大阪間）の環境影響評価準備書作成に向けた現地調査等</t>
    <rPh sb="0" eb="5">
      <t>ホクリクシンカンセン</t>
    </rPh>
    <rPh sb="6" eb="8">
      <t>ツルガ</t>
    </rPh>
    <rPh sb="9" eb="10">
      <t>シン</t>
    </rPh>
    <rPh sb="10" eb="12">
      <t>オオサカ</t>
    </rPh>
    <rPh sb="12" eb="13">
      <t>カン</t>
    </rPh>
    <rPh sb="15" eb="19">
      <t>カンキョウエイキョウ</t>
    </rPh>
    <rPh sb="19" eb="21">
      <t>ヒョウカ</t>
    </rPh>
    <rPh sb="21" eb="24">
      <t>ジュンビショ</t>
    </rPh>
    <rPh sb="24" eb="26">
      <t>サクセイ</t>
    </rPh>
    <rPh sb="27" eb="28">
      <t>ム</t>
    </rPh>
    <rPh sb="30" eb="34">
      <t>ゲンチチョウサ</t>
    </rPh>
    <rPh sb="34" eb="35">
      <t>トウ</t>
    </rPh>
    <phoneticPr fontId="5"/>
  </si>
  <si>
    <t>過年度の環境調査及び今後実施する環境調査の全体とりまとめ</t>
    <phoneticPr fontId="5"/>
  </si>
  <si>
    <t>京都市内及び周辺地域の地下水に関する情報収集及び影響検討</t>
    <phoneticPr fontId="5"/>
  </si>
  <si>
    <t>パシフィックコンサルタンツ（株）</t>
    <phoneticPr fontId="5"/>
  </si>
  <si>
    <t>環境影響評価
設計施工法等調査</t>
    <rPh sb="0" eb="6">
      <t>カンキョウエイキョウヒョウカ</t>
    </rPh>
    <rPh sb="7" eb="12">
      <t>セッケイセコウホウ</t>
    </rPh>
    <rPh sb="12" eb="13">
      <t>トウ</t>
    </rPh>
    <rPh sb="13" eb="15">
      <t>チョウサ</t>
    </rPh>
    <phoneticPr fontId="5"/>
  </si>
  <si>
    <t>中央復建コンサルタンツ（株）</t>
    <rPh sb="0" eb="2">
      <t>チュウオウ</t>
    </rPh>
    <rPh sb="2" eb="4">
      <t>フッケン</t>
    </rPh>
    <rPh sb="12" eb="13">
      <t>カブ</t>
    </rPh>
    <phoneticPr fontId="5"/>
  </si>
  <si>
    <t>（一財）運輸総合研究所</t>
    <phoneticPr fontId="5"/>
  </si>
  <si>
    <t>北海道旅客鉄道（株）</t>
    <rPh sb="8" eb="9">
      <t>カブ</t>
    </rPh>
    <phoneticPr fontId="5"/>
  </si>
  <si>
    <t xml:space="preserve">（公財）鉄道総合技術研究所   </t>
    <phoneticPr fontId="5"/>
  </si>
  <si>
    <t>日本振興（株）</t>
    <phoneticPr fontId="5"/>
  </si>
  <si>
    <t>（株）長大</t>
    <phoneticPr fontId="5"/>
  </si>
  <si>
    <t>（株）三菱総合研究所</t>
    <phoneticPr fontId="5"/>
  </si>
  <si>
    <t>（株）総合環境計画</t>
    <rPh sb="5" eb="7">
      <t>カンキョウ</t>
    </rPh>
    <phoneticPr fontId="5"/>
  </si>
  <si>
    <t>設計施工法等調査</t>
    <rPh sb="0" eb="6">
      <t>セッケイセコウホウトウ</t>
    </rPh>
    <rPh sb="6" eb="8">
      <t>チョウサ</t>
    </rPh>
    <phoneticPr fontId="5"/>
  </si>
  <si>
    <t>経済設計調査
貨物列車走行調査</t>
    <rPh sb="0" eb="6">
      <t>ケイザイセッケイチョウサ</t>
    </rPh>
    <rPh sb="7" eb="11">
      <t>カモツレッシャ</t>
    </rPh>
    <rPh sb="11" eb="15">
      <t>ソウコウチョウサ</t>
    </rPh>
    <phoneticPr fontId="5"/>
  </si>
  <si>
    <t>環境影響評価</t>
    <rPh sb="0" eb="4">
      <t>カンキョウエイキョウ</t>
    </rPh>
    <rPh sb="4" eb="6">
      <t>ヒョウカ</t>
    </rPh>
    <phoneticPr fontId="5"/>
  </si>
  <si>
    <t>B.パシフィックコンサルタンツ（株）</t>
    <rPh sb="16" eb="17">
      <t>カブ</t>
    </rPh>
    <phoneticPr fontId="5"/>
  </si>
  <si>
    <t>1,400/41</t>
    <phoneticPr fontId="5"/>
  </si>
  <si>
    <t>国交</t>
  </si>
  <si>
    <t>（株）KANSOテクノス</t>
    <rPh sb="1" eb="2">
      <t>カブ</t>
    </rPh>
    <phoneticPr fontId="5"/>
  </si>
  <si>
    <t>整備新幹線の開業効果に関する調査（整備新幹線建設推進高度化等事業）
※R２年度の成果実績については、精査中</t>
    <rPh sb="37" eb="39">
      <t>ネンド</t>
    </rPh>
    <rPh sb="40" eb="42">
      <t>セイカ</t>
    </rPh>
    <rPh sb="42" eb="44">
      <t>ジッセキ</t>
    </rPh>
    <rPh sb="50" eb="52">
      <t>セイサ</t>
    </rPh>
    <rPh sb="52" eb="53">
      <t>チュウ</t>
    </rPh>
    <phoneticPr fontId="5"/>
  </si>
  <si>
    <t>幹線鉄道課
参事官（新幹線建設担当）</t>
    <rPh sb="0" eb="2">
      <t>カンセン</t>
    </rPh>
    <rPh sb="2" eb="4">
      <t>テツドウ</t>
    </rPh>
    <rPh sb="4" eb="5">
      <t>カ</t>
    </rPh>
    <rPh sb="6" eb="9">
      <t>サンジカン</t>
    </rPh>
    <rPh sb="10" eb="13">
      <t>シンカンセン</t>
    </rPh>
    <rPh sb="13" eb="15">
      <t>ケンセツ</t>
    </rPh>
    <rPh sb="15" eb="17">
      <t>タントウ</t>
    </rPh>
    <phoneticPr fontId="5"/>
  </si>
  <si>
    <t>当初予定と同程度か上回っている。</t>
    <rPh sb="0" eb="2">
      <t>トウショ</t>
    </rPh>
    <rPh sb="2" eb="4">
      <t>ヨテイ</t>
    </rPh>
    <rPh sb="5" eb="8">
      <t>ドウテイド</t>
    </rPh>
    <rPh sb="9" eb="11">
      <t>ウワマワ</t>
    </rPh>
    <phoneticPr fontId="5"/>
  </si>
  <si>
    <t>本事業は新幹線建設の円滑な進捗やコスト縮減を図るための調査等を行うものであり、整備新幹線の工事の円滑な実施又は整備方策の検討に必要な事業である。</t>
    <phoneticPr fontId="5"/>
  </si>
  <si>
    <t>平成27年度に目標値設定を行い、令和５年度に、鉄道整備等により５大都市からの鉄道利用所要時間が新たに３時間以内となる地域の人口数を140万人まで引き上げる。</t>
    <phoneticPr fontId="5"/>
  </si>
  <si>
    <t>幹線鉄道課長　川島雄一郎
参事官　魚谷憲</t>
    <rPh sb="0" eb="4">
      <t>カンセンテツドウ</t>
    </rPh>
    <rPh sb="4" eb="6">
      <t>カチョウ</t>
    </rPh>
    <rPh sb="7" eb="9">
      <t>カワシマ</t>
    </rPh>
    <rPh sb="9" eb="12">
      <t>ユウイチロウ</t>
    </rPh>
    <rPh sb="13" eb="16">
      <t>サンジカン</t>
    </rPh>
    <rPh sb="17" eb="19">
      <t>ウオタニ</t>
    </rPh>
    <rPh sb="19" eb="20">
      <t>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</si>
</sst>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microsoft.com/office/2017/10/relationships/person" Target="persons/person.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xdr:colOff>
      <xdr:row>748</xdr:row>
      <xdr:rowOff>270934</xdr:rowOff>
    </xdr:from>
    <xdr:to>
      <xdr:col>35</xdr:col>
      <xdr:colOff>40783</xdr:colOff>
      <xdr:row>751</xdr:row>
      <xdr:rowOff>93099</xdr:rowOff>
    </xdr:to>
    <xdr:sp macro="" textlink="">
      <xdr:nvSpPr>
        <xdr:cNvPr id="2" name="正方形/長方形 1">
          <a:extLst>
            <a:ext uri="{FF2B5EF4-FFF2-40B4-BE49-F238E27FC236}">
              <a16:creationId xmlns:a16="http://schemas.microsoft.com/office/drawing/2014/main" id="{FA139906-7023-4917-BF6A-4EA60AF29272}"/>
            </a:ext>
          </a:extLst>
        </xdr:cNvPr>
        <xdr:cNvSpPr/>
      </xdr:nvSpPr>
      <xdr:spPr bwMode="auto">
        <a:xfrm>
          <a:off x="2980266" y="46710601"/>
          <a:ext cx="3579850" cy="888965"/>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ts val="1400"/>
            </a:lnSpc>
            <a:spcBef>
              <a:spcPts val="0"/>
            </a:spcBef>
            <a:spcAft>
              <a:spcPts val="0"/>
            </a:spcAft>
            <a:buClrTx/>
            <a:buSzTx/>
            <a:buFontTx/>
            <a:buNone/>
            <a:tabLst/>
            <a:defRPr/>
          </a:pPr>
          <a:r>
            <a:rPr kumimoji="1" lang="ja-JP" altLang="en-US"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国土交通省</a:t>
          </a:r>
          <a:endParaRPr kumimoji="1" lang="en-US" altLang="ja-JP"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ts val="1400"/>
            </a:lnSpc>
            <a:spcBef>
              <a:spcPts val="0"/>
            </a:spcBef>
            <a:spcAft>
              <a:spcPts val="0"/>
            </a:spcAft>
            <a:buClrTx/>
            <a:buSzTx/>
            <a:buFontTx/>
            <a:buNone/>
            <a:tabLst/>
            <a:defRPr/>
          </a:pPr>
          <a:r>
            <a:rPr kumimoji="1" lang="en-US" altLang="ja-JP"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1,400</a:t>
          </a:r>
          <a:r>
            <a:rPr kumimoji="1" lang="ja-JP" altLang="en-US"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11</xdr:col>
      <xdr:colOff>93133</xdr:colOff>
      <xdr:row>752</xdr:row>
      <xdr:rowOff>93133</xdr:rowOff>
    </xdr:from>
    <xdr:to>
      <xdr:col>40</xdr:col>
      <xdr:colOff>51940</xdr:colOff>
      <xdr:row>754</xdr:row>
      <xdr:rowOff>337252</xdr:rowOff>
    </xdr:to>
    <xdr:sp macro="" textlink="">
      <xdr:nvSpPr>
        <xdr:cNvPr id="3" name="大かっこ 2">
          <a:extLst>
            <a:ext uri="{FF2B5EF4-FFF2-40B4-BE49-F238E27FC236}">
              <a16:creationId xmlns:a16="http://schemas.microsoft.com/office/drawing/2014/main" id="{6C75D44A-897E-4081-AF9B-660C7138C6EE}"/>
            </a:ext>
          </a:extLst>
        </xdr:cNvPr>
        <xdr:cNvSpPr>
          <a:spLocks noChangeArrowheads="1"/>
        </xdr:cNvSpPr>
      </xdr:nvSpPr>
      <xdr:spPr bwMode="auto">
        <a:xfrm>
          <a:off x="2142066" y="47946733"/>
          <a:ext cx="5360541" cy="955319"/>
        </a:xfrm>
        <a:prstGeom prst="bracketPair">
          <a:avLst>
            <a:gd name="adj" fmla="val 16667"/>
          </a:avLst>
        </a:prstGeom>
        <a:noFill/>
        <a:ln w="9525" algn="ctr">
          <a:solidFill>
            <a:srgbClr val="000000"/>
          </a:solidFill>
          <a:round/>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国は、整備新幹線未着工区間について、（独）鉄道建設・運輸施設整備支援機構が行う整備新幹線未着工区間の設計施工法等調査等に対し補助することにより、着工後の新幹線建設の円滑な進捗やコスト縮減などを図る。また、</a:t>
          </a: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貨物列車と新幹線の共用走行区間において必要とされる安全確保等の手法の技術的検証を行い、速度向上の実現を目指す。</a:t>
          </a:r>
          <a:endParaRPr kumimoji="0" lang="ja-JP" altLang="en-US" sz="9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26</xdr:col>
      <xdr:colOff>6926</xdr:colOff>
      <xdr:row>755</xdr:row>
      <xdr:rowOff>220134</xdr:rowOff>
    </xdr:from>
    <xdr:to>
      <xdr:col>26</xdr:col>
      <xdr:colOff>6926</xdr:colOff>
      <xdr:row>756</xdr:row>
      <xdr:rowOff>159951</xdr:rowOff>
    </xdr:to>
    <xdr:cxnSp macro="">
      <xdr:nvCxnSpPr>
        <xdr:cNvPr id="4" name="直線矢印コネクタ 3">
          <a:extLst>
            <a:ext uri="{FF2B5EF4-FFF2-40B4-BE49-F238E27FC236}">
              <a16:creationId xmlns:a16="http://schemas.microsoft.com/office/drawing/2014/main" id="{C6E0D36B-3520-47DF-B638-4AF6D2B413BC}"/>
            </a:ext>
          </a:extLst>
        </xdr:cNvPr>
        <xdr:cNvCxnSpPr/>
      </xdr:nvCxnSpPr>
      <xdr:spPr bwMode="auto">
        <a:xfrm>
          <a:off x="4849859" y="49132067"/>
          <a:ext cx="0" cy="295417"/>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19</xdr:col>
      <xdr:colOff>102460</xdr:colOff>
      <xdr:row>756</xdr:row>
      <xdr:rowOff>246687</xdr:rowOff>
    </xdr:from>
    <xdr:to>
      <xdr:col>32</xdr:col>
      <xdr:colOff>35158</xdr:colOff>
      <xdr:row>757</xdr:row>
      <xdr:rowOff>28928</xdr:rowOff>
    </xdr:to>
    <xdr:sp macro="" textlink="">
      <xdr:nvSpPr>
        <xdr:cNvPr id="5" name="正方形/長方形 4">
          <a:extLst>
            <a:ext uri="{FF2B5EF4-FFF2-40B4-BE49-F238E27FC236}">
              <a16:creationId xmlns:a16="http://schemas.microsoft.com/office/drawing/2014/main" id="{9B272B3D-774B-47BC-B073-972CFBF9CCC1}"/>
            </a:ext>
          </a:extLst>
        </xdr:cNvPr>
        <xdr:cNvSpPr/>
      </xdr:nvSpPr>
      <xdr:spPr>
        <a:xfrm>
          <a:off x="3641527" y="49514220"/>
          <a:ext cx="2354164" cy="137841"/>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58882</xdr:colOff>
      <xdr:row>758</xdr:row>
      <xdr:rowOff>16928</xdr:rowOff>
    </xdr:from>
    <xdr:to>
      <xdr:col>35</xdr:col>
      <xdr:colOff>122528</xdr:colOff>
      <xdr:row>760</xdr:row>
      <xdr:rowOff>303281</xdr:rowOff>
    </xdr:to>
    <xdr:sp macro="" textlink="">
      <xdr:nvSpPr>
        <xdr:cNvPr id="6" name="正方形/長方形 5">
          <a:extLst>
            <a:ext uri="{FF2B5EF4-FFF2-40B4-BE49-F238E27FC236}">
              <a16:creationId xmlns:a16="http://schemas.microsoft.com/office/drawing/2014/main" id="{FA4A8052-80D4-4589-BB34-E06EFDDB683F}"/>
            </a:ext>
          </a:extLst>
        </xdr:cNvPr>
        <xdr:cNvSpPr/>
      </xdr:nvSpPr>
      <xdr:spPr bwMode="auto">
        <a:xfrm>
          <a:off x="3039149" y="49995661"/>
          <a:ext cx="3602712" cy="997553"/>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ts val="1400"/>
            </a:lnSpc>
            <a:spcBef>
              <a:spcPts val="0"/>
            </a:spcBef>
            <a:spcAft>
              <a:spcPts val="0"/>
            </a:spcAft>
            <a:buClrTx/>
            <a:buSzTx/>
            <a:buFontTx/>
            <a:buNone/>
            <a:tabLst/>
            <a:defRPr/>
          </a:pPr>
          <a:r>
            <a:rPr kumimoji="1" lang="ja-JP" altLang="en-US"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a:t>
          </a:r>
          <a:r>
            <a:rPr kumimoji="1" lang="en-US" altLang="ja-JP"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独</a:t>
          </a:r>
          <a:r>
            <a:rPr kumimoji="1" lang="en-US" altLang="ja-JP"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鉄道建設・運輸施設整備支援機構</a:t>
          </a:r>
          <a:endParaRPr kumimoji="1" lang="en-US" altLang="ja-JP"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ts val="1400"/>
            </a:lnSpc>
            <a:spcBef>
              <a:spcPts val="0"/>
            </a:spcBef>
            <a:spcAft>
              <a:spcPts val="0"/>
            </a:spcAft>
            <a:buClrTx/>
            <a:buSzTx/>
            <a:buFontTx/>
            <a:buNone/>
            <a:tabLst/>
            <a:defRPr/>
          </a:pPr>
          <a:r>
            <a:rPr kumimoji="1" lang="en-US" altLang="ja-JP"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1,400</a:t>
          </a:r>
          <a:r>
            <a:rPr kumimoji="1" lang="ja-JP" altLang="en-US"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11</xdr:col>
      <xdr:colOff>67733</xdr:colOff>
      <xdr:row>761</xdr:row>
      <xdr:rowOff>175677</xdr:rowOff>
    </xdr:from>
    <xdr:to>
      <xdr:col>41</xdr:col>
      <xdr:colOff>93339</xdr:colOff>
      <xdr:row>767</xdr:row>
      <xdr:rowOff>155730</xdr:rowOff>
    </xdr:to>
    <xdr:sp macro="" textlink="">
      <xdr:nvSpPr>
        <xdr:cNvPr id="7" name="大かっこ 6">
          <a:extLst>
            <a:ext uri="{FF2B5EF4-FFF2-40B4-BE49-F238E27FC236}">
              <a16:creationId xmlns:a16="http://schemas.microsoft.com/office/drawing/2014/main" id="{5B6CC251-56AA-4142-8C76-22F8C20B8F86}"/>
            </a:ext>
          </a:extLst>
        </xdr:cNvPr>
        <xdr:cNvSpPr>
          <a:spLocks noChangeArrowheads="1"/>
        </xdr:cNvSpPr>
      </xdr:nvSpPr>
      <xdr:spPr bwMode="auto">
        <a:xfrm>
          <a:off x="2116666" y="51212744"/>
          <a:ext cx="5613606" cy="3053453"/>
        </a:xfrm>
        <a:prstGeom prst="bracketPair">
          <a:avLst>
            <a:gd name="adj" fmla="val 10726"/>
          </a:avLst>
        </a:prstGeom>
        <a:noFill/>
        <a:ln w="9525" algn="ctr">
          <a:solidFill>
            <a:srgbClr val="000000"/>
          </a:solidFill>
          <a:round/>
          <a:headEnd/>
          <a:tailEnd/>
        </a:ln>
      </xdr:spPr>
      <xdr:txBody>
        <a:bodyPr vertOverflow="clip"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・環境影響評価</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本調査は、（独）鉄道建設・運輸施設整備支援機構が、環境影響評価法に基づき、環境影響評価項目の</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選定及び対象に関する調査を行う。</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・設計施工法等調査、経済設計調査　</a:t>
          </a:r>
          <a:endParaRPr kumimoji="0" lang="ja-JP" altLang="en-US" sz="900" b="0" i="0" u="none" strike="noStrike" kern="0" cap="none" spc="0" normalizeH="0" baseline="0" noProof="0">
            <a:ln>
              <a:noFill/>
            </a:ln>
            <a:solidFill>
              <a:sysClr val="windowText" lastClr="000000"/>
            </a:solidFill>
            <a:effectLst/>
            <a:uLnTx/>
            <a:uFillTx/>
            <a:latin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本調査は、（独）鉄道建設・運輸施設整備支援機構が、整備新幹線の未着工区間に関して技術的な検討</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や自治体等関係機関との協議を実施し、総合的な検討に基づきルートを設定したうえで、当該ルートに</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おける橋梁やトンネルなどの構造物の設計施工法等について調査・検討を行う。</a:t>
          </a:r>
          <a:endParaRPr kumimoji="0" lang="ja-JP" altLang="en-US" sz="900" b="0" i="0" u="none" strike="noStrike" kern="0" cap="none" spc="0" normalizeH="0" baseline="0" noProof="0">
            <a:ln>
              <a:noFill/>
            </a:ln>
            <a:solidFill>
              <a:sysClr val="windowText" lastClr="000000"/>
            </a:solidFill>
            <a:effectLst/>
            <a:uLnTx/>
            <a:uFillTx/>
            <a:latin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ysClr val="windowText" lastClr="000000"/>
            </a:solidFill>
            <a:effectLst/>
            <a:uLnTx/>
            <a:uFillTx/>
            <a:latin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・貨物列車走行調査</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本調査は、</a:t>
          </a:r>
          <a:r>
            <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（独）鉄道建設・運輸施設整備支援機構</a:t>
          </a: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が、貨物</a:t>
          </a: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列車と</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新幹</a:t>
          </a: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車</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a:t>
          </a: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共用走行区間</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において、</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安全性を確保しつつ新幹線列車を高速走行させるための技術的な</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a:t>
          </a: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検討を行う</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25</xdr:col>
      <xdr:colOff>45560</xdr:colOff>
      <xdr:row>768</xdr:row>
      <xdr:rowOff>8467</xdr:rowOff>
    </xdr:from>
    <xdr:to>
      <xdr:col>25</xdr:col>
      <xdr:colOff>45560</xdr:colOff>
      <xdr:row>778</xdr:row>
      <xdr:rowOff>34572</xdr:rowOff>
    </xdr:to>
    <xdr:cxnSp macro="">
      <xdr:nvCxnSpPr>
        <xdr:cNvPr id="8" name="直線矢印コネクタ 7">
          <a:extLst>
            <a:ext uri="{FF2B5EF4-FFF2-40B4-BE49-F238E27FC236}">
              <a16:creationId xmlns:a16="http://schemas.microsoft.com/office/drawing/2014/main" id="{A61AA40C-EA53-42D9-9937-54090212F7BB}"/>
            </a:ext>
          </a:extLst>
        </xdr:cNvPr>
        <xdr:cNvCxnSpPr/>
      </xdr:nvCxnSpPr>
      <xdr:spPr bwMode="auto">
        <a:xfrm>
          <a:off x="5125560" y="56625067"/>
          <a:ext cx="0" cy="35630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15</xdr:col>
      <xdr:colOff>172860</xdr:colOff>
      <xdr:row>779</xdr:row>
      <xdr:rowOff>573992</xdr:rowOff>
    </xdr:from>
    <xdr:to>
      <xdr:col>35</xdr:col>
      <xdr:colOff>85755</xdr:colOff>
      <xdr:row>782</xdr:row>
      <xdr:rowOff>297160</xdr:rowOff>
    </xdr:to>
    <xdr:sp macro="" textlink="">
      <xdr:nvSpPr>
        <xdr:cNvPr id="9" name="正方形/長方形 8">
          <a:extLst>
            <a:ext uri="{FF2B5EF4-FFF2-40B4-BE49-F238E27FC236}">
              <a16:creationId xmlns:a16="http://schemas.microsoft.com/office/drawing/2014/main" id="{BC7D1714-8119-4C8D-BDF0-F71DFF3E8CFE}"/>
            </a:ext>
          </a:extLst>
        </xdr:cNvPr>
        <xdr:cNvSpPr/>
      </xdr:nvSpPr>
      <xdr:spPr bwMode="auto">
        <a:xfrm>
          <a:off x="3220860" y="57927192"/>
          <a:ext cx="3976895" cy="967768"/>
        </a:xfrm>
        <a:prstGeom prst="rect">
          <a:avLst/>
        </a:prstGeom>
        <a:noFill/>
        <a:ln w="25400" cap="flat" cmpd="sng" algn="ctr">
          <a:solidFill>
            <a:sysClr val="windowText" lastClr="000000"/>
          </a:solidFill>
          <a:prstDash val="solid"/>
        </a:ln>
        <a:effectLst/>
      </xdr:spPr>
      <xdr:txBody>
        <a:bodyPr wrap="square" rtlCol="0" anchor="ctr"/>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Ｂ．民間事業者等（　</a:t>
          </a: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社 ）</a:t>
          </a:r>
          <a:endPar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1,106</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13</xdr:col>
      <xdr:colOff>144991</xdr:colOff>
      <xdr:row>783</xdr:row>
      <xdr:rowOff>328951</xdr:rowOff>
    </xdr:from>
    <xdr:to>
      <xdr:col>41</xdr:col>
      <xdr:colOff>101601</xdr:colOff>
      <xdr:row>785</xdr:row>
      <xdr:rowOff>227544</xdr:rowOff>
    </xdr:to>
    <xdr:sp macro="" textlink="">
      <xdr:nvSpPr>
        <xdr:cNvPr id="10" name="大かっこ 9">
          <a:extLst>
            <a:ext uri="{FF2B5EF4-FFF2-40B4-BE49-F238E27FC236}">
              <a16:creationId xmlns:a16="http://schemas.microsoft.com/office/drawing/2014/main" id="{58D020A1-F359-4913-80D0-0F4E3C1DFC03}"/>
            </a:ext>
          </a:extLst>
        </xdr:cNvPr>
        <xdr:cNvSpPr>
          <a:spLocks noChangeArrowheads="1"/>
        </xdr:cNvSpPr>
      </xdr:nvSpPr>
      <xdr:spPr bwMode="auto">
        <a:xfrm>
          <a:off x="2786591" y="59358551"/>
          <a:ext cx="5646210" cy="673293"/>
        </a:xfrm>
        <a:prstGeom prst="bracketPair">
          <a:avLst>
            <a:gd name="adj" fmla="val 16667"/>
          </a:avLst>
        </a:prstGeom>
        <a:noFill/>
        <a:ln w="9525" algn="ctr">
          <a:solidFill>
            <a:srgbClr val="000000"/>
          </a:solidFill>
          <a:round/>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民間事業者等は、（独）鉄道建設・運輸施設整備支援機構から委託を受け</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、整備新幹線の環境影響評価、</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整備新幹線未着工区間の設計施工法等調査、経済設計調査、貨物列車走行調査を実施する。</a:t>
          </a:r>
        </a:p>
      </xdr:txBody>
    </xdr:sp>
    <xdr:clientData/>
  </xdr:twoCellAnchor>
  <xdr:twoCellAnchor>
    <xdr:from>
      <xdr:col>13</xdr:col>
      <xdr:colOff>47189</xdr:colOff>
      <xdr:row>778</xdr:row>
      <xdr:rowOff>312748</xdr:rowOff>
    </xdr:from>
    <xdr:to>
      <xdr:col>37</xdr:col>
      <xdr:colOff>86529</xdr:colOff>
      <xdr:row>779</xdr:row>
      <xdr:rowOff>186754</xdr:rowOff>
    </xdr:to>
    <xdr:sp macro="" textlink="">
      <xdr:nvSpPr>
        <xdr:cNvPr id="11" name="正方形/長方形 10">
          <a:extLst>
            <a:ext uri="{FF2B5EF4-FFF2-40B4-BE49-F238E27FC236}">
              <a16:creationId xmlns:a16="http://schemas.microsoft.com/office/drawing/2014/main" id="{A9C765B8-73DB-4E3B-90D9-3B23AD8AD9F6}"/>
            </a:ext>
          </a:extLst>
        </xdr:cNvPr>
        <xdr:cNvSpPr/>
      </xdr:nvSpPr>
      <xdr:spPr>
        <a:xfrm>
          <a:off x="2688789" y="57259548"/>
          <a:ext cx="4916140" cy="280406"/>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随意契約（企画競争）、指名競争契約（最低価格）　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100" zoomScaleSheetLayoutView="75" zoomScalePageLayoutView="85" workbookViewId="0">
      <selection activeCell="AE8" sqref="AE8:AX8"/>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325</v>
      </c>
      <c r="AJ2" s="191" t="s">
        <v>712</v>
      </c>
      <c r="AK2" s="191"/>
      <c r="AL2" s="191"/>
      <c r="AM2" s="191"/>
      <c r="AN2" s="83" t="s">
        <v>325</v>
      </c>
      <c r="AO2" s="191">
        <v>20</v>
      </c>
      <c r="AP2" s="191"/>
      <c r="AQ2" s="191"/>
      <c r="AR2" s="84" t="s">
        <v>630</v>
      </c>
      <c r="AS2" s="192">
        <v>299</v>
      </c>
      <c r="AT2" s="192"/>
      <c r="AU2" s="192"/>
      <c r="AV2" s="83" t="str">
        <f>IF(AW2="","","-")</f>
        <v/>
      </c>
      <c r="AW2" s="379"/>
      <c r="AX2" s="379"/>
    </row>
    <row r="3" spans="1:50" ht="21" customHeight="1" thickBot="1" x14ac:dyDescent="0.2">
      <c r="A3" s="504" t="s">
        <v>623</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631</v>
      </c>
      <c r="AK3" s="506"/>
      <c r="AL3" s="506"/>
      <c r="AM3" s="506"/>
      <c r="AN3" s="506"/>
      <c r="AO3" s="506"/>
      <c r="AP3" s="506"/>
      <c r="AQ3" s="506"/>
      <c r="AR3" s="506"/>
      <c r="AS3" s="506"/>
      <c r="AT3" s="506"/>
      <c r="AU3" s="506"/>
      <c r="AV3" s="506"/>
      <c r="AW3" s="506"/>
      <c r="AX3" s="24" t="s">
        <v>64</v>
      </c>
    </row>
    <row r="4" spans="1:50" ht="24.75" customHeight="1" x14ac:dyDescent="0.15">
      <c r="A4" s="706" t="s">
        <v>25</v>
      </c>
      <c r="B4" s="707"/>
      <c r="C4" s="707"/>
      <c r="D4" s="707"/>
      <c r="E4" s="707"/>
      <c r="F4" s="707"/>
      <c r="G4" s="682" t="s">
        <v>632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678</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66</v>
      </c>
      <c r="B5" s="693"/>
      <c r="C5" s="693"/>
      <c r="D5" s="693"/>
      <c r="E5" s="693"/>
      <c r="F5" s="694"/>
      <c r="G5" s="539" t="s">
        <v>406</v>
      </c>
      <c r="H5" s="540"/>
      <c r="I5" s="540"/>
      <c r="J5" s="540"/>
      <c r="K5" s="540"/>
      <c r="L5" s="540"/>
      <c r="M5" s="541" t="s">
        <v>65</v>
      </c>
      <c r="N5" s="542"/>
      <c r="O5" s="542"/>
      <c r="P5" s="542"/>
      <c r="Q5" s="542"/>
      <c r="R5" s="543"/>
      <c r="S5" s="544" t="s">
        <v>69</v>
      </c>
      <c r="T5" s="540"/>
      <c r="U5" s="540"/>
      <c r="V5" s="540"/>
      <c r="W5" s="540"/>
      <c r="X5" s="545"/>
      <c r="Y5" s="698" t="s">
        <v>3</v>
      </c>
      <c r="Z5" s="699"/>
      <c r="AA5" s="699"/>
      <c r="AB5" s="699"/>
      <c r="AC5" s="699"/>
      <c r="AD5" s="700"/>
      <c r="AE5" s="701" t="s">
        <v>715</v>
      </c>
      <c r="AF5" s="701"/>
      <c r="AG5" s="701"/>
      <c r="AH5" s="701"/>
      <c r="AI5" s="701"/>
      <c r="AJ5" s="701"/>
      <c r="AK5" s="701"/>
      <c r="AL5" s="701"/>
      <c r="AM5" s="701"/>
      <c r="AN5" s="701"/>
      <c r="AO5" s="701"/>
      <c r="AP5" s="702"/>
      <c r="AQ5" s="703" t="s">
        <v>719</v>
      </c>
      <c r="AR5" s="704"/>
      <c r="AS5" s="704"/>
      <c r="AT5" s="704"/>
      <c r="AU5" s="704"/>
      <c r="AV5" s="704"/>
      <c r="AW5" s="704"/>
      <c r="AX5" s="705"/>
    </row>
    <row r="6" spans="1:50" ht="39" customHeight="1" x14ac:dyDescent="0.15">
      <c r="A6" s="708" t="s">
        <v>4</v>
      </c>
      <c r="B6" s="709"/>
      <c r="C6" s="709"/>
      <c r="D6" s="709"/>
      <c r="E6" s="709"/>
      <c r="F6" s="709"/>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05" t="s">
        <v>22</v>
      </c>
      <c r="B7" s="806"/>
      <c r="C7" s="806"/>
      <c r="D7" s="806"/>
      <c r="E7" s="806"/>
      <c r="F7" s="807"/>
      <c r="G7" s="808" t="s">
        <v>634</v>
      </c>
      <c r="H7" s="809"/>
      <c r="I7" s="809"/>
      <c r="J7" s="809"/>
      <c r="K7" s="809"/>
      <c r="L7" s="809"/>
      <c r="M7" s="809"/>
      <c r="N7" s="809"/>
      <c r="O7" s="809"/>
      <c r="P7" s="809"/>
      <c r="Q7" s="809"/>
      <c r="R7" s="809"/>
      <c r="S7" s="809"/>
      <c r="T7" s="809"/>
      <c r="U7" s="809"/>
      <c r="V7" s="809"/>
      <c r="W7" s="809"/>
      <c r="X7" s="810"/>
      <c r="Y7" s="377" t="s">
        <v>308</v>
      </c>
      <c r="Z7" s="281"/>
      <c r="AA7" s="281"/>
      <c r="AB7" s="281"/>
      <c r="AC7" s="281"/>
      <c r="AD7" s="378"/>
      <c r="AE7" s="364" t="s">
        <v>677</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5" t="s">
        <v>208</v>
      </c>
      <c r="B8" s="806"/>
      <c r="C8" s="806"/>
      <c r="D8" s="806"/>
      <c r="E8" s="806"/>
      <c r="F8" s="807"/>
      <c r="G8" s="203" t="str">
        <f>入力規則等!A27</f>
        <v>-</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1"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22"/>
    </row>
    <row r="9" spans="1:50" ht="58.5" customHeight="1" x14ac:dyDescent="0.15">
      <c r="A9" s="108" t="s">
        <v>23</v>
      </c>
      <c r="B9" s="109"/>
      <c r="C9" s="109"/>
      <c r="D9" s="109"/>
      <c r="E9" s="109"/>
      <c r="F9" s="109"/>
      <c r="G9" s="553" t="s">
        <v>635</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166.5" customHeight="1" x14ac:dyDescent="0.15">
      <c r="A10" s="723" t="s">
        <v>29</v>
      </c>
      <c r="B10" s="724"/>
      <c r="C10" s="724"/>
      <c r="D10" s="724"/>
      <c r="E10" s="724"/>
      <c r="F10" s="724"/>
      <c r="G10" s="656" t="s">
        <v>636</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723" t="s">
        <v>5</v>
      </c>
      <c r="B11" s="724"/>
      <c r="C11" s="724"/>
      <c r="D11" s="724"/>
      <c r="E11" s="724"/>
      <c r="F11" s="73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02" t="s">
        <v>24</v>
      </c>
      <c r="B12" s="103"/>
      <c r="C12" s="103"/>
      <c r="D12" s="103"/>
      <c r="E12" s="103"/>
      <c r="F12" s="104"/>
      <c r="G12" s="662"/>
      <c r="H12" s="663"/>
      <c r="I12" s="663"/>
      <c r="J12" s="663"/>
      <c r="K12" s="663"/>
      <c r="L12" s="663"/>
      <c r="M12" s="663"/>
      <c r="N12" s="663"/>
      <c r="O12" s="663"/>
      <c r="P12" s="288" t="s">
        <v>309</v>
      </c>
      <c r="Q12" s="283"/>
      <c r="R12" s="283"/>
      <c r="S12" s="283"/>
      <c r="T12" s="283"/>
      <c r="U12" s="283"/>
      <c r="V12" s="284"/>
      <c r="W12" s="288" t="s">
        <v>331</v>
      </c>
      <c r="X12" s="283"/>
      <c r="Y12" s="283"/>
      <c r="Z12" s="283"/>
      <c r="AA12" s="283"/>
      <c r="AB12" s="283"/>
      <c r="AC12" s="284"/>
      <c r="AD12" s="288" t="s">
        <v>620</v>
      </c>
      <c r="AE12" s="283"/>
      <c r="AF12" s="283"/>
      <c r="AG12" s="283"/>
      <c r="AH12" s="283"/>
      <c r="AI12" s="283"/>
      <c r="AJ12" s="284"/>
      <c r="AK12" s="288" t="s">
        <v>624</v>
      </c>
      <c r="AL12" s="283"/>
      <c r="AM12" s="283"/>
      <c r="AN12" s="283"/>
      <c r="AO12" s="283"/>
      <c r="AP12" s="283"/>
      <c r="AQ12" s="284"/>
      <c r="AR12" s="288" t="s">
        <v>625</v>
      </c>
      <c r="AS12" s="283"/>
      <c r="AT12" s="283"/>
      <c r="AU12" s="283"/>
      <c r="AV12" s="283"/>
      <c r="AW12" s="283"/>
      <c r="AX12" s="725"/>
    </row>
    <row r="13" spans="1:50" ht="21" customHeight="1" x14ac:dyDescent="0.15">
      <c r="A13" s="105"/>
      <c r="B13" s="106"/>
      <c r="C13" s="106"/>
      <c r="D13" s="106"/>
      <c r="E13" s="106"/>
      <c r="F13" s="107"/>
      <c r="G13" s="726" t="s">
        <v>6</v>
      </c>
      <c r="H13" s="727"/>
      <c r="I13" s="619" t="s">
        <v>7</v>
      </c>
      <c r="J13" s="620"/>
      <c r="K13" s="620"/>
      <c r="L13" s="620"/>
      <c r="M13" s="620"/>
      <c r="N13" s="620"/>
      <c r="O13" s="621"/>
      <c r="P13" s="148">
        <v>2500</v>
      </c>
      <c r="Q13" s="149"/>
      <c r="R13" s="149"/>
      <c r="S13" s="149"/>
      <c r="T13" s="149"/>
      <c r="U13" s="149"/>
      <c r="V13" s="150"/>
      <c r="W13" s="148">
        <v>1561</v>
      </c>
      <c r="X13" s="149"/>
      <c r="Y13" s="149"/>
      <c r="Z13" s="149"/>
      <c r="AA13" s="149"/>
      <c r="AB13" s="149"/>
      <c r="AC13" s="150"/>
      <c r="AD13" s="148">
        <v>1438</v>
      </c>
      <c r="AE13" s="149"/>
      <c r="AF13" s="149"/>
      <c r="AG13" s="149"/>
      <c r="AH13" s="149"/>
      <c r="AI13" s="149"/>
      <c r="AJ13" s="150"/>
      <c r="AK13" s="148">
        <v>1400</v>
      </c>
      <c r="AL13" s="149"/>
      <c r="AM13" s="149"/>
      <c r="AN13" s="149"/>
      <c r="AO13" s="149"/>
      <c r="AP13" s="149"/>
      <c r="AQ13" s="150"/>
      <c r="AR13" s="145"/>
      <c r="AS13" s="146"/>
      <c r="AT13" s="146"/>
      <c r="AU13" s="146"/>
      <c r="AV13" s="146"/>
      <c r="AW13" s="146"/>
      <c r="AX13" s="376"/>
    </row>
    <row r="14" spans="1:50" ht="21" customHeight="1" x14ac:dyDescent="0.15">
      <c r="A14" s="105"/>
      <c r="B14" s="106"/>
      <c r="C14" s="106"/>
      <c r="D14" s="106"/>
      <c r="E14" s="106"/>
      <c r="F14" s="107"/>
      <c r="G14" s="728"/>
      <c r="H14" s="729"/>
      <c r="I14" s="556" t="s">
        <v>8</v>
      </c>
      <c r="J14" s="610"/>
      <c r="K14" s="610"/>
      <c r="L14" s="610"/>
      <c r="M14" s="610"/>
      <c r="N14" s="610"/>
      <c r="O14" s="611"/>
      <c r="P14" s="148" t="s">
        <v>634</v>
      </c>
      <c r="Q14" s="149"/>
      <c r="R14" s="149"/>
      <c r="S14" s="149"/>
      <c r="T14" s="149"/>
      <c r="U14" s="149"/>
      <c r="V14" s="150"/>
      <c r="W14" s="148" t="s">
        <v>634</v>
      </c>
      <c r="X14" s="149"/>
      <c r="Y14" s="149"/>
      <c r="Z14" s="149"/>
      <c r="AA14" s="149"/>
      <c r="AB14" s="149"/>
      <c r="AC14" s="150"/>
      <c r="AD14" s="148" t="s">
        <v>634</v>
      </c>
      <c r="AE14" s="149"/>
      <c r="AF14" s="149"/>
      <c r="AG14" s="149"/>
      <c r="AH14" s="149"/>
      <c r="AI14" s="149"/>
      <c r="AJ14" s="150"/>
      <c r="AK14" s="148"/>
      <c r="AL14" s="149"/>
      <c r="AM14" s="149"/>
      <c r="AN14" s="149"/>
      <c r="AO14" s="149"/>
      <c r="AP14" s="149"/>
      <c r="AQ14" s="150"/>
      <c r="AR14" s="646"/>
      <c r="AS14" s="646"/>
      <c r="AT14" s="646"/>
      <c r="AU14" s="646"/>
      <c r="AV14" s="646"/>
      <c r="AW14" s="646"/>
      <c r="AX14" s="647"/>
    </row>
    <row r="15" spans="1:50" ht="21" customHeight="1" x14ac:dyDescent="0.15">
      <c r="A15" s="105"/>
      <c r="B15" s="106"/>
      <c r="C15" s="106"/>
      <c r="D15" s="106"/>
      <c r="E15" s="106"/>
      <c r="F15" s="107"/>
      <c r="G15" s="728"/>
      <c r="H15" s="729"/>
      <c r="I15" s="556" t="s">
        <v>50</v>
      </c>
      <c r="J15" s="557"/>
      <c r="K15" s="557"/>
      <c r="L15" s="557"/>
      <c r="M15" s="557"/>
      <c r="N15" s="557"/>
      <c r="O15" s="558"/>
      <c r="P15" s="148">
        <v>644</v>
      </c>
      <c r="Q15" s="149"/>
      <c r="R15" s="149"/>
      <c r="S15" s="149"/>
      <c r="T15" s="149"/>
      <c r="U15" s="149"/>
      <c r="V15" s="150"/>
      <c r="W15" s="148">
        <v>620</v>
      </c>
      <c r="X15" s="149"/>
      <c r="Y15" s="149"/>
      <c r="Z15" s="149"/>
      <c r="AA15" s="149"/>
      <c r="AB15" s="149"/>
      <c r="AC15" s="150"/>
      <c r="AD15" s="148">
        <v>899</v>
      </c>
      <c r="AE15" s="149"/>
      <c r="AF15" s="149"/>
      <c r="AG15" s="149"/>
      <c r="AH15" s="149"/>
      <c r="AI15" s="149"/>
      <c r="AJ15" s="150"/>
      <c r="AK15" s="148">
        <v>821</v>
      </c>
      <c r="AL15" s="149"/>
      <c r="AM15" s="149"/>
      <c r="AN15" s="149"/>
      <c r="AO15" s="149"/>
      <c r="AP15" s="149"/>
      <c r="AQ15" s="150"/>
      <c r="AR15" s="148"/>
      <c r="AS15" s="149"/>
      <c r="AT15" s="149"/>
      <c r="AU15" s="149"/>
      <c r="AV15" s="149"/>
      <c r="AW15" s="149"/>
      <c r="AX15" s="609"/>
    </row>
    <row r="16" spans="1:50" ht="21" customHeight="1" x14ac:dyDescent="0.15">
      <c r="A16" s="105"/>
      <c r="B16" s="106"/>
      <c r="C16" s="106"/>
      <c r="D16" s="106"/>
      <c r="E16" s="106"/>
      <c r="F16" s="107"/>
      <c r="G16" s="728"/>
      <c r="H16" s="729"/>
      <c r="I16" s="556" t="s">
        <v>51</v>
      </c>
      <c r="J16" s="557"/>
      <c r="K16" s="557"/>
      <c r="L16" s="557"/>
      <c r="M16" s="557"/>
      <c r="N16" s="557"/>
      <c r="O16" s="558"/>
      <c r="P16" s="148">
        <v>-620</v>
      </c>
      <c r="Q16" s="149"/>
      <c r="R16" s="149"/>
      <c r="S16" s="149"/>
      <c r="T16" s="149"/>
      <c r="U16" s="149"/>
      <c r="V16" s="150"/>
      <c r="W16" s="148">
        <v>-898</v>
      </c>
      <c r="X16" s="149"/>
      <c r="Y16" s="149"/>
      <c r="Z16" s="149"/>
      <c r="AA16" s="149"/>
      <c r="AB16" s="149"/>
      <c r="AC16" s="150"/>
      <c r="AD16" s="148">
        <v>-821</v>
      </c>
      <c r="AE16" s="149"/>
      <c r="AF16" s="149"/>
      <c r="AG16" s="149"/>
      <c r="AH16" s="149"/>
      <c r="AI16" s="149"/>
      <c r="AJ16" s="150"/>
      <c r="AK16" s="148"/>
      <c r="AL16" s="149"/>
      <c r="AM16" s="149"/>
      <c r="AN16" s="149"/>
      <c r="AO16" s="149"/>
      <c r="AP16" s="149"/>
      <c r="AQ16" s="150"/>
      <c r="AR16" s="659"/>
      <c r="AS16" s="660"/>
      <c r="AT16" s="660"/>
      <c r="AU16" s="660"/>
      <c r="AV16" s="660"/>
      <c r="AW16" s="660"/>
      <c r="AX16" s="661"/>
    </row>
    <row r="17" spans="1:50" ht="24.75" customHeight="1" x14ac:dyDescent="0.15">
      <c r="A17" s="105"/>
      <c r="B17" s="106"/>
      <c r="C17" s="106"/>
      <c r="D17" s="106"/>
      <c r="E17" s="106"/>
      <c r="F17" s="107"/>
      <c r="G17" s="728"/>
      <c r="H17" s="729"/>
      <c r="I17" s="556" t="s">
        <v>49</v>
      </c>
      <c r="J17" s="610"/>
      <c r="K17" s="610"/>
      <c r="L17" s="610"/>
      <c r="M17" s="610"/>
      <c r="N17" s="610"/>
      <c r="O17" s="611"/>
      <c r="P17" s="148" t="s">
        <v>634</v>
      </c>
      <c r="Q17" s="149"/>
      <c r="R17" s="149"/>
      <c r="S17" s="149"/>
      <c r="T17" s="149"/>
      <c r="U17" s="149"/>
      <c r="V17" s="150"/>
      <c r="W17" s="148"/>
      <c r="X17" s="149"/>
      <c r="Y17" s="149"/>
      <c r="Z17" s="149"/>
      <c r="AA17" s="149"/>
      <c r="AB17" s="149"/>
      <c r="AC17" s="150"/>
      <c r="AD17" s="148"/>
      <c r="AE17" s="149"/>
      <c r="AF17" s="149"/>
      <c r="AG17" s="149"/>
      <c r="AH17" s="149"/>
      <c r="AI17" s="149"/>
      <c r="AJ17" s="150"/>
      <c r="AK17" s="148"/>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0"/>
      <c r="H18" s="731"/>
      <c r="I18" s="718" t="s">
        <v>20</v>
      </c>
      <c r="J18" s="719"/>
      <c r="K18" s="719"/>
      <c r="L18" s="719"/>
      <c r="M18" s="719"/>
      <c r="N18" s="719"/>
      <c r="O18" s="720"/>
      <c r="P18" s="154">
        <f>SUM(P13:V17)</f>
        <v>2524</v>
      </c>
      <c r="Q18" s="155"/>
      <c r="R18" s="155"/>
      <c r="S18" s="155"/>
      <c r="T18" s="155"/>
      <c r="U18" s="155"/>
      <c r="V18" s="156"/>
      <c r="W18" s="154">
        <f>SUM(W13:AC17)</f>
        <v>1283</v>
      </c>
      <c r="X18" s="155"/>
      <c r="Y18" s="155"/>
      <c r="Z18" s="155"/>
      <c r="AA18" s="155"/>
      <c r="AB18" s="155"/>
      <c r="AC18" s="156"/>
      <c r="AD18" s="154">
        <f>SUM(AD13:AJ17)</f>
        <v>1516</v>
      </c>
      <c r="AE18" s="155"/>
      <c r="AF18" s="155"/>
      <c r="AG18" s="155"/>
      <c r="AH18" s="155"/>
      <c r="AI18" s="155"/>
      <c r="AJ18" s="156"/>
      <c r="AK18" s="154">
        <f>SUM(AK13:AQ17)</f>
        <v>2221</v>
      </c>
      <c r="AL18" s="155"/>
      <c r="AM18" s="155"/>
      <c r="AN18" s="155"/>
      <c r="AO18" s="155"/>
      <c r="AP18" s="155"/>
      <c r="AQ18" s="156"/>
      <c r="AR18" s="154">
        <f>SUM(AR13:AX17)</f>
        <v>0</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v>1490</v>
      </c>
      <c r="Q19" s="149"/>
      <c r="R19" s="149"/>
      <c r="S19" s="149"/>
      <c r="T19" s="149"/>
      <c r="U19" s="149"/>
      <c r="V19" s="150"/>
      <c r="W19" s="148">
        <v>1283</v>
      </c>
      <c r="X19" s="149"/>
      <c r="Y19" s="149"/>
      <c r="Z19" s="149"/>
      <c r="AA19" s="149"/>
      <c r="AB19" s="149"/>
      <c r="AC19" s="150"/>
      <c r="AD19" s="148">
        <v>1400</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f>IF(P18=0, "-", SUM(P19)/P18)</f>
        <v>0.59033280507131536</v>
      </c>
      <c r="Q20" s="520"/>
      <c r="R20" s="520"/>
      <c r="S20" s="520"/>
      <c r="T20" s="520"/>
      <c r="U20" s="520"/>
      <c r="V20" s="520"/>
      <c r="W20" s="520">
        <f t="shared" ref="W20" si="0">IF(W18=0, "-", SUM(W19)/W18)</f>
        <v>1</v>
      </c>
      <c r="X20" s="520"/>
      <c r="Y20" s="520"/>
      <c r="Z20" s="520"/>
      <c r="AA20" s="520"/>
      <c r="AB20" s="520"/>
      <c r="AC20" s="520"/>
      <c r="AD20" s="520">
        <f t="shared" ref="AD20" si="1">IF(AD18=0, "-", SUM(AD19)/AD18)</f>
        <v>0.92348284960422167</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06" t="s">
        <v>274</v>
      </c>
      <c r="H21" s="907"/>
      <c r="I21" s="907"/>
      <c r="J21" s="907"/>
      <c r="K21" s="907"/>
      <c r="L21" s="907"/>
      <c r="M21" s="907"/>
      <c r="N21" s="907"/>
      <c r="O21" s="907"/>
      <c r="P21" s="520">
        <f>IF(P19=0, "-", SUM(P19)/SUM(P13,P14))</f>
        <v>0.59599999999999997</v>
      </c>
      <c r="Q21" s="520"/>
      <c r="R21" s="520"/>
      <c r="S21" s="520"/>
      <c r="T21" s="520"/>
      <c r="U21" s="520"/>
      <c r="V21" s="520"/>
      <c r="W21" s="520">
        <f t="shared" ref="W21" si="2">IF(W19=0, "-", SUM(W19)/SUM(W13,W14))</f>
        <v>0.8219090326713645</v>
      </c>
      <c r="X21" s="520"/>
      <c r="Y21" s="520"/>
      <c r="Z21" s="520"/>
      <c r="AA21" s="520"/>
      <c r="AB21" s="520"/>
      <c r="AC21" s="520"/>
      <c r="AD21" s="520">
        <f t="shared" ref="AD21" si="3">IF(AD19=0, "-", SUM(AD19)/SUM(AD13,AD14))</f>
        <v>0.97357440890125169</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628</v>
      </c>
      <c r="B22" s="124"/>
      <c r="C22" s="124"/>
      <c r="D22" s="124"/>
      <c r="E22" s="124"/>
      <c r="F22" s="125"/>
      <c r="G22" s="114" t="s">
        <v>254</v>
      </c>
      <c r="H22" s="115"/>
      <c r="I22" s="115"/>
      <c r="J22" s="115"/>
      <c r="K22" s="115"/>
      <c r="L22" s="115"/>
      <c r="M22" s="115"/>
      <c r="N22" s="115"/>
      <c r="O22" s="116"/>
      <c r="P22" s="132" t="s">
        <v>626</v>
      </c>
      <c r="Q22" s="115"/>
      <c r="R22" s="115"/>
      <c r="S22" s="115"/>
      <c r="T22" s="115"/>
      <c r="U22" s="115"/>
      <c r="V22" s="116"/>
      <c r="W22" s="132" t="s">
        <v>627</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37.5" customHeight="1" x14ac:dyDescent="0.15">
      <c r="A23" s="126"/>
      <c r="B23" s="127"/>
      <c r="C23" s="127"/>
      <c r="D23" s="127"/>
      <c r="E23" s="127"/>
      <c r="F23" s="128"/>
      <c r="G23" s="117" t="s">
        <v>637</v>
      </c>
      <c r="H23" s="118"/>
      <c r="I23" s="118"/>
      <c r="J23" s="118"/>
      <c r="K23" s="118"/>
      <c r="L23" s="118"/>
      <c r="M23" s="118"/>
      <c r="N23" s="118"/>
      <c r="O23" s="119"/>
      <c r="P23" s="145">
        <v>1400</v>
      </c>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1400</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270</v>
      </c>
      <c r="B30" s="491"/>
      <c r="C30" s="491"/>
      <c r="D30" s="491"/>
      <c r="E30" s="491"/>
      <c r="F30" s="492"/>
      <c r="G30" s="631" t="s">
        <v>145</v>
      </c>
      <c r="H30" s="372"/>
      <c r="I30" s="372"/>
      <c r="J30" s="372"/>
      <c r="K30" s="372"/>
      <c r="L30" s="372"/>
      <c r="M30" s="372"/>
      <c r="N30" s="372"/>
      <c r="O30" s="560"/>
      <c r="P30" s="559" t="s">
        <v>58</v>
      </c>
      <c r="Q30" s="372"/>
      <c r="R30" s="372"/>
      <c r="S30" s="372"/>
      <c r="T30" s="372"/>
      <c r="U30" s="372"/>
      <c r="V30" s="372"/>
      <c r="W30" s="372"/>
      <c r="X30" s="560"/>
      <c r="Y30" s="446"/>
      <c r="Z30" s="447"/>
      <c r="AA30" s="448"/>
      <c r="AB30" s="367" t="s">
        <v>11</v>
      </c>
      <c r="AC30" s="368"/>
      <c r="AD30" s="369"/>
      <c r="AE30" s="367" t="s">
        <v>309</v>
      </c>
      <c r="AF30" s="368"/>
      <c r="AG30" s="368"/>
      <c r="AH30" s="369"/>
      <c r="AI30" s="370" t="s">
        <v>331</v>
      </c>
      <c r="AJ30" s="370"/>
      <c r="AK30" s="370"/>
      <c r="AL30" s="367"/>
      <c r="AM30" s="370" t="s">
        <v>428</v>
      </c>
      <c r="AN30" s="370"/>
      <c r="AO30" s="370"/>
      <c r="AP30" s="367"/>
      <c r="AQ30" s="622" t="s">
        <v>184</v>
      </c>
      <c r="AR30" s="623"/>
      <c r="AS30" s="623"/>
      <c r="AT30" s="624"/>
      <c r="AU30" s="372" t="s">
        <v>133</v>
      </c>
      <c r="AV30" s="372"/>
      <c r="AW30" s="372"/>
      <c r="AX30" s="373"/>
    </row>
    <row r="31" spans="1:50" ht="18.75" customHeight="1" x14ac:dyDescent="0.15">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c r="AR31" s="163"/>
      <c r="AS31" s="164" t="s">
        <v>185</v>
      </c>
      <c r="AT31" s="187"/>
      <c r="AU31" s="256">
        <v>5</v>
      </c>
      <c r="AV31" s="256"/>
      <c r="AW31" s="360" t="s">
        <v>175</v>
      </c>
      <c r="AX31" s="361"/>
    </row>
    <row r="32" spans="1:50" ht="36" customHeight="1" x14ac:dyDescent="0.15">
      <c r="A32" s="496"/>
      <c r="B32" s="494"/>
      <c r="C32" s="494"/>
      <c r="D32" s="494"/>
      <c r="E32" s="494"/>
      <c r="F32" s="495"/>
      <c r="G32" s="521" t="s">
        <v>718</v>
      </c>
      <c r="H32" s="522"/>
      <c r="I32" s="522"/>
      <c r="J32" s="522"/>
      <c r="K32" s="522"/>
      <c r="L32" s="522"/>
      <c r="M32" s="522"/>
      <c r="N32" s="522"/>
      <c r="O32" s="523"/>
      <c r="P32" s="176" t="s">
        <v>638</v>
      </c>
      <c r="Q32" s="176"/>
      <c r="R32" s="176"/>
      <c r="S32" s="176"/>
      <c r="T32" s="176"/>
      <c r="U32" s="176"/>
      <c r="V32" s="176"/>
      <c r="W32" s="176"/>
      <c r="X32" s="218"/>
      <c r="Y32" s="324" t="s">
        <v>12</v>
      </c>
      <c r="Z32" s="530"/>
      <c r="AA32" s="531"/>
      <c r="AB32" s="532" t="s">
        <v>639</v>
      </c>
      <c r="AC32" s="532"/>
      <c r="AD32" s="532"/>
      <c r="AE32" s="348">
        <v>95</v>
      </c>
      <c r="AF32" s="349"/>
      <c r="AG32" s="349"/>
      <c r="AH32" s="349"/>
      <c r="AI32" s="348">
        <v>305</v>
      </c>
      <c r="AJ32" s="349"/>
      <c r="AK32" s="349"/>
      <c r="AL32" s="349"/>
      <c r="AM32" s="348"/>
      <c r="AN32" s="349"/>
      <c r="AO32" s="349"/>
      <c r="AP32" s="349"/>
      <c r="AQ32" s="151"/>
      <c r="AR32" s="152"/>
      <c r="AS32" s="152"/>
      <c r="AT32" s="153"/>
      <c r="AU32" s="349"/>
      <c r="AV32" s="349"/>
      <c r="AW32" s="349"/>
      <c r="AX32" s="350"/>
    </row>
    <row r="33" spans="1:51" ht="36"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639</v>
      </c>
      <c r="AC33" s="503"/>
      <c r="AD33" s="503"/>
      <c r="AE33" s="348" t="s">
        <v>634</v>
      </c>
      <c r="AF33" s="349"/>
      <c r="AG33" s="349"/>
      <c r="AH33" s="349"/>
      <c r="AI33" s="348" t="s">
        <v>634</v>
      </c>
      <c r="AJ33" s="349"/>
      <c r="AK33" s="349"/>
      <c r="AL33" s="349"/>
      <c r="AM33" s="348"/>
      <c r="AN33" s="349"/>
      <c r="AO33" s="349"/>
      <c r="AP33" s="349"/>
      <c r="AQ33" s="151" t="s">
        <v>634</v>
      </c>
      <c r="AR33" s="152"/>
      <c r="AS33" s="152"/>
      <c r="AT33" s="153"/>
      <c r="AU33" s="349">
        <v>140</v>
      </c>
      <c r="AV33" s="349"/>
      <c r="AW33" s="349"/>
      <c r="AX33" s="350"/>
    </row>
    <row r="34" spans="1:51" ht="36"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v>68</v>
      </c>
      <c r="AF34" s="349"/>
      <c r="AG34" s="349"/>
      <c r="AH34" s="349"/>
      <c r="AI34" s="348">
        <v>218</v>
      </c>
      <c r="AJ34" s="349"/>
      <c r="AK34" s="349"/>
      <c r="AL34" s="349"/>
      <c r="AM34" s="348"/>
      <c r="AN34" s="349"/>
      <c r="AO34" s="349"/>
      <c r="AP34" s="349"/>
      <c r="AQ34" s="151"/>
      <c r="AR34" s="152"/>
      <c r="AS34" s="152"/>
      <c r="AT34" s="153"/>
      <c r="AU34" s="349"/>
      <c r="AV34" s="349"/>
      <c r="AW34" s="349"/>
      <c r="AX34" s="350"/>
    </row>
    <row r="35" spans="1:51" ht="23.25" customHeight="1" x14ac:dyDescent="0.15">
      <c r="A35" s="879" t="s">
        <v>299</v>
      </c>
      <c r="B35" s="880"/>
      <c r="C35" s="880"/>
      <c r="D35" s="880"/>
      <c r="E35" s="880"/>
      <c r="F35" s="881"/>
      <c r="G35" s="885" t="s">
        <v>714</v>
      </c>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1" ht="23.25" customHeight="1" x14ac:dyDescent="0.15">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90"/>
      <c r="AF36" s="890"/>
      <c r="AG36" s="890"/>
      <c r="AH36" s="890"/>
      <c r="AI36" s="890"/>
      <c r="AJ36" s="890"/>
      <c r="AK36" s="890"/>
      <c r="AL36" s="890"/>
      <c r="AM36" s="890"/>
      <c r="AN36" s="890"/>
      <c r="AO36" s="890"/>
      <c r="AP36" s="890"/>
      <c r="AQ36" s="889"/>
      <c r="AR36" s="889"/>
      <c r="AS36" s="889"/>
      <c r="AT36" s="889"/>
      <c r="AU36" s="889"/>
      <c r="AV36" s="889"/>
      <c r="AW36" s="889"/>
      <c r="AX36" s="891"/>
    </row>
    <row r="37" spans="1:51" ht="18.75" customHeight="1" x14ac:dyDescent="0.15">
      <c r="A37" s="625" t="s">
        <v>270</v>
      </c>
      <c r="B37" s="626"/>
      <c r="C37" s="626"/>
      <c r="D37" s="626"/>
      <c r="E37" s="626"/>
      <c r="F37" s="627"/>
      <c r="G37" s="546" t="s">
        <v>145</v>
      </c>
      <c r="H37" s="362"/>
      <c r="I37" s="362"/>
      <c r="J37" s="362"/>
      <c r="K37" s="362"/>
      <c r="L37" s="362"/>
      <c r="M37" s="362"/>
      <c r="N37" s="362"/>
      <c r="O37" s="547"/>
      <c r="P37" s="612" t="s">
        <v>58</v>
      </c>
      <c r="Q37" s="362"/>
      <c r="R37" s="362"/>
      <c r="S37" s="362"/>
      <c r="T37" s="362"/>
      <c r="U37" s="362"/>
      <c r="V37" s="362"/>
      <c r="W37" s="362"/>
      <c r="X37" s="547"/>
      <c r="Y37" s="613"/>
      <c r="Z37" s="614"/>
      <c r="AA37" s="615"/>
      <c r="AB37" s="616" t="s">
        <v>11</v>
      </c>
      <c r="AC37" s="617"/>
      <c r="AD37" s="618"/>
      <c r="AE37" s="320" t="s">
        <v>309</v>
      </c>
      <c r="AF37" s="320"/>
      <c r="AG37" s="320"/>
      <c r="AH37" s="320"/>
      <c r="AI37" s="320" t="s">
        <v>331</v>
      </c>
      <c r="AJ37" s="320"/>
      <c r="AK37" s="320"/>
      <c r="AL37" s="320"/>
      <c r="AM37" s="320" t="s">
        <v>428</v>
      </c>
      <c r="AN37" s="320"/>
      <c r="AO37" s="320"/>
      <c r="AP37" s="320"/>
      <c r="AQ37" s="252" t="s">
        <v>184</v>
      </c>
      <c r="AR37" s="253"/>
      <c r="AS37" s="253"/>
      <c r="AT37" s="254"/>
      <c r="AU37" s="362" t="s">
        <v>133</v>
      </c>
      <c r="AV37" s="362"/>
      <c r="AW37" s="362"/>
      <c r="AX37" s="363"/>
      <c r="AY37">
        <f>COUNTA($G$39)</f>
        <v>1</v>
      </c>
    </row>
    <row r="38" spans="1:51" ht="18.75" customHeight="1" x14ac:dyDescent="0.15">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v>4</v>
      </c>
      <c r="AR38" s="163"/>
      <c r="AS38" s="164" t="s">
        <v>185</v>
      </c>
      <c r="AT38" s="187"/>
      <c r="AU38" s="256"/>
      <c r="AV38" s="256"/>
      <c r="AW38" s="360" t="s">
        <v>175</v>
      </c>
      <c r="AX38" s="361"/>
      <c r="AY38">
        <f>$AY$37</f>
        <v>1</v>
      </c>
    </row>
    <row r="39" spans="1:51" ht="35.450000000000003" customHeight="1" x14ac:dyDescent="0.15">
      <c r="A39" s="496"/>
      <c r="B39" s="494"/>
      <c r="C39" s="494"/>
      <c r="D39" s="494"/>
      <c r="E39" s="494"/>
      <c r="F39" s="495"/>
      <c r="G39" s="521" t="s">
        <v>640</v>
      </c>
      <c r="H39" s="522"/>
      <c r="I39" s="522"/>
      <c r="J39" s="522"/>
      <c r="K39" s="522"/>
      <c r="L39" s="522"/>
      <c r="M39" s="522"/>
      <c r="N39" s="522"/>
      <c r="O39" s="523"/>
      <c r="P39" s="176" t="s">
        <v>641</v>
      </c>
      <c r="Q39" s="176"/>
      <c r="R39" s="176"/>
      <c r="S39" s="176"/>
      <c r="T39" s="176"/>
      <c r="U39" s="176"/>
      <c r="V39" s="176"/>
      <c r="W39" s="176"/>
      <c r="X39" s="218"/>
      <c r="Y39" s="324" t="s">
        <v>12</v>
      </c>
      <c r="Z39" s="530"/>
      <c r="AA39" s="531"/>
      <c r="AB39" s="532" t="s">
        <v>14</v>
      </c>
      <c r="AC39" s="532"/>
      <c r="AD39" s="532"/>
      <c r="AE39" s="348">
        <v>75</v>
      </c>
      <c r="AF39" s="349"/>
      <c r="AG39" s="349"/>
      <c r="AH39" s="349"/>
      <c r="AI39" s="348">
        <v>67</v>
      </c>
      <c r="AJ39" s="349"/>
      <c r="AK39" s="349"/>
      <c r="AL39" s="349"/>
      <c r="AM39" s="348">
        <v>60</v>
      </c>
      <c r="AN39" s="349"/>
      <c r="AO39" s="349"/>
      <c r="AP39" s="349"/>
      <c r="AQ39" s="151"/>
      <c r="AR39" s="152"/>
      <c r="AS39" s="152"/>
      <c r="AT39" s="153"/>
      <c r="AU39" s="349"/>
      <c r="AV39" s="349"/>
      <c r="AW39" s="349"/>
      <c r="AX39" s="350"/>
      <c r="AY39">
        <f t="shared" ref="AY39:AY43" si="4">$AY$37</f>
        <v>1</v>
      </c>
    </row>
    <row r="40" spans="1:51" ht="35.450000000000003"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t="s">
        <v>14</v>
      </c>
      <c r="AC40" s="503"/>
      <c r="AD40" s="503"/>
      <c r="AE40" s="348">
        <v>50</v>
      </c>
      <c r="AF40" s="349"/>
      <c r="AG40" s="349"/>
      <c r="AH40" s="349"/>
      <c r="AI40" s="348">
        <v>50</v>
      </c>
      <c r="AJ40" s="349"/>
      <c r="AK40" s="349"/>
      <c r="AL40" s="349"/>
      <c r="AM40" s="348">
        <v>50</v>
      </c>
      <c r="AN40" s="349"/>
      <c r="AO40" s="349"/>
      <c r="AP40" s="349"/>
      <c r="AQ40" s="151">
        <v>50</v>
      </c>
      <c r="AR40" s="152"/>
      <c r="AS40" s="152"/>
      <c r="AT40" s="153"/>
      <c r="AU40" s="349"/>
      <c r="AV40" s="349"/>
      <c r="AW40" s="349"/>
      <c r="AX40" s="350"/>
      <c r="AY40">
        <f t="shared" si="4"/>
        <v>1</v>
      </c>
    </row>
    <row r="41" spans="1:51" ht="35.450000000000003" customHeight="1" x14ac:dyDescent="0.15">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v>150</v>
      </c>
      <c r="AF41" s="349"/>
      <c r="AG41" s="349"/>
      <c r="AH41" s="349"/>
      <c r="AI41" s="348">
        <v>134</v>
      </c>
      <c r="AJ41" s="349"/>
      <c r="AK41" s="349"/>
      <c r="AL41" s="349"/>
      <c r="AM41" s="348">
        <v>120</v>
      </c>
      <c r="AN41" s="349"/>
      <c r="AO41" s="349"/>
      <c r="AP41" s="349"/>
      <c r="AQ41" s="151"/>
      <c r="AR41" s="152"/>
      <c r="AS41" s="152"/>
      <c r="AT41" s="153"/>
      <c r="AU41" s="349"/>
      <c r="AV41" s="349"/>
      <c r="AW41" s="349"/>
      <c r="AX41" s="350"/>
      <c r="AY41">
        <f t="shared" si="4"/>
        <v>1</v>
      </c>
    </row>
    <row r="42" spans="1:51" ht="23.25" customHeight="1" x14ac:dyDescent="0.15">
      <c r="A42" s="879" t="s">
        <v>299</v>
      </c>
      <c r="B42" s="880"/>
      <c r="C42" s="880"/>
      <c r="D42" s="880"/>
      <c r="E42" s="880"/>
      <c r="F42" s="881"/>
      <c r="G42" s="885" t="s">
        <v>642</v>
      </c>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c r="AY42">
        <f t="shared" si="4"/>
        <v>1</v>
      </c>
    </row>
    <row r="43" spans="1:51" ht="23.25" customHeight="1" thickBot="1" x14ac:dyDescent="0.2">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90"/>
      <c r="AF43" s="890"/>
      <c r="AG43" s="890"/>
      <c r="AH43" s="890"/>
      <c r="AI43" s="890"/>
      <c r="AJ43" s="890"/>
      <c r="AK43" s="890"/>
      <c r="AL43" s="890"/>
      <c r="AM43" s="890"/>
      <c r="AN43" s="890"/>
      <c r="AO43" s="890"/>
      <c r="AP43" s="890"/>
      <c r="AQ43" s="889"/>
      <c r="AR43" s="889"/>
      <c r="AS43" s="889"/>
      <c r="AT43" s="889"/>
      <c r="AU43" s="889"/>
      <c r="AV43" s="889"/>
      <c r="AW43" s="889"/>
      <c r="AX43" s="891"/>
      <c r="AY43">
        <f t="shared" si="4"/>
        <v>1</v>
      </c>
    </row>
    <row r="44" spans="1:51" ht="18.75" hidden="1" customHeight="1" x14ac:dyDescent="0.15">
      <c r="A44" s="625" t="s">
        <v>270</v>
      </c>
      <c r="B44" s="626"/>
      <c r="C44" s="626"/>
      <c r="D44" s="626"/>
      <c r="E44" s="626"/>
      <c r="F44" s="627"/>
      <c r="G44" s="546" t="s">
        <v>145</v>
      </c>
      <c r="H44" s="362"/>
      <c r="I44" s="362"/>
      <c r="J44" s="362"/>
      <c r="K44" s="362"/>
      <c r="L44" s="362"/>
      <c r="M44" s="362"/>
      <c r="N44" s="362"/>
      <c r="O44" s="547"/>
      <c r="P44" s="612" t="s">
        <v>58</v>
      </c>
      <c r="Q44" s="362"/>
      <c r="R44" s="362"/>
      <c r="S44" s="362"/>
      <c r="T44" s="362"/>
      <c r="U44" s="362"/>
      <c r="V44" s="362"/>
      <c r="W44" s="362"/>
      <c r="X44" s="547"/>
      <c r="Y44" s="613"/>
      <c r="Z44" s="614"/>
      <c r="AA44" s="615"/>
      <c r="AB44" s="616" t="s">
        <v>11</v>
      </c>
      <c r="AC44" s="617"/>
      <c r="AD44" s="618"/>
      <c r="AE44" s="320" t="s">
        <v>309</v>
      </c>
      <c r="AF44" s="320"/>
      <c r="AG44" s="320"/>
      <c r="AH44" s="320"/>
      <c r="AI44" s="320" t="s">
        <v>331</v>
      </c>
      <c r="AJ44" s="320"/>
      <c r="AK44" s="320"/>
      <c r="AL44" s="320"/>
      <c r="AM44" s="320" t="s">
        <v>428</v>
      </c>
      <c r="AN44" s="320"/>
      <c r="AO44" s="320"/>
      <c r="AP44" s="320"/>
      <c r="AQ44" s="252" t="s">
        <v>184</v>
      </c>
      <c r="AR44" s="253"/>
      <c r="AS44" s="253"/>
      <c r="AT44" s="254"/>
      <c r="AU44" s="362" t="s">
        <v>133</v>
      </c>
      <c r="AV44" s="362"/>
      <c r="AW44" s="362"/>
      <c r="AX44" s="363"/>
      <c r="AY44">
        <f>COUNTA($G$46)</f>
        <v>0</v>
      </c>
    </row>
    <row r="45" spans="1:51" ht="18.75" hidden="1" customHeight="1" x14ac:dyDescent="0.15">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4" t="s">
        <v>12</v>
      </c>
      <c r="Z46" s="530"/>
      <c r="AA46" s="531"/>
      <c r="AB46" s="532"/>
      <c r="AC46" s="532"/>
      <c r="AD46" s="532"/>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79" t="s">
        <v>299</v>
      </c>
      <c r="B49" s="880"/>
      <c r="C49" s="880"/>
      <c r="D49" s="880"/>
      <c r="E49" s="880"/>
      <c r="F49" s="881"/>
      <c r="G49" s="885"/>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c r="AY49">
        <f t="shared" si="5"/>
        <v>0</v>
      </c>
    </row>
    <row r="50" spans="1:51" ht="23.25" hidden="1" customHeight="1" x14ac:dyDescent="0.15">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90"/>
      <c r="AF50" s="890"/>
      <c r="AG50" s="890"/>
      <c r="AH50" s="890"/>
      <c r="AI50" s="890"/>
      <c r="AJ50" s="890"/>
      <c r="AK50" s="890"/>
      <c r="AL50" s="890"/>
      <c r="AM50" s="890"/>
      <c r="AN50" s="890"/>
      <c r="AO50" s="890"/>
      <c r="AP50" s="890"/>
      <c r="AQ50" s="889"/>
      <c r="AR50" s="889"/>
      <c r="AS50" s="889"/>
      <c r="AT50" s="889"/>
      <c r="AU50" s="889"/>
      <c r="AV50" s="889"/>
      <c r="AW50" s="889"/>
      <c r="AX50" s="891"/>
      <c r="AY50">
        <f t="shared" si="5"/>
        <v>0</v>
      </c>
    </row>
    <row r="51" spans="1:51" ht="18.75" hidden="1" customHeight="1" x14ac:dyDescent="0.15">
      <c r="A51" s="493" t="s">
        <v>270</v>
      </c>
      <c r="B51" s="494"/>
      <c r="C51" s="494"/>
      <c r="D51" s="494"/>
      <c r="E51" s="494"/>
      <c r="F51" s="495"/>
      <c r="G51" s="546" t="s">
        <v>145</v>
      </c>
      <c r="H51" s="362"/>
      <c r="I51" s="362"/>
      <c r="J51" s="362"/>
      <c r="K51" s="362"/>
      <c r="L51" s="362"/>
      <c r="M51" s="362"/>
      <c r="N51" s="362"/>
      <c r="O51" s="547"/>
      <c r="P51" s="612" t="s">
        <v>58</v>
      </c>
      <c r="Q51" s="362"/>
      <c r="R51" s="362"/>
      <c r="S51" s="362"/>
      <c r="T51" s="362"/>
      <c r="U51" s="362"/>
      <c r="V51" s="362"/>
      <c r="W51" s="362"/>
      <c r="X51" s="547"/>
      <c r="Y51" s="613"/>
      <c r="Z51" s="614"/>
      <c r="AA51" s="615"/>
      <c r="AB51" s="616" t="s">
        <v>11</v>
      </c>
      <c r="AC51" s="617"/>
      <c r="AD51" s="618"/>
      <c r="AE51" s="320" t="s">
        <v>309</v>
      </c>
      <c r="AF51" s="320"/>
      <c r="AG51" s="320"/>
      <c r="AH51" s="320"/>
      <c r="AI51" s="320" t="s">
        <v>331</v>
      </c>
      <c r="AJ51" s="320"/>
      <c r="AK51" s="320"/>
      <c r="AL51" s="320"/>
      <c r="AM51" s="320" t="s">
        <v>428</v>
      </c>
      <c r="AN51" s="320"/>
      <c r="AO51" s="320"/>
      <c r="AP51" s="320"/>
      <c r="AQ51" s="252" t="s">
        <v>184</v>
      </c>
      <c r="AR51" s="253"/>
      <c r="AS51" s="253"/>
      <c r="AT51" s="254"/>
      <c r="AU51" s="358" t="s">
        <v>133</v>
      </c>
      <c r="AV51" s="358"/>
      <c r="AW51" s="358"/>
      <c r="AX51" s="359"/>
      <c r="AY51">
        <f>COUNTA($G$53)</f>
        <v>0</v>
      </c>
    </row>
    <row r="52" spans="1:51" ht="18.75" hidden="1" customHeight="1" x14ac:dyDescent="0.15">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79" t="s">
        <v>299</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c r="AY56">
        <f t="shared" si="6"/>
        <v>0</v>
      </c>
    </row>
    <row r="57" spans="1:51" ht="23.25" hidden="1" customHeight="1" x14ac:dyDescent="0.15">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90"/>
      <c r="AF57" s="890"/>
      <c r="AG57" s="890"/>
      <c r="AH57" s="890"/>
      <c r="AI57" s="890"/>
      <c r="AJ57" s="890"/>
      <c r="AK57" s="890"/>
      <c r="AL57" s="890"/>
      <c r="AM57" s="890"/>
      <c r="AN57" s="890"/>
      <c r="AO57" s="890"/>
      <c r="AP57" s="890"/>
      <c r="AQ57" s="889"/>
      <c r="AR57" s="889"/>
      <c r="AS57" s="889"/>
      <c r="AT57" s="889"/>
      <c r="AU57" s="889"/>
      <c r="AV57" s="889"/>
      <c r="AW57" s="889"/>
      <c r="AX57" s="891"/>
      <c r="AY57">
        <f t="shared" si="6"/>
        <v>0</v>
      </c>
    </row>
    <row r="58" spans="1:51" ht="18.75" hidden="1" customHeight="1" x14ac:dyDescent="0.15">
      <c r="A58" s="493" t="s">
        <v>270</v>
      </c>
      <c r="B58" s="494"/>
      <c r="C58" s="494"/>
      <c r="D58" s="494"/>
      <c r="E58" s="494"/>
      <c r="F58" s="495"/>
      <c r="G58" s="546" t="s">
        <v>145</v>
      </c>
      <c r="H58" s="362"/>
      <c r="I58" s="362"/>
      <c r="J58" s="362"/>
      <c r="K58" s="362"/>
      <c r="L58" s="362"/>
      <c r="M58" s="362"/>
      <c r="N58" s="362"/>
      <c r="O58" s="547"/>
      <c r="P58" s="612" t="s">
        <v>58</v>
      </c>
      <c r="Q58" s="362"/>
      <c r="R58" s="362"/>
      <c r="S58" s="362"/>
      <c r="T58" s="362"/>
      <c r="U58" s="362"/>
      <c r="V58" s="362"/>
      <c r="W58" s="362"/>
      <c r="X58" s="547"/>
      <c r="Y58" s="613"/>
      <c r="Z58" s="614"/>
      <c r="AA58" s="615"/>
      <c r="AB58" s="616" t="s">
        <v>11</v>
      </c>
      <c r="AC58" s="617"/>
      <c r="AD58" s="618"/>
      <c r="AE58" s="320" t="s">
        <v>309</v>
      </c>
      <c r="AF58" s="320"/>
      <c r="AG58" s="320"/>
      <c r="AH58" s="320"/>
      <c r="AI58" s="320" t="s">
        <v>331</v>
      </c>
      <c r="AJ58" s="320"/>
      <c r="AK58" s="320"/>
      <c r="AL58" s="320"/>
      <c r="AM58" s="320" t="s">
        <v>428</v>
      </c>
      <c r="AN58" s="320"/>
      <c r="AO58" s="320"/>
      <c r="AP58" s="320"/>
      <c r="AQ58" s="252" t="s">
        <v>184</v>
      </c>
      <c r="AR58" s="253"/>
      <c r="AS58" s="253"/>
      <c r="AT58" s="254"/>
      <c r="AU58" s="358" t="s">
        <v>133</v>
      </c>
      <c r="AV58" s="358"/>
      <c r="AW58" s="358"/>
      <c r="AX58" s="359"/>
      <c r="AY58">
        <f>COUNTA($G$60)</f>
        <v>0</v>
      </c>
    </row>
    <row r="59" spans="1:51" ht="18.75" hidden="1" customHeight="1" x14ac:dyDescent="0.15">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9" t="s">
        <v>299</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c r="AY63">
        <f t="shared" si="7"/>
        <v>0</v>
      </c>
    </row>
    <row r="64" spans="1:51" ht="23.25" hidden="1" customHeight="1" x14ac:dyDescent="0.15">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90"/>
      <c r="AF64" s="890"/>
      <c r="AG64" s="890"/>
      <c r="AH64" s="890"/>
      <c r="AI64" s="890"/>
      <c r="AJ64" s="890"/>
      <c r="AK64" s="890"/>
      <c r="AL64" s="890"/>
      <c r="AM64" s="890"/>
      <c r="AN64" s="890"/>
      <c r="AO64" s="890"/>
      <c r="AP64" s="890"/>
      <c r="AQ64" s="890"/>
      <c r="AR64" s="890"/>
      <c r="AS64" s="890"/>
      <c r="AT64" s="890"/>
      <c r="AU64" s="889"/>
      <c r="AV64" s="889"/>
      <c r="AW64" s="889"/>
      <c r="AX64" s="891"/>
      <c r="AY64">
        <f t="shared" si="7"/>
        <v>0</v>
      </c>
    </row>
    <row r="65" spans="1:51" ht="18.75" hidden="1" customHeight="1" x14ac:dyDescent="0.15">
      <c r="A65" s="837" t="s">
        <v>271</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266</v>
      </c>
      <c r="X65" s="849"/>
      <c r="Y65" s="852"/>
      <c r="Z65" s="852"/>
      <c r="AA65" s="853"/>
      <c r="AB65" s="846" t="s">
        <v>11</v>
      </c>
      <c r="AC65" s="842"/>
      <c r="AD65" s="843"/>
      <c r="AE65" s="320" t="s">
        <v>309</v>
      </c>
      <c r="AF65" s="320"/>
      <c r="AG65" s="320"/>
      <c r="AH65" s="320"/>
      <c r="AI65" s="320" t="s">
        <v>331</v>
      </c>
      <c r="AJ65" s="320"/>
      <c r="AK65" s="320"/>
      <c r="AL65" s="320"/>
      <c r="AM65" s="320" t="s">
        <v>428</v>
      </c>
      <c r="AN65" s="320"/>
      <c r="AO65" s="320"/>
      <c r="AP65" s="320"/>
      <c r="AQ65" s="200" t="s">
        <v>184</v>
      </c>
      <c r="AR65" s="184"/>
      <c r="AS65" s="184"/>
      <c r="AT65" s="185"/>
      <c r="AU65" s="958" t="s">
        <v>133</v>
      </c>
      <c r="AV65" s="958"/>
      <c r="AW65" s="958"/>
      <c r="AX65" s="959"/>
      <c r="AY65">
        <f>COUNTA($H$67)</f>
        <v>0</v>
      </c>
    </row>
    <row r="66" spans="1:51" ht="18.75" hidden="1" customHeight="1" x14ac:dyDescent="0.15">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0"/>
      <c r="AF66" s="320"/>
      <c r="AG66" s="320"/>
      <c r="AH66" s="320"/>
      <c r="AI66" s="320"/>
      <c r="AJ66" s="320"/>
      <c r="AK66" s="320"/>
      <c r="AL66" s="320"/>
      <c r="AM66" s="320"/>
      <c r="AN66" s="320"/>
      <c r="AO66" s="320"/>
      <c r="AP66" s="320"/>
      <c r="AQ66" s="216"/>
      <c r="AR66" s="163"/>
      <c r="AS66" s="164" t="s">
        <v>185</v>
      </c>
      <c r="AT66" s="187"/>
      <c r="AU66" s="256"/>
      <c r="AV66" s="256"/>
      <c r="AW66" s="844" t="s">
        <v>269</v>
      </c>
      <c r="AX66" s="960"/>
      <c r="AY66">
        <f>$AY$65</f>
        <v>0</v>
      </c>
    </row>
    <row r="67" spans="1:51" ht="23.25" hidden="1" customHeight="1" x14ac:dyDescent="0.15">
      <c r="A67" s="830"/>
      <c r="B67" s="831"/>
      <c r="C67" s="831"/>
      <c r="D67" s="831"/>
      <c r="E67" s="831"/>
      <c r="F67" s="832"/>
      <c r="G67" s="961" t="s">
        <v>186</v>
      </c>
      <c r="H67" s="944"/>
      <c r="I67" s="945"/>
      <c r="J67" s="945"/>
      <c r="K67" s="945"/>
      <c r="L67" s="945"/>
      <c r="M67" s="945"/>
      <c r="N67" s="945"/>
      <c r="O67" s="946"/>
      <c r="P67" s="944"/>
      <c r="Q67" s="945"/>
      <c r="R67" s="945"/>
      <c r="S67" s="945"/>
      <c r="T67" s="945"/>
      <c r="U67" s="945"/>
      <c r="V67" s="946"/>
      <c r="W67" s="950"/>
      <c r="X67" s="951"/>
      <c r="Y67" s="931" t="s">
        <v>12</v>
      </c>
      <c r="Z67" s="931"/>
      <c r="AA67" s="932"/>
      <c r="AB67" s="933" t="s">
        <v>289</v>
      </c>
      <c r="AC67" s="933"/>
      <c r="AD67" s="933"/>
      <c r="AE67" s="348"/>
      <c r="AF67" s="349"/>
      <c r="AG67" s="349"/>
      <c r="AH67" s="349"/>
      <c r="AI67" s="348"/>
      <c r="AJ67" s="349"/>
      <c r="AK67" s="349"/>
      <c r="AL67" s="349"/>
      <c r="AM67" s="348"/>
      <c r="AN67" s="349"/>
      <c r="AO67" s="349"/>
      <c r="AP67" s="349"/>
      <c r="AQ67" s="348"/>
      <c r="AR67" s="349"/>
      <c r="AS67" s="349"/>
      <c r="AT67" s="795"/>
      <c r="AU67" s="349"/>
      <c r="AV67" s="349"/>
      <c r="AW67" s="349"/>
      <c r="AX67" s="350"/>
      <c r="AY67">
        <f t="shared" ref="AY67:AY72" si="8">$AY$65</f>
        <v>0</v>
      </c>
    </row>
    <row r="68" spans="1:51" ht="23.25" hidden="1" customHeight="1" x14ac:dyDescent="0.15">
      <c r="A68" s="830"/>
      <c r="B68" s="831"/>
      <c r="C68" s="831"/>
      <c r="D68" s="831"/>
      <c r="E68" s="831"/>
      <c r="F68" s="832"/>
      <c r="G68" s="921"/>
      <c r="H68" s="947"/>
      <c r="I68" s="948"/>
      <c r="J68" s="948"/>
      <c r="K68" s="948"/>
      <c r="L68" s="948"/>
      <c r="M68" s="948"/>
      <c r="N68" s="948"/>
      <c r="O68" s="949"/>
      <c r="P68" s="947"/>
      <c r="Q68" s="948"/>
      <c r="R68" s="948"/>
      <c r="S68" s="948"/>
      <c r="T68" s="948"/>
      <c r="U68" s="948"/>
      <c r="V68" s="949"/>
      <c r="W68" s="952"/>
      <c r="X68" s="953"/>
      <c r="Y68" s="115" t="s">
        <v>53</v>
      </c>
      <c r="Z68" s="115"/>
      <c r="AA68" s="116"/>
      <c r="AB68" s="956" t="s">
        <v>289</v>
      </c>
      <c r="AC68" s="956"/>
      <c r="AD68" s="956"/>
      <c r="AE68" s="348"/>
      <c r="AF68" s="349"/>
      <c r="AG68" s="349"/>
      <c r="AH68" s="349"/>
      <c r="AI68" s="348"/>
      <c r="AJ68" s="349"/>
      <c r="AK68" s="349"/>
      <c r="AL68" s="349"/>
      <c r="AM68" s="348"/>
      <c r="AN68" s="349"/>
      <c r="AO68" s="349"/>
      <c r="AP68" s="349"/>
      <c r="AQ68" s="348"/>
      <c r="AR68" s="349"/>
      <c r="AS68" s="349"/>
      <c r="AT68" s="795"/>
      <c r="AU68" s="349"/>
      <c r="AV68" s="349"/>
      <c r="AW68" s="349"/>
      <c r="AX68" s="350"/>
      <c r="AY68">
        <f t="shared" si="8"/>
        <v>0</v>
      </c>
    </row>
    <row r="69" spans="1:51" ht="23.25" hidden="1" customHeight="1" x14ac:dyDescent="0.15">
      <c r="A69" s="830"/>
      <c r="B69" s="831"/>
      <c r="C69" s="831"/>
      <c r="D69" s="831"/>
      <c r="E69" s="831"/>
      <c r="F69" s="832"/>
      <c r="G69" s="962"/>
      <c r="H69" s="947"/>
      <c r="I69" s="948"/>
      <c r="J69" s="948"/>
      <c r="K69" s="948"/>
      <c r="L69" s="948"/>
      <c r="M69" s="948"/>
      <c r="N69" s="948"/>
      <c r="O69" s="949"/>
      <c r="P69" s="947"/>
      <c r="Q69" s="948"/>
      <c r="R69" s="948"/>
      <c r="S69" s="948"/>
      <c r="T69" s="948"/>
      <c r="U69" s="948"/>
      <c r="V69" s="949"/>
      <c r="W69" s="954"/>
      <c r="X69" s="955"/>
      <c r="Y69" s="115" t="s">
        <v>13</v>
      </c>
      <c r="Z69" s="115"/>
      <c r="AA69" s="116"/>
      <c r="AB69" s="957" t="s">
        <v>290</v>
      </c>
      <c r="AC69" s="957"/>
      <c r="AD69" s="957"/>
      <c r="AE69" s="356"/>
      <c r="AF69" s="357"/>
      <c r="AG69" s="357"/>
      <c r="AH69" s="357"/>
      <c r="AI69" s="356"/>
      <c r="AJ69" s="357"/>
      <c r="AK69" s="357"/>
      <c r="AL69" s="357"/>
      <c r="AM69" s="356"/>
      <c r="AN69" s="357"/>
      <c r="AO69" s="357"/>
      <c r="AP69" s="357"/>
      <c r="AQ69" s="348"/>
      <c r="AR69" s="349"/>
      <c r="AS69" s="349"/>
      <c r="AT69" s="795"/>
      <c r="AU69" s="349"/>
      <c r="AV69" s="349"/>
      <c r="AW69" s="349"/>
      <c r="AX69" s="350"/>
      <c r="AY69">
        <f t="shared" si="8"/>
        <v>0</v>
      </c>
    </row>
    <row r="70" spans="1:51" ht="23.25" hidden="1" customHeight="1" x14ac:dyDescent="0.15">
      <c r="A70" s="830" t="s">
        <v>275</v>
      </c>
      <c r="B70" s="831"/>
      <c r="C70" s="831"/>
      <c r="D70" s="831"/>
      <c r="E70" s="831"/>
      <c r="F70" s="832"/>
      <c r="G70" s="921" t="s">
        <v>187</v>
      </c>
      <c r="H70" s="922"/>
      <c r="I70" s="922"/>
      <c r="J70" s="922"/>
      <c r="K70" s="922"/>
      <c r="L70" s="922"/>
      <c r="M70" s="922"/>
      <c r="N70" s="922"/>
      <c r="O70" s="922"/>
      <c r="P70" s="922"/>
      <c r="Q70" s="922"/>
      <c r="R70" s="922"/>
      <c r="S70" s="922"/>
      <c r="T70" s="922"/>
      <c r="U70" s="922"/>
      <c r="V70" s="922"/>
      <c r="W70" s="925" t="s">
        <v>288</v>
      </c>
      <c r="X70" s="926"/>
      <c r="Y70" s="931" t="s">
        <v>12</v>
      </c>
      <c r="Z70" s="931"/>
      <c r="AA70" s="932"/>
      <c r="AB70" s="933" t="s">
        <v>289</v>
      </c>
      <c r="AC70" s="933"/>
      <c r="AD70" s="933"/>
      <c r="AE70" s="348"/>
      <c r="AF70" s="349"/>
      <c r="AG70" s="349"/>
      <c r="AH70" s="349"/>
      <c r="AI70" s="348"/>
      <c r="AJ70" s="349"/>
      <c r="AK70" s="349"/>
      <c r="AL70" s="349"/>
      <c r="AM70" s="348"/>
      <c r="AN70" s="349"/>
      <c r="AO70" s="349"/>
      <c r="AP70" s="349"/>
      <c r="AQ70" s="348"/>
      <c r="AR70" s="349"/>
      <c r="AS70" s="349"/>
      <c r="AT70" s="795"/>
      <c r="AU70" s="349"/>
      <c r="AV70" s="349"/>
      <c r="AW70" s="349"/>
      <c r="AX70" s="350"/>
      <c r="AY70">
        <f t="shared" si="8"/>
        <v>0</v>
      </c>
    </row>
    <row r="71" spans="1:51" ht="23.25" hidden="1" customHeight="1" x14ac:dyDescent="0.15">
      <c r="A71" s="830"/>
      <c r="B71" s="831"/>
      <c r="C71" s="831"/>
      <c r="D71" s="831"/>
      <c r="E71" s="831"/>
      <c r="F71" s="832"/>
      <c r="G71" s="921"/>
      <c r="H71" s="923"/>
      <c r="I71" s="923"/>
      <c r="J71" s="923"/>
      <c r="K71" s="923"/>
      <c r="L71" s="923"/>
      <c r="M71" s="923"/>
      <c r="N71" s="923"/>
      <c r="O71" s="923"/>
      <c r="P71" s="923"/>
      <c r="Q71" s="923"/>
      <c r="R71" s="923"/>
      <c r="S71" s="923"/>
      <c r="T71" s="923"/>
      <c r="U71" s="923"/>
      <c r="V71" s="923"/>
      <c r="W71" s="927"/>
      <c r="X71" s="928"/>
      <c r="Y71" s="115" t="s">
        <v>53</v>
      </c>
      <c r="Z71" s="115"/>
      <c r="AA71" s="116"/>
      <c r="AB71" s="956" t="s">
        <v>289</v>
      </c>
      <c r="AC71" s="956"/>
      <c r="AD71" s="956"/>
      <c r="AE71" s="348"/>
      <c r="AF71" s="349"/>
      <c r="AG71" s="349"/>
      <c r="AH71" s="349"/>
      <c r="AI71" s="348"/>
      <c r="AJ71" s="349"/>
      <c r="AK71" s="349"/>
      <c r="AL71" s="349"/>
      <c r="AM71" s="348"/>
      <c r="AN71" s="349"/>
      <c r="AO71" s="349"/>
      <c r="AP71" s="349"/>
      <c r="AQ71" s="348"/>
      <c r="AR71" s="349"/>
      <c r="AS71" s="349"/>
      <c r="AT71" s="795"/>
      <c r="AU71" s="349"/>
      <c r="AV71" s="349"/>
      <c r="AW71" s="349"/>
      <c r="AX71" s="350"/>
      <c r="AY71">
        <f t="shared" si="8"/>
        <v>0</v>
      </c>
    </row>
    <row r="72" spans="1:51" ht="23.25" hidden="1" customHeight="1" x14ac:dyDescent="0.15">
      <c r="A72" s="833"/>
      <c r="B72" s="834"/>
      <c r="C72" s="834"/>
      <c r="D72" s="834"/>
      <c r="E72" s="834"/>
      <c r="F72" s="835"/>
      <c r="G72" s="921"/>
      <c r="H72" s="924"/>
      <c r="I72" s="924"/>
      <c r="J72" s="924"/>
      <c r="K72" s="924"/>
      <c r="L72" s="924"/>
      <c r="M72" s="924"/>
      <c r="N72" s="924"/>
      <c r="O72" s="924"/>
      <c r="P72" s="924"/>
      <c r="Q72" s="924"/>
      <c r="R72" s="924"/>
      <c r="S72" s="924"/>
      <c r="T72" s="924"/>
      <c r="U72" s="924"/>
      <c r="V72" s="924"/>
      <c r="W72" s="929"/>
      <c r="X72" s="930"/>
      <c r="Y72" s="115" t="s">
        <v>13</v>
      </c>
      <c r="Z72" s="115"/>
      <c r="AA72" s="116"/>
      <c r="AB72" s="957" t="s">
        <v>290</v>
      </c>
      <c r="AC72" s="957"/>
      <c r="AD72" s="957"/>
      <c r="AE72" s="356"/>
      <c r="AF72" s="357"/>
      <c r="AG72" s="357"/>
      <c r="AH72" s="357"/>
      <c r="AI72" s="356"/>
      <c r="AJ72" s="357"/>
      <c r="AK72" s="357"/>
      <c r="AL72" s="357"/>
      <c r="AM72" s="356"/>
      <c r="AN72" s="357"/>
      <c r="AO72" s="357"/>
      <c r="AP72" s="920"/>
      <c r="AQ72" s="348"/>
      <c r="AR72" s="349"/>
      <c r="AS72" s="349"/>
      <c r="AT72" s="795"/>
      <c r="AU72" s="349"/>
      <c r="AV72" s="349"/>
      <c r="AW72" s="349"/>
      <c r="AX72" s="350"/>
      <c r="AY72">
        <f t="shared" si="8"/>
        <v>0</v>
      </c>
    </row>
    <row r="73" spans="1:51" ht="18.75" hidden="1" customHeight="1" x14ac:dyDescent="0.15">
      <c r="A73" s="816" t="s">
        <v>271</v>
      </c>
      <c r="B73" s="817"/>
      <c r="C73" s="817"/>
      <c r="D73" s="817"/>
      <c r="E73" s="817"/>
      <c r="F73" s="818"/>
      <c r="G73" s="787"/>
      <c r="H73" s="184" t="s">
        <v>145</v>
      </c>
      <c r="I73" s="184"/>
      <c r="J73" s="184"/>
      <c r="K73" s="184"/>
      <c r="L73" s="184"/>
      <c r="M73" s="184"/>
      <c r="N73" s="184"/>
      <c r="O73" s="185"/>
      <c r="P73" s="200" t="s">
        <v>58</v>
      </c>
      <c r="Q73" s="184"/>
      <c r="R73" s="184"/>
      <c r="S73" s="184"/>
      <c r="T73" s="184"/>
      <c r="U73" s="184"/>
      <c r="V73" s="184"/>
      <c r="W73" s="184"/>
      <c r="X73" s="185"/>
      <c r="Y73" s="789"/>
      <c r="Z73" s="790"/>
      <c r="AA73" s="791"/>
      <c r="AB73" s="200" t="s">
        <v>11</v>
      </c>
      <c r="AC73" s="184"/>
      <c r="AD73" s="185"/>
      <c r="AE73" s="320" t="s">
        <v>309</v>
      </c>
      <c r="AF73" s="320"/>
      <c r="AG73" s="320"/>
      <c r="AH73" s="320"/>
      <c r="AI73" s="320" t="s">
        <v>331</v>
      </c>
      <c r="AJ73" s="320"/>
      <c r="AK73" s="320"/>
      <c r="AL73" s="320"/>
      <c r="AM73" s="320" t="s">
        <v>428</v>
      </c>
      <c r="AN73" s="320"/>
      <c r="AO73" s="320"/>
      <c r="AP73" s="320"/>
      <c r="AQ73" s="200" t="s">
        <v>184</v>
      </c>
      <c r="AR73" s="184"/>
      <c r="AS73" s="184"/>
      <c r="AT73" s="185"/>
      <c r="AU73" s="258" t="s">
        <v>133</v>
      </c>
      <c r="AV73" s="161"/>
      <c r="AW73" s="161"/>
      <c r="AX73" s="162"/>
      <c r="AY73">
        <f>COUNTA($H$75)</f>
        <v>0</v>
      </c>
    </row>
    <row r="74" spans="1:51" ht="18.75" hidden="1" customHeight="1" x14ac:dyDescent="0.15">
      <c r="A74" s="819"/>
      <c r="B74" s="820"/>
      <c r="C74" s="820"/>
      <c r="D74" s="820"/>
      <c r="E74" s="820"/>
      <c r="F74" s="821"/>
      <c r="G74" s="78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19"/>
      <c r="B75" s="820"/>
      <c r="C75" s="820"/>
      <c r="D75" s="820"/>
      <c r="E75" s="820"/>
      <c r="F75" s="821"/>
      <c r="G75" s="762"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19"/>
      <c r="B76" s="820"/>
      <c r="C76" s="820"/>
      <c r="D76" s="820"/>
      <c r="E76" s="820"/>
      <c r="F76" s="821"/>
      <c r="G76" s="763"/>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19"/>
      <c r="B77" s="820"/>
      <c r="C77" s="820"/>
      <c r="D77" s="820"/>
      <c r="E77" s="820"/>
      <c r="F77" s="821"/>
      <c r="G77" s="764"/>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599999999999994" hidden="1" customHeight="1" x14ac:dyDescent="0.15">
      <c r="A78" s="894" t="s">
        <v>302</v>
      </c>
      <c r="B78" s="895"/>
      <c r="C78" s="895"/>
      <c r="D78" s="895"/>
      <c r="E78" s="892" t="s">
        <v>249</v>
      </c>
      <c r="F78" s="893"/>
      <c r="G78" s="45" t="s">
        <v>187</v>
      </c>
      <c r="H78" s="773"/>
      <c r="I78" s="230"/>
      <c r="J78" s="230"/>
      <c r="K78" s="230"/>
      <c r="L78" s="230"/>
      <c r="M78" s="230"/>
      <c r="N78" s="230"/>
      <c r="O78" s="774"/>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600000000000001" hidden="1" customHeight="1" x14ac:dyDescent="0.15">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265</v>
      </c>
      <c r="AP79" s="112"/>
      <c r="AQ79" s="112"/>
      <c r="AR79" s="62"/>
      <c r="AS79" s="111"/>
      <c r="AT79" s="112"/>
      <c r="AU79" s="112"/>
      <c r="AV79" s="112"/>
      <c r="AW79" s="112"/>
      <c r="AX79" s="113"/>
      <c r="AY79">
        <f>COUNTIF($AR$79,"☑")</f>
        <v>0</v>
      </c>
    </row>
    <row r="80" spans="1:51" ht="18.600000000000001" hidden="1" customHeight="1" x14ac:dyDescent="0.15">
      <c r="A80" s="500" t="s">
        <v>146</v>
      </c>
      <c r="B80" s="825" t="s">
        <v>262</v>
      </c>
      <c r="C80" s="826"/>
      <c r="D80" s="826"/>
      <c r="E80" s="826"/>
      <c r="F80" s="827"/>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621</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1"/>
      <c r="AY80">
        <f>COUNTA($G$82)</f>
        <v>0</v>
      </c>
    </row>
    <row r="81" spans="1:60" ht="22.5" hidden="1" customHeight="1" x14ac:dyDescent="0.15">
      <c r="A81" s="501"/>
      <c r="B81" s="828"/>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1"/>
      <c r="B82" s="828"/>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33"/>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5" hidden="1" customHeight="1" x14ac:dyDescent="0.15">
      <c r="A83" s="501"/>
      <c r="B83" s="828"/>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x14ac:dyDescent="0.15">
      <c r="A84" s="501"/>
      <c r="B84" s="829"/>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5"/>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600000000000001" hidden="1" customHeight="1" x14ac:dyDescent="0.15">
      <c r="A85" s="501"/>
      <c r="B85" s="533" t="s">
        <v>144</v>
      </c>
      <c r="C85" s="533"/>
      <c r="D85" s="533"/>
      <c r="E85" s="533"/>
      <c r="F85" s="534"/>
      <c r="G85" s="775" t="s">
        <v>60</v>
      </c>
      <c r="H85" s="760"/>
      <c r="I85" s="760"/>
      <c r="J85" s="760"/>
      <c r="K85" s="760"/>
      <c r="L85" s="760"/>
      <c r="M85" s="760"/>
      <c r="N85" s="760"/>
      <c r="O85" s="761"/>
      <c r="P85" s="759" t="s">
        <v>62</v>
      </c>
      <c r="Q85" s="760"/>
      <c r="R85" s="760"/>
      <c r="S85" s="760"/>
      <c r="T85" s="760"/>
      <c r="U85" s="760"/>
      <c r="V85" s="760"/>
      <c r="W85" s="760"/>
      <c r="X85" s="761"/>
      <c r="Y85" s="188"/>
      <c r="Z85" s="189"/>
      <c r="AA85" s="190"/>
      <c r="AB85" s="439" t="s">
        <v>11</v>
      </c>
      <c r="AC85" s="440"/>
      <c r="AD85" s="441"/>
      <c r="AE85" s="320" t="s">
        <v>309</v>
      </c>
      <c r="AF85" s="320"/>
      <c r="AG85" s="320"/>
      <c r="AH85" s="320"/>
      <c r="AI85" s="320" t="s">
        <v>331</v>
      </c>
      <c r="AJ85" s="320"/>
      <c r="AK85" s="320"/>
      <c r="AL85" s="320"/>
      <c r="AM85" s="320" t="s">
        <v>428</v>
      </c>
      <c r="AN85" s="320"/>
      <c r="AO85" s="320"/>
      <c r="AP85" s="320"/>
      <c r="AQ85" s="200" t="s">
        <v>184</v>
      </c>
      <c r="AR85" s="184"/>
      <c r="AS85" s="184"/>
      <c r="AT85" s="185"/>
      <c r="AU85" s="354" t="s">
        <v>133</v>
      </c>
      <c r="AV85" s="354"/>
      <c r="AW85" s="354"/>
      <c r="AX85" s="355"/>
      <c r="AY85">
        <f t="shared" si="10"/>
        <v>0</v>
      </c>
      <c r="AZ85" s="10"/>
      <c r="BA85" s="10"/>
      <c r="BB85" s="10"/>
      <c r="BC85" s="10"/>
    </row>
    <row r="86" spans="1:60" ht="18.600000000000001" hidden="1" customHeight="1" x14ac:dyDescent="0.15">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1"/>
      <c r="B87" s="533"/>
      <c r="C87" s="533"/>
      <c r="D87" s="533"/>
      <c r="E87" s="533"/>
      <c r="F87" s="534"/>
      <c r="G87" s="217"/>
      <c r="H87" s="176"/>
      <c r="I87" s="176"/>
      <c r="J87" s="176"/>
      <c r="K87" s="176"/>
      <c r="L87" s="176"/>
      <c r="M87" s="176"/>
      <c r="N87" s="176"/>
      <c r="O87" s="218"/>
      <c r="P87" s="176"/>
      <c r="Q87" s="780"/>
      <c r="R87" s="780"/>
      <c r="S87" s="780"/>
      <c r="T87" s="780"/>
      <c r="U87" s="780"/>
      <c r="V87" s="780"/>
      <c r="W87" s="780"/>
      <c r="X87" s="781"/>
      <c r="Y87" s="736" t="s">
        <v>61</v>
      </c>
      <c r="Z87" s="737"/>
      <c r="AA87" s="738"/>
      <c r="AB87" s="532"/>
      <c r="AC87" s="532"/>
      <c r="AD87" s="532"/>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1" hidden="1" customHeight="1" x14ac:dyDescent="0.15">
      <c r="A88" s="501"/>
      <c r="B88" s="533"/>
      <c r="C88" s="533"/>
      <c r="D88" s="533"/>
      <c r="E88" s="533"/>
      <c r="F88" s="534"/>
      <c r="G88" s="219"/>
      <c r="H88" s="220"/>
      <c r="I88" s="220"/>
      <c r="J88" s="220"/>
      <c r="K88" s="220"/>
      <c r="L88" s="220"/>
      <c r="M88" s="220"/>
      <c r="N88" s="220"/>
      <c r="O88" s="221"/>
      <c r="P88" s="782"/>
      <c r="Q88" s="782"/>
      <c r="R88" s="782"/>
      <c r="S88" s="782"/>
      <c r="T88" s="782"/>
      <c r="U88" s="782"/>
      <c r="V88" s="782"/>
      <c r="W88" s="782"/>
      <c r="X88" s="783"/>
      <c r="Y88" s="713" t="s">
        <v>53</v>
      </c>
      <c r="Z88" s="714"/>
      <c r="AA88" s="715"/>
      <c r="AB88" s="503"/>
      <c r="AC88" s="503"/>
      <c r="AD88" s="503"/>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4"/>
      <c r="Y89" s="713" t="s">
        <v>13</v>
      </c>
      <c r="Z89" s="714"/>
      <c r="AA89" s="715"/>
      <c r="AB89" s="442" t="s">
        <v>14</v>
      </c>
      <c r="AC89" s="442"/>
      <c r="AD89" s="442"/>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600000000000001" hidden="1" customHeight="1" x14ac:dyDescent="0.15">
      <c r="A90" s="501"/>
      <c r="B90" s="533" t="s">
        <v>144</v>
      </c>
      <c r="C90" s="533"/>
      <c r="D90" s="533"/>
      <c r="E90" s="533"/>
      <c r="F90" s="534"/>
      <c r="G90" s="775" t="s">
        <v>60</v>
      </c>
      <c r="H90" s="760"/>
      <c r="I90" s="760"/>
      <c r="J90" s="760"/>
      <c r="K90" s="760"/>
      <c r="L90" s="760"/>
      <c r="M90" s="760"/>
      <c r="N90" s="760"/>
      <c r="O90" s="761"/>
      <c r="P90" s="759" t="s">
        <v>62</v>
      </c>
      <c r="Q90" s="760"/>
      <c r="R90" s="760"/>
      <c r="S90" s="760"/>
      <c r="T90" s="760"/>
      <c r="U90" s="760"/>
      <c r="V90" s="760"/>
      <c r="W90" s="760"/>
      <c r="X90" s="761"/>
      <c r="Y90" s="188"/>
      <c r="Z90" s="189"/>
      <c r="AA90" s="190"/>
      <c r="AB90" s="439" t="s">
        <v>11</v>
      </c>
      <c r="AC90" s="440"/>
      <c r="AD90" s="441"/>
      <c r="AE90" s="320" t="s">
        <v>309</v>
      </c>
      <c r="AF90" s="320"/>
      <c r="AG90" s="320"/>
      <c r="AH90" s="320"/>
      <c r="AI90" s="320" t="s">
        <v>331</v>
      </c>
      <c r="AJ90" s="320"/>
      <c r="AK90" s="320"/>
      <c r="AL90" s="320"/>
      <c r="AM90" s="320" t="s">
        <v>428</v>
      </c>
      <c r="AN90" s="320"/>
      <c r="AO90" s="320"/>
      <c r="AP90" s="320"/>
      <c r="AQ90" s="200" t="s">
        <v>184</v>
      </c>
      <c r="AR90" s="184"/>
      <c r="AS90" s="184"/>
      <c r="AT90" s="185"/>
      <c r="AU90" s="354" t="s">
        <v>133</v>
      </c>
      <c r="AV90" s="354"/>
      <c r="AW90" s="354"/>
      <c r="AX90" s="355"/>
      <c r="AY90">
        <f>COUNTA($G$92)</f>
        <v>0</v>
      </c>
    </row>
    <row r="91" spans="1:60" ht="18.75" hidden="1" customHeight="1" x14ac:dyDescent="0.15">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1" hidden="1" customHeight="1" x14ac:dyDescent="0.15">
      <c r="A92" s="501"/>
      <c r="B92" s="533"/>
      <c r="C92" s="533"/>
      <c r="D92" s="533"/>
      <c r="E92" s="533"/>
      <c r="F92" s="534"/>
      <c r="G92" s="217"/>
      <c r="H92" s="176"/>
      <c r="I92" s="176"/>
      <c r="J92" s="176"/>
      <c r="K92" s="176"/>
      <c r="L92" s="176"/>
      <c r="M92" s="176"/>
      <c r="N92" s="176"/>
      <c r="O92" s="218"/>
      <c r="P92" s="176"/>
      <c r="Q92" s="780"/>
      <c r="R92" s="780"/>
      <c r="S92" s="780"/>
      <c r="T92" s="780"/>
      <c r="U92" s="780"/>
      <c r="V92" s="780"/>
      <c r="W92" s="780"/>
      <c r="X92" s="781"/>
      <c r="Y92" s="736" t="s">
        <v>61</v>
      </c>
      <c r="Z92" s="737"/>
      <c r="AA92" s="738"/>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1" hidden="1" customHeight="1" x14ac:dyDescent="0.15">
      <c r="A93" s="501"/>
      <c r="B93" s="533"/>
      <c r="C93" s="533"/>
      <c r="D93" s="533"/>
      <c r="E93" s="533"/>
      <c r="F93" s="534"/>
      <c r="G93" s="219"/>
      <c r="H93" s="220"/>
      <c r="I93" s="220"/>
      <c r="J93" s="220"/>
      <c r="K93" s="220"/>
      <c r="L93" s="220"/>
      <c r="M93" s="220"/>
      <c r="N93" s="220"/>
      <c r="O93" s="221"/>
      <c r="P93" s="782"/>
      <c r="Q93" s="782"/>
      <c r="R93" s="782"/>
      <c r="S93" s="782"/>
      <c r="T93" s="782"/>
      <c r="U93" s="782"/>
      <c r="V93" s="782"/>
      <c r="W93" s="782"/>
      <c r="X93" s="783"/>
      <c r="Y93" s="713" t="s">
        <v>53</v>
      </c>
      <c r="Z93" s="714"/>
      <c r="AA93" s="715"/>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1" hidden="1" customHeight="1" x14ac:dyDescent="0.15">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4"/>
      <c r="Y94" s="713" t="s">
        <v>13</v>
      </c>
      <c r="Z94" s="714"/>
      <c r="AA94" s="715"/>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600000000000001" hidden="1" customHeight="1" x14ac:dyDescent="0.15">
      <c r="A95" s="501"/>
      <c r="B95" s="533" t="s">
        <v>144</v>
      </c>
      <c r="C95" s="533"/>
      <c r="D95" s="533"/>
      <c r="E95" s="533"/>
      <c r="F95" s="534"/>
      <c r="G95" s="775" t="s">
        <v>60</v>
      </c>
      <c r="H95" s="760"/>
      <c r="I95" s="760"/>
      <c r="J95" s="760"/>
      <c r="K95" s="760"/>
      <c r="L95" s="760"/>
      <c r="M95" s="760"/>
      <c r="N95" s="760"/>
      <c r="O95" s="761"/>
      <c r="P95" s="759" t="s">
        <v>62</v>
      </c>
      <c r="Q95" s="760"/>
      <c r="R95" s="760"/>
      <c r="S95" s="760"/>
      <c r="T95" s="760"/>
      <c r="U95" s="760"/>
      <c r="V95" s="760"/>
      <c r="W95" s="760"/>
      <c r="X95" s="761"/>
      <c r="Y95" s="188"/>
      <c r="Z95" s="189"/>
      <c r="AA95" s="190"/>
      <c r="AB95" s="439" t="s">
        <v>11</v>
      </c>
      <c r="AC95" s="440"/>
      <c r="AD95" s="441"/>
      <c r="AE95" s="320" t="s">
        <v>309</v>
      </c>
      <c r="AF95" s="320"/>
      <c r="AG95" s="320"/>
      <c r="AH95" s="320"/>
      <c r="AI95" s="320" t="s">
        <v>331</v>
      </c>
      <c r="AJ95" s="320"/>
      <c r="AK95" s="320"/>
      <c r="AL95" s="320"/>
      <c r="AM95" s="320" t="s">
        <v>428</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600000000000001" hidden="1" customHeight="1" x14ac:dyDescent="0.15">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1" hidden="1" customHeight="1" x14ac:dyDescent="0.15">
      <c r="A97" s="501"/>
      <c r="B97" s="533"/>
      <c r="C97" s="533"/>
      <c r="D97" s="533"/>
      <c r="E97" s="533"/>
      <c r="F97" s="534"/>
      <c r="G97" s="217"/>
      <c r="H97" s="176"/>
      <c r="I97" s="176"/>
      <c r="J97" s="176"/>
      <c r="K97" s="176"/>
      <c r="L97" s="176"/>
      <c r="M97" s="176"/>
      <c r="N97" s="176"/>
      <c r="O97" s="218"/>
      <c r="P97" s="176"/>
      <c r="Q97" s="780"/>
      <c r="R97" s="780"/>
      <c r="S97" s="780"/>
      <c r="T97" s="780"/>
      <c r="U97" s="780"/>
      <c r="V97" s="780"/>
      <c r="W97" s="780"/>
      <c r="X97" s="781"/>
      <c r="Y97" s="736" t="s">
        <v>61</v>
      </c>
      <c r="Z97" s="737"/>
      <c r="AA97" s="738"/>
      <c r="AB97" s="388"/>
      <c r="AC97" s="389"/>
      <c r="AD97" s="390"/>
      <c r="AE97" s="348"/>
      <c r="AF97" s="349"/>
      <c r="AG97" s="349"/>
      <c r="AH97" s="795"/>
      <c r="AI97" s="348"/>
      <c r="AJ97" s="349"/>
      <c r="AK97" s="349"/>
      <c r="AL97" s="795"/>
      <c r="AM97" s="348"/>
      <c r="AN97" s="349"/>
      <c r="AO97" s="349"/>
      <c r="AP97" s="349"/>
      <c r="AQ97" s="151"/>
      <c r="AR97" s="152"/>
      <c r="AS97" s="152"/>
      <c r="AT97" s="153"/>
      <c r="AU97" s="349"/>
      <c r="AV97" s="349"/>
      <c r="AW97" s="349"/>
      <c r="AX97" s="350"/>
      <c r="AY97">
        <f t="shared" ref="AY97:AY99" si="12">$AY$95</f>
        <v>0</v>
      </c>
      <c r="AZ97" s="10"/>
      <c r="BA97" s="10"/>
      <c r="BB97" s="10"/>
      <c r="BC97" s="10"/>
    </row>
    <row r="98" spans="1:60" ht="23.1" hidden="1" customHeight="1" x14ac:dyDescent="0.15">
      <c r="A98" s="501"/>
      <c r="B98" s="533"/>
      <c r="C98" s="533"/>
      <c r="D98" s="533"/>
      <c r="E98" s="533"/>
      <c r="F98" s="534"/>
      <c r="G98" s="219"/>
      <c r="H98" s="220"/>
      <c r="I98" s="220"/>
      <c r="J98" s="220"/>
      <c r="K98" s="220"/>
      <c r="L98" s="220"/>
      <c r="M98" s="220"/>
      <c r="N98" s="220"/>
      <c r="O98" s="221"/>
      <c r="P98" s="782"/>
      <c r="Q98" s="782"/>
      <c r="R98" s="782"/>
      <c r="S98" s="782"/>
      <c r="T98" s="782"/>
      <c r="U98" s="782"/>
      <c r="V98" s="782"/>
      <c r="W98" s="782"/>
      <c r="X98" s="783"/>
      <c r="Y98" s="713" t="s">
        <v>53</v>
      </c>
      <c r="Z98" s="714"/>
      <c r="AA98" s="715"/>
      <c r="AB98" s="285"/>
      <c r="AC98" s="286"/>
      <c r="AD98" s="287"/>
      <c r="AE98" s="348"/>
      <c r="AF98" s="349"/>
      <c r="AG98" s="349"/>
      <c r="AH98" s="795"/>
      <c r="AI98" s="348"/>
      <c r="AJ98" s="349"/>
      <c r="AK98" s="349"/>
      <c r="AL98" s="795"/>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1" hidden="1" customHeight="1" thickBot="1" x14ac:dyDescent="0.2">
      <c r="A99" s="502"/>
      <c r="B99" s="859"/>
      <c r="C99" s="859"/>
      <c r="D99" s="859"/>
      <c r="E99" s="859"/>
      <c r="F99" s="860"/>
      <c r="G99" s="785"/>
      <c r="H99" s="233"/>
      <c r="I99" s="233"/>
      <c r="J99" s="233"/>
      <c r="K99" s="233"/>
      <c r="L99" s="233"/>
      <c r="M99" s="233"/>
      <c r="N99" s="233"/>
      <c r="O99" s="786"/>
      <c r="P99" s="822"/>
      <c r="Q99" s="822"/>
      <c r="R99" s="822"/>
      <c r="S99" s="822"/>
      <c r="T99" s="822"/>
      <c r="U99" s="822"/>
      <c r="V99" s="822"/>
      <c r="W99" s="822"/>
      <c r="X99" s="823"/>
      <c r="Y99" s="461" t="s">
        <v>13</v>
      </c>
      <c r="Z99" s="462"/>
      <c r="AA99" s="463"/>
      <c r="AB99" s="443" t="s">
        <v>14</v>
      </c>
      <c r="AC99" s="444"/>
      <c r="AD99" s="445"/>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5" customHeight="1" x14ac:dyDescent="0.15">
      <c r="A100" s="811" t="s">
        <v>272</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6"/>
      <c r="Z100" s="447"/>
      <c r="AA100" s="448"/>
      <c r="AB100" s="836" t="s">
        <v>11</v>
      </c>
      <c r="AC100" s="836"/>
      <c r="AD100" s="836"/>
      <c r="AE100" s="802" t="s">
        <v>309</v>
      </c>
      <c r="AF100" s="803"/>
      <c r="AG100" s="803"/>
      <c r="AH100" s="804"/>
      <c r="AI100" s="802" t="s">
        <v>331</v>
      </c>
      <c r="AJ100" s="803"/>
      <c r="AK100" s="803"/>
      <c r="AL100" s="804"/>
      <c r="AM100" s="802" t="s">
        <v>428</v>
      </c>
      <c r="AN100" s="803"/>
      <c r="AO100" s="803"/>
      <c r="AP100" s="804"/>
      <c r="AQ100" s="908" t="s">
        <v>336</v>
      </c>
      <c r="AR100" s="909"/>
      <c r="AS100" s="909"/>
      <c r="AT100" s="910"/>
      <c r="AU100" s="908" t="s">
        <v>462</v>
      </c>
      <c r="AV100" s="909"/>
      <c r="AW100" s="909"/>
      <c r="AX100" s="911"/>
    </row>
    <row r="101" spans="1:60" ht="23.25" customHeight="1" x14ac:dyDescent="0.15">
      <c r="A101" s="472"/>
      <c r="B101" s="473"/>
      <c r="C101" s="473"/>
      <c r="D101" s="473"/>
      <c r="E101" s="473"/>
      <c r="F101" s="474"/>
      <c r="G101" s="176" t="s">
        <v>643</v>
      </c>
      <c r="H101" s="176"/>
      <c r="I101" s="176"/>
      <c r="J101" s="176"/>
      <c r="K101" s="176"/>
      <c r="L101" s="176"/>
      <c r="M101" s="176"/>
      <c r="N101" s="176"/>
      <c r="O101" s="176"/>
      <c r="P101" s="176"/>
      <c r="Q101" s="176"/>
      <c r="R101" s="176"/>
      <c r="S101" s="176"/>
      <c r="T101" s="176"/>
      <c r="U101" s="176"/>
      <c r="V101" s="176"/>
      <c r="W101" s="176"/>
      <c r="X101" s="218"/>
      <c r="Y101" s="794" t="s">
        <v>54</v>
      </c>
      <c r="Z101" s="699"/>
      <c r="AA101" s="700"/>
      <c r="AB101" s="532" t="s">
        <v>645</v>
      </c>
      <c r="AC101" s="532"/>
      <c r="AD101" s="532"/>
      <c r="AE101" s="343">
        <v>29</v>
      </c>
      <c r="AF101" s="343"/>
      <c r="AG101" s="343"/>
      <c r="AH101" s="343"/>
      <c r="AI101" s="343">
        <v>38</v>
      </c>
      <c r="AJ101" s="343"/>
      <c r="AK101" s="343"/>
      <c r="AL101" s="343"/>
      <c r="AM101" s="343">
        <v>41</v>
      </c>
      <c r="AN101" s="343"/>
      <c r="AO101" s="343"/>
      <c r="AP101" s="343"/>
      <c r="AQ101" s="343"/>
      <c r="AR101" s="343"/>
      <c r="AS101" s="343"/>
      <c r="AT101" s="343"/>
      <c r="AU101" s="348" t="s">
        <v>634</v>
      </c>
      <c r="AV101" s="349"/>
      <c r="AW101" s="349"/>
      <c r="AX101" s="350"/>
    </row>
    <row r="102" spans="1:60" ht="23.25"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32" t="s">
        <v>645</v>
      </c>
      <c r="AC102" s="532"/>
      <c r="AD102" s="532"/>
      <c r="AE102" s="343">
        <v>17</v>
      </c>
      <c r="AF102" s="343"/>
      <c r="AG102" s="343"/>
      <c r="AH102" s="343"/>
      <c r="AI102" s="343">
        <v>26</v>
      </c>
      <c r="AJ102" s="343"/>
      <c r="AK102" s="343"/>
      <c r="AL102" s="343"/>
      <c r="AM102" s="343">
        <v>44</v>
      </c>
      <c r="AN102" s="343"/>
      <c r="AO102" s="343"/>
      <c r="AP102" s="343"/>
      <c r="AQ102" s="343">
        <v>58</v>
      </c>
      <c r="AR102" s="343"/>
      <c r="AS102" s="343"/>
      <c r="AT102" s="343"/>
      <c r="AU102" s="356" t="s">
        <v>634</v>
      </c>
      <c r="AV102" s="357"/>
      <c r="AW102" s="357"/>
      <c r="AX102" s="912"/>
    </row>
    <row r="103" spans="1:60" ht="31.5" hidden="1" customHeight="1" x14ac:dyDescent="0.15">
      <c r="A103" s="469" t="s">
        <v>272</v>
      </c>
      <c r="B103" s="470"/>
      <c r="C103" s="470"/>
      <c r="D103" s="470"/>
      <c r="E103" s="470"/>
      <c r="F103" s="471"/>
      <c r="G103" s="714" t="s">
        <v>59</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11</v>
      </c>
      <c r="AC103" s="283"/>
      <c r="AD103" s="284"/>
      <c r="AE103" s="320" t="s">
        <v>309</v>
      </c>
      <c r="AF103" s="320"/>
      <c r="AG103" s="320"/>
      <c r="AH103" s="320"/>
      <c r="AI103" s="320" t="s">
        <v>331</v>
      </c>
      <c r="AJ103" s="320"/>
      <c r="AK103" s="320"/>
      <c r="AL103" s="320"/>
      <c r="AM103" s="320" t="s">
        <v>428</v>
      </c>
      <c r="AN103" s="320"/>
      <c r="AO103" s="320"/>
      <c r="AP103" s="320"/>
      <c r="AQ103" s="345" t="s">
        <v>336</v>
      </c>
      <c r="AR103" s="346"/>
      <c r="AS103" s="346"/>
      <c r="AT103" s="346"/>
      <c r="AU103" s="345" t="s">
        <v>462</v>
      </c>
      <c r="AV103" s="346"/>
      <c r="AW103" s="346"/>
      <c r="AX103" s="347"/>
      <c r="AY103">
        <f>COUNTA($G$104)</f>
        <v>0</v>
      </c>
    </row>
    <row r="104" spans="1:60" ht="23.25" hidden="1" customHeight="1" x14ac:dyDescent="0.15">
      <c r="A104" s="472"/>
      <c r="B104" s="473"/>
      <c r="C104" s="473"/>
      <c r="D104" s="473"/>
      <c r="E104" s="473"/>
      <c r="F104" s="474"/>
      <c r="G104" s="176"/>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c r="AC104" s="453"/>
      <c r="AD104" s="454"/>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69" t="s">
        <v>272</v>
      </c>
      <c r="B106" s="470"/>
      <c r="C106" s="470"/>
      <c r="D106" s="470"/>
      <c r="E106" s="470"/>
      <c r="F106" s="471"/>
      <c r="G106" s="714" t="s">
        <v>59</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11</v>
      </c>
      <c r="AC106" s="283"/>
      <c r="AD106" s="284"/>
      <c r="AE106" s="320" t="s">
        <v>309</v>
      </c>
      <c r="AF106" s="320"/>
      <c r="AG106" s="320"/>
      <c r="AH106" s="320"/>
      <c r="AI106" s="320" t="s">
        <v>331</v>
      </c>
      <c r="AJ106" s="320"/>
      <c r="AK106" s="320"/>
      <c r="AL106" s="320"/>
      <c r="AM106" s="320" t="s">
        <v>428</v>
      </c>
      <c r="AN106" s="320"/>
      <c r="AO106" s="320"/>
      <c r="AP106" s="320"/>
      <c r="AQ106" s="345" t="s">
        <v>336</v>
      </c>
      <c r="AR106" s="346"/>
      <c r="AS106" s="346"/>
      <c r="AT106" s="346"/>
      <c r="AU106" s="345" t="s">
        <v>462</v>
      </c>
      <c r="AV106" s="346"/>
      <c r="AW106" s="346"/>
      <c r="AX106" s="347"/>
      <c r="AY106">
        <f>COUNTA($G$107)</f>
        <v>0</v>
      </c>
    </row>
    <row r="107" spans="1:60" ht="23.1"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69" t="s">
        <v>272</v>
      </c>
      <c r="B109" s="470"/>
      <c r="C109" s="470"/>
      <c r="D109" s="470"/>
      <c r="E109" s="470"/>
      <c r="F109" s="471"/>
      <c r="G109" s="714" t="s">
        <v>59</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11</v>
      </c>
      <c r="AC109" s="283"/>
      <c r="AD109" s="284"/>
      <c r="AE109" s="320" t="s">
        <v>309</v>
      </c>
      <c r="AF109" s="320"/>
      <c r="AG109" s="320"/>
      <c r="AH109" s="320"/>
      <c r="AI109" s="320" t="s">
        <v>331</v>
      </c>
      <c r="AJ109" s="320"/>
      <c r="AK109" s="320"/>
      <c r="AL109" s="320"/>
      <c r="AM109" s="320" t="s">
        <v>428</v>
      </c>
      <c r="AN109" s="320"/>
      <c r="AO109" s="320"/>
      <c r="AP109" s="320"/>
      <c r="AQ109" s="345" t="s">
        <v>336</v>
      </c>
      <c r="AR109" s="346"/>
      <c r="AS109" s="346"/>
      <c r="AT109" s="346"/>
      <c r="AU109" s="345" t="s">
        <v>462</v>
      </c>
      <c r="AV109" s="346"/>
      <c r="AW109" s="346"/>
      <c r="AX109" s="347"/>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1"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69" t="s">
        <v>272</v>
      </c>
      <c r="B112" s="470"/>
      <c r="C112" s="470"/>
      <c r="D112" s="470"/>
      <c r="E112" s="470"/>
      <c r="F112" s="471"/>
      <c r="G112" s="714" t="s">
        <v>59</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11</v>
      </c>
      <c r="AC112" s="283"/>
      <c r="AD112" s="284"/>
      <c r="AE112" s="320" t="s">
        <v>309</v>
      </c>
      <c r="AF112" s="320"/>
      <c r="AG112" s="320"/>
      <c r="AH112" s="320"/>
      <c r="AI112" s="320" t="s">
        <v>331</v>
      </c>
      <c r="AJ112" s="320"/>
      <c r="AK112" s="320"/>
      <c r="AL112" s="320"/>
      <c r="AM112" s="320" t="s">
        <v>428</v>
      </c>
      <c r="AN112" s="320"/>
      <c r="AO112" s="320"/>
      <c r="AP112" s="320"/>
      <c r="AQ112" s="345" t="s">
        <v>336</v>
      </c>
      <c r="AR112" s="346"/>
      <c r="AS112" s="346"/>
      <c r="AT112" s="346"/>
      <c r="AU112" s="345" t="s">
        <v>462</v>
      </c>
      <c r="AV112" s="346"/>
      <c r="AW112" s="346"/>
      <c r="AX112" s="347"/>
      <c r="AY112">
        <f>COUNTA($G$113)</f>
        <v>0</v>
      </c>
    </row>
    <row r="113" spans="1:51" ht="23.1"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795"/>
      <c r="AU113" s="343"/>
      <c r="AV113" s="343"/>
      <c r="AW113" s="343"/>
      <c r="AX113" s="344"/>
      <c r="AY113">
        <f>$AY$112</f>
        <v>0</v>
      </c>
    </row>
    <row r="114" spans="1:51" ht="23.1"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795"/>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309</v>
      </c>
      <c r="AF115" s="320"/>
      <c r="AG115" s="320"/>
      <c r="AH115" s="320"/>
      <c r="AI115" s="320" t="s">
        <v>331</v>
      </c>
      <c r="AJ115" s="320"/>
      <c r="AK115" s="320"/>
      <c r="AL115" s="320"/>
      <c r="AM115" s="320" t="s">
        <v>428</v>
      </c>
      <c r="AN115" s="320"/>
      <c r="AO115" s="320"/>
      <c r="AP115" s="320"/>
      <c r="AQ115" s="321" t="s">
        <v>463</v>
      </c>
      <c r="AR115" s="322"/>
      <c r="AS115" s="322"/>
      <c r="AT115" s="322"/>
      <c r="AU115" s="322"/>
      <c r="AV115" s="322"/>
      <c r="AW115" s="322"/>
      <c r="AX115" s="323"/>
    </row>
    <row r="116" spans="1:51" ht="23.25" customHeight="1" x14ac:dyDescent="0.15">
      <c r="A116" s="277"/>
      <c r="B116" s="278"/>
      <c r="C116" s="278"/>
      <c r="D116" s="278"/>
      <c r="E116" s="278"/>
      <c r="F116" s="279"/>
      <c r="G116" s="336" t="s">
        <v>644</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646</v>
      </c>
      <c r="AC116" s="286"/>
      <c r="AD116" s="287"/>
      <c r="AE116" s="343">
        <v>51</v>
      </c>
      <c r="AF116" s="343"/>
      <c r="AG116" s="343"/>
      <c r="AH116" s="343"/>
      <c r="AI116" s="343">
        <v>34</v>
      </c>
      <c r="AJ116" s="343"/>
      <c r="AK116" s="343"/>
      <c r="AL116" s="343"/>
      <c r="AM116" s="343">
        <v>34</v>
      </c>
      <c r="AN116" s="343"/>
      <c r="AO116" s="343"/>
      <c r="AP116" s="343"/>
      <c r="AQ116" s="348">
        <v>38</v>
      </c>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647</v>
      </c>
      <c r="AC117" s="328"/>
      <c r="AD117" s="329"/>
      <c r="AE117" s="291" t="s">
        <v>648</v>
      </c>
      <c r="AF117" s="291"/>
      <c r="AG117" s="291"/>
      <c r="AH117" s="291"/>
      <c r="AI117" s="291" t="s">
        <v>649</v>
      </c>
      <c r="AJ117" s="291"/>
      <c r="AK117" s="291"/>
      <c r="AL117" s="291"/>
      <c r="AM117" s="291" t="s">
        <v>711</v>
      </c>
      <c r="AN117" s="291"/>
      <c r="AO117" s="291"/>
      <c r="AP117" s="291"/>
      <c r="AQ117" s="291" t="s">
        <v>681</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309</v>
      </c>
      <c r="AF118" s="320"/>
      <c r="AG118" s="320"/>
      <c r="AH118" s="320"/>
      <c r="AI118" s="320" t="s">
        <v>331</v>
      </c>
      <c r="AJ118" s="320"/>
      <c r="AK118" s="320"/>
      <c r="AL118" s="320"/>
      <c r="AM118" s="320" t="s">
        <v>428</v>
      </c>
      <c r="AN118" s="320"/>
      <c r="AO118" s="320"/>
      <c r="AP118" s="320"/>
      <c r="AQ118" s="321" t="s">
        <v>463</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1"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309</v>
      </c>
      <c r="AF121" s="320"/>
      <c r="AG121" s="320"/>
      <c r="AH121" s="320"/>
      <c r="AI121" s="320" t="s">
        <v>331</v>
      </c>
      <c r="AJ121" s="320"/>
      <c r="AK121" s="320"/>
      <c r="AL121" s="320"/>
      <c r="AM121" s="320" t="s">
        <v>428</v>
      </c>
      <c r="AN121" s="320"/>
      <c r="AO121" s="320"/>
      <c r="AP121" s="320"/>
      <c r="AQ121" s="321" t="s">
        <v>463</v>
      </c>
      <c r="AR121" s="322"/>
      <c r="AS121" s="322"/>
      <c r="AT121" s="322"/>
      <c r="AU121" s="322"/>
      <c r="AV121" s="322"/>
      <c r="AW121" s="322"/>
      <c r="AX121" s="323"/>
      <c r="AY121" s="77">
        <f>IF(SUBSTITUTE(SUBSTITUTE($G$122,"／",""),"　","")="",0,1)</f>
        <v>0</v>
      </c>
    </row>
    <row r="122" spans="1:51" ht="23.1" hidden="1" customHeight="1" x14ac:dyDescent="0.15">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281</v>
      </c>
      <c r="AC123" s="328"/>
      <c r="AD123" s="329"/>
      <c r="AE123" s="291"/>
      <c r="AF123" s="291"/>
      <c r="AG123" s="291"/>
      <c r="AH123" s="291"/>
      <c r="AI123" s="291"/>
      <c r="AJ123" s="291"/>
      <c r="AK123" s="291"/>
      <c r="AL123" s="291"/>
      <c r="AM123" s="291" t="s">
        <v>666</v>
      </c>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309</v>
      </c>
      <c r="AF124" s="320"/>
      <c r="AG124" s="320"/>
      <c r="AH124" s="320"/>
      <c r="AI124" s="320" t="s">
        <v>331</v>
      </c>
      <c r="AJ124" s="320"/>
      <c r="AK124" s="320"/>
      <c r="AL124" s="320"/>
      <c r="AM124" s="320" t="s">
        <v>428</v>
      </c>
      <c r="AN124" s="320"/>
      <c r="AO124" s="320"/>
      <c r="AP124" s="320"/>
      <c r="AQ124" s="321" t="s">
        <v>463</v>
      </c>
      <c r="AR124" s="322"/>
      <c r="AS124" s="322"/>
      <c r="AT124" s="322"/>
      <c r="AU124" s="322"/>
      <c r="AV124" s="322"/>
      <c r="AW124" s="322"/>
      <c r="AX124" s="323"/>
      <c r="AY124" s="77">
        <f>IF(SUBSTITUTE(SUBSTITUTE($G$125,"／",""),"　","")="",0,1)</f>
        <v>0</v>
      </c>
    </row>
    <row r="125" spans="1:51" ht="23.1" hidden="1" customHeight="1" x14ac:dyDescent="0.15">
      <c r="A125" s="277"/>
      <c r="B125" s="278"/>
      <c r="C125" s="278"/>
      <c r="D125" s="278"/>
      <c r="E125" s="278"/>
      <c r="F125" s="279"/>
      <c r="G125" s="336" t="s">
        <v>459</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1" hidden="1" customHeight="1" x14ac:dyDescent="0.15">
      <c r="A127" s="537"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309</v>
      </c>
      <c r="AF127" s="320"/>
      <c r="AG127" s="320"/>
      <c r="AH127" s="320"/>
      <c r="AI127" s="320" t="s">
        <v>331</v>
      </c>
      <c r="AJ127" s="320"/>
      <c r="AK127" s="320"/>
      <c r="AL127" s="320"/>
      <c r="AM127" s="320" t="s">
        <v>428</v>
      </c>
      <c r="AN127" s="320"/>
      <c r="AO127" s="320"/>
      <c r="AP127" s="320"/>
      <c r="AQ127" s="321" t="s">
        <v>463</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460</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5" t="s">
        <v>324</v>
      </c>
      <c r="B130" s="973"/>
      <c r="C130" s="972" t="s">
        <v>188</v>
      </c>
      <c r="D130" s="973"/>
      <c r="E130" s="293" t="s">
        <v>217</v>
      </c>
      <c r="F130" s="294"/>
      <c r="G130" s="295" t="s">
        <v>650</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6"/>
      <c r="B131" s="238"/>
      <c r="C131" s="237"/>
      <c r="D131" s="238"/>
      <c r="E131" s="224" t="s">
        <v>216</v>
      </c>
      <c r="F131" s="225"/>
      <c r="G131" s="222" t="s">
        <v>651</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6"/>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309</v>
      </c>
      <c r="AF132" s="184"/>
      <c r="AG132" s="184"/>
      <c r="AH132" s="185"/>
      <c r="AI132" s="200" t="s">
        <v>331</v>
      </c>
      <c r="AJ132" s="184"/>
      <c r="AK132" s="184"/>
      <c r="AL132" s="185"/>
      <c r="AM132" s="200" t="s">
        <v>620</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6"/>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c r="AR133" s="256"/>
      <c r="AS133" s="164" t="s">
        <v>185</v>
      </c>
      <c r="AT133" s="187"/>
      <c r="AU133" s="163">
        <v>5</v>
      </c>
      <c r="AV133" s="163"/>
      <c r="AW133" s="164" t="s">
        <v>175</v>
      </c>
      <c r="AX133" s="165"/>
      <c r="AY133">
        <f>$AY$132</f>
        <v>1</v>
      </c>
    </row>
    <row r="134" spans="1:51" ht="39.75" customHeight="1" x14ac:dyDescent="0.15">
      <c r="A134" s="976"/>
      <c r="B134" s="238"/>
      <c r="C134" s="237"/>
      <c r="D134" s="238"/>
      <c r="E134" s="237"/>
      <c r="F134" s="299"/>
      <c r="G134" s="217" t="s">
        <v>638</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639</v>
      </c>
      <c r="AC134" s="209"/>
      <c r="AD134" s="209"/>
      <c r="AE134" s="251">
        <v>95</v>
      </c>
      <c r="AF134" s="152"/>
      <c r="AG134" s="152"/>
      <c r="AH134" s="152"/>
      <c r="AI134" s="251">
        <v>305</v>
      </c>
      <c r="AJ134" s="152"/>
      <c r="AK134" s="152"/>
      <c r="AL134" s="152"/>
      <c r="AM134" s="251"/>
      <c r="AN134" s="152"/>
      <c r="AO134" s="152"/>
      <c r="AP134" s="152"/>
      <c r="AQ134" s="251"/>
      <c r="AR134" s="152"/>
      <c r="AS134" s="152"/>
      <c r="AT134" s="152"/>
      <c r="AU134" s="251"/>
      <c r="AV134" s="152"/>
      <c r="AW134" s="152"/>
      <c r="AX134" s="193"/>
      <c r="AY134">
        <f t="shared" ref="AY134:AY135" si="13">$AY$132</f>
        <v>1</v>
      </c>
    </row>
    <row r="135" spans="1:51" ht="39.75" customHeight="1" x14ac:dyDescent="0.15">
      <c r="A135" s="976"/>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639</v>
      </c>
      <c r="AC135" s="160"/>
      <c r="AD135" s="160"/>
      <c r="AE135" s="251" t="s">
        <v>634</v>
      </c>
      <c r="AF135" s="152"/>
      <c r="AG135" s="152"/>
      <c r="AH135" s="152"/>
      <c r="AI135" s="251" t="s">
        <v>634</v>
      </c>
      <c r="AJ135" s="152"/>
      <c r="AK135" s="152"/>
      <c r="AL135" s="152"/>
      <c r="AM135" s="251" t="s">
        <v>634</v>
      </c>
      <c r="AN135" s="152"/>
      <c r="AO135" s="152"/>
      <c r="AP135" s="152"/>
      <c r="AQ135" s="251" t="s">
        <v>634</v>
      </c>
      <c r="AR135" s="152"/>
      <c r="AS135" s="152"/>
      <c r="AT135" s="152"/>
      <c r="AU135" s="251">
        <v>140</v>
      </c>
      <c r="AV135" s="152"/>
      <c r="AW135" s="152"/>
      <c r="AX135" s="193"/>
      <c r="AY135">
        <f t="shared" si="13"/>
        <v>1</v>
      </c>
    </row>
    <row r="136" spans="1:51" ht="18.75" hidden="1" customHeight="1" x14ac:dyDescent="0.15">
      <c r="A136" s="976"/>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309</v>
      </c>
      <c r="AF136" s="184"/>
      <c r="AG136" s="184"/>
      <c r="AH136" s="185"/>
      <c r="AI136" s="200" t="s">
        <v>331</v>
      </c>
      <c r="AJ136" s="184"/>
      <c r="AK136" s="184"/>
      <c r="AL136" s="185"/>
      <c r="AM136" s="200" t="s">
        <v>620</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6"/>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6"/>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6"/>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6"/>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309</v>
      </c>
      <c r="AF140" s="184"/>
      <c r="AG140" s="184"/>
      <c r="AH140" s="185"/>
      <c r="AI140" s="200" t="s">
        <v>331</v>
      </c>
      <c r="AJ140" s="184"/>
      <c r="AK140" s="184"/>
      <c r="AL140" s="185"/>
      <c r="AM140" s="200" t="s">
        <v>620</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6"/>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6"/>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6"/>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6"/>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309</v>
      </c>
      <c r="AF144" s="184"/>
      <c r="AG144" s="184"/>
      <c r="AH144" s="185"/>
      <c r="AI144" s="200" t="s">
        <v>331</v>
      </c>
      <c r="AJ144" s="184"/>
      <c r="AK144" s="184"/>
      <c r="AL144" s="185"/>
      <c r="AM144" s="200" t="s">
        <v>620</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6"/>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6"/>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6"/>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6"/>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309</v>
      </c>
      <c r="AF148" s="184"/>
      <c r="AG148" s="184"/>
      <c r="AH148" s="185"/>
      <c r="AI148" s="200" t="s">
        <v>331</v>
      </c>
      <c r="AJ148" s="184"/>
      <c r="AK148" s="184"/>
      <c r="AL148" s="185"/>
      <c r="AM148" s="200" t="s">
        <v>620</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6"/>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6"/>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6"/>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6"/>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0</v>
      </c>
    </row>
    <row r="153" spans="1:51" ht="22.5" hidden="1" customHeight="1" x14ac:dyDescent="0.15">
      <c r="A153" s="976"/>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6"/>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3"/>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6"/>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4"/>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6"/>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4"/>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6"/>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4"/>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6"/>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5"/>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6"/>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6"/>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6"/>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3"/>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6"/>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4"/>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6"/>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4"/>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6"/>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4"/>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6"/>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5"/>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6"/>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6"/>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6"/>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3"/>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6"/>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4"/>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6"/>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4"/>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6"/>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4"/>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6"/>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5"/>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6"/>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6"/>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6"/>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3"/>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6"/>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4"/>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6"/>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4"/>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6"/>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4"/>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6"/>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5"/>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6"/>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6"/>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6"/>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3"/>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6"/>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4"/>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6"/>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4"/>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6"/>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4"/>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6"/>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5"/>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6"/>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6"/>
      <c r="B188" s="238"/>
      <c r="C188" s="237"/>
      <c r="D188" s="238"/>
      <c r="E188" s="175" t="s">
        <v>717</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76"/>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6"/>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6"/>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6"/>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309</v>
      </c>
      <c r="AF192" s="184"/>
      <c r="AG192" s="184"/>
      <c r="AH192" s="185"/>
      <c r="AI192" s="200" t="s">
        <v>331</v>
      </c>
      <c r="AJ192" s="184"/>
      <c r="AK192" s="184"/>
      <c r="AL192" s="185"/>
      <c r="AM192" s="200" t="s">
        <v>620</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6"/>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6"/>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6"/>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6"/>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309</v>
      </c>
      <c r="AF196" s="184"/>
      <c r="AG196" s="184"/>
      <c r="AH196" s="185"/>
      <c r="AI196" s="200" t="s">
        <v>331</v>
      </c>
      <c r="AJ196" s="184"/>
      <c r="AK196" s="184"/>
      <c r="AL196" s="185"/>
      <c r="AM196" s="200" t="s">
        <v>620</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6"/>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6"/>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6"/>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6"/>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309</v>
      </c>
      <c r="AF200" s="184"/>
      <c r="AG200" s="184"/>
      <c r="AH200" s="185"/>
      <c r="AI200" s="200" t="s">
        <v>331</v>
      </c>
      <c r="AJ200" s="184"/>
      <c r="AK200" s="184"/>
      <c r="AL200" s="185"/>
      <c r="AM200" s="200" t="s">
        <v>620</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6"/>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6"/>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6"/>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6"/>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309</v>
      </c>
      <c r="AF204" s="184"/>
      <c r="AG204" s="184"/>
      <c r="AH204" s="185"/>
      <c r="AI204" s="200" t="s">
        <v>331</v>
      </c>
      <c r="AJ204" s="184"/>
      <c r="AK204" s="184"/>
      <c r="AL204" s="185"/>
      <c r="AM204" s="200" t="s">
        <v>620</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6"/>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6"/>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6"/>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6"/>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309</v>
      </c>
      <c r="AF208" s="184"/>
      <c r="AG208" s="184"/>
      <c r="AH208" s="185"/>
      <c r="AI208" s="200" t="s">
        <v>331</v>
      </c>
      <c r="AJ208" s="184"/>
      <c r="AK208" s="184"/>
      <c r="AL208" s="185"/>
      <c r="AM208" s="200" t="s">
        <v>620</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6"/>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6"/>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6"/>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6"/>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15">
      <c r="A213" s="976"/>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6"/>
      <c r="B214" s="238"/>
      <c r="C214" s="237"/>
      <c r="D214" s="238"/>
      <c r="E214" s="237"/>
      <c r="F214" s="299"/>
      <c r="G214" s="217"/>
      <c r="H214" s="176"/>
      <c r="I214" s="176"/>
      <c r="J214" s="176"/>
      <c r="K214" s="176"/>
      <c r="L214" s="176"/>
      <c r="M214" s="176"/>
      <c r="N214" s="176"/>
      <c r="O214" s="176"/>
      <c r="P214" s="218"/>
      <c r="Q214" s="963"/>
      <c r="R214" s="964"/>
      <c r="S214" s="964"/>
      <c r="T214" s="964"/>
      <c r="U214" s="964"/>
      <c r="V214" s="964"/>
      <c r="W214" s="964"/>
      <c r="X214" s="964"/>
      <c r="Y214" s="964"/>
      <c r="Z214" s="964"/>
      <c r="AA214" s="965"/>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6"/>
      <c r="B215" s="238"/>
      <c r="C215" s="237"/>
      <c r="D215" s="238"/>
      <c r="E215" s="237"/>
      <c r="F215" s="299"/>
      <c r="G215" s="219"/>
      <c r="H215" s="220"/>
      <c r="I215" s="220"/>
      <c r="J215" s="220"/>
      <c r="K215" s="220"/>
      <c r="L215" s="220"/>
      <c r="M215" s="220"/>
      <c r="N215" s="220"/>
      <c r="O215" s="220"/>
      <c r="P215" s="221"/>
      <c r="Q215" s="966"/>
      <c r="R215" s="967"/>
      <c r="S215" s="967"/>
      <c r="T215" s="967"/>
      <c r="U215" s="967"/>
      <c r="V215" s="967"/>
      <c r="W215" s="967"/>
      <c r="X215" s="967"/>
      <c r="Y215" s="967"/>
      <c r="Z215" s="967"/>
      <c r="AA215" s="968"/>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6"/>
      <c r="B216" s="238"/>
      <c r="C216" s="237"/>
      <c r="D216" s="238"/>
      <c r="E216" s="237"/>
      <c r="F216" s="299"/>
      <c r="G216" s="219"/>
      <c r="H216" s="220"/>
      <c r="I216" s="220"/>
      <c r="J216" s="220"/>
      <c r="K216" s="220"/>
      <c r="L216" s="220"/>
      <c r="M216" s="220"/>
      <c r="N216" s="220"/>
      <c r="O216" s="220"/>
      <c r="P216" s="221"/>
      <c r="Q216" s="966"/>
      <c r="R216" s="967"/>
      <c r="S216" s="967"/>
      <c r="T216" s="967"/>
      <c r="U216" s="967"/>
      <c r="V216" s="967"/>
      <c r="W216" s="967"/>
      <c r="X216" s="967"/>
      <c r="Y216" s="967"/>
      <c r="Z216" s="967"/>
      <c r="AA216" s="968"/>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6"/>
      <c r="B217" s="238"/>
      <c r="C217" s="237"/>
      <c r="D217" s="238"/>
      <c r="E217" s="237"/>
      <c r="F217" s="299"/>
      <c r="G217" s="219"/>
      <c r="H217" s="220"/>
      <c r="I217" s="220"/>
      <c r="J217" s="220"/>
      <c r="K217" s="220"/>
      <c r="L217" s="220"/>
      <c r="M217" s="220"/>
      <c r="N217" s="220"/>
      <c r="O217" s="220"/>
      <c r="P217" s="221"/>
      <c r="Q217" s="966"/>
      <c r="R217" s="967"/>
      <c r="S217" s="967"/>
      <c r="T217" s="967"/>
      <c r="U217" s="967"/>
      <c r="V217" s="967"/>
      <c r="W217" s="967"/>
      <c r="X217" s="967"/>
      <c r="Y217" s="967"/>
      <c r="Z217" s="967"/>
      <c r="AA217" s="968"/>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6"/>
      <c r="B218" s="238"/>
      <c r="C218" s="237"/>
      <c r="D218" s="238"/>
      <c r="E218" s="237"/>
      <c r="F218" s="299"/>
      <c r="G218" s="222"/>
      <c r="H218" s="179"/>
      <c r="I218" s="179"/>
      <c r="J218" s="179"/>
      <c r="K218" s="179"/>
      <c r="L218" s="179"/>
      <c r="M218" s="179"/>
      <c r="N218" s="179"/>
      <c r="O218" s="179"/>
      <c r="P218" s="223"/>
      <c r="Q218" s="969"/>
      <c r="R218" s="970"/>
      <c r="S218" s="970"/>
      <c r="T218" s="970"/>
      <c r="U218" s="970"/>
      <c r="V218" s="970"/>
      <c r="W218" s="970"/>
      <c r="X218" s="970"/>
      <c r="Y218" s="970"/>
      <c r="Z218" s="970"/>
      <c r="AA218" s="971"/>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6"/>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6"/>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6"/>
      <c r="B221" s="238"/>
      <c r="C221" s="237"/>
      <c r="D221" s="238"/>
      <c r="E221" s="237"/>
      <c r="F221" s="299"/>
      <c r="G221" s="217"/>
      <c r="H221" s="176"/>
      <c r="I221" s="176"/>
      <c r="J221" s="176"/>
      <c r="K221" s="176"/>
      <c r="L221" s="176"/>
      <c r="M221" s="176"/>
      <c r="N221" s="176"/>
      <c r="O221" s="176"/>
      <c r="P221" s="218"/>
      <c r="Q221" s="963"/>
      <c r="R221" s="964"/>
      <c r="S221" s="964"/>
      <c r="T221" s="964"/>
      <c r="U221" s="964"/>
      <c r="V221" s="964"/>
      <c r="W221" s="964"/>
      <c r="X221" s="964"/>
      <c r="Y221" s="964"/>
      <c r="Z221" s="964"/>
      <c r="AA221" s="965"/>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6"/>
      <c r="B222" s="238"/>
      <c r="C222" s="237"/>
      <c r="D222" s="238"/>
      <c r="E222" s="237"/>
      <c r="F222" s="299"/>
      <c r="G222" s="219"/>
      <c r="H222" s="220"/>
      <c r="I222" s="220"/>
      <c r="J222" s="220"/>
      <c r="K222" s="220"/>
      <c r="L222" s="220"/>
      <c r="M222" s="220"/>
      <c r="N222" s="220"/>
      <c r="O222" s="220"/>
      <c r="P222" s="221"/>
      <c r="Q222" s="966"/>
      <c r="R222" s="967"/>
      <c r="S222" s="967"/>
      <c r="T222" s="967"/>
      <c r="U222" s="967"/>
      <c r="V222" s="967"/>
      <c r="W222" s="967"/>
      <c r="X222" s="967"/>
      <c r="Y222" s="967"/>
      <c r="Z222" s="967"/>
      <c r="AA222" s="968"/>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6"/>
      <c r="B223" s="238"/>
      <c r="C223" s="237"/>
      <c r="D223" s="238"/>
      <c r="E223" s="237"/>
      <c r="F223" s="299"/>
      <c r="G223" s="219"/>
      <c r="H223" s="220"/>
      <c r="I223" s="220"/>
      <c r="J223" s="220"/>
      <c r="K223" s="220"/>
      <c r="L223" s="220"/>
      <c r="M223" s="220"/>
      <c r="N223" s="220"/>
      <c r="O223" s="220"/>
      <c r="P223" s="221"/>
      <c r="Q223" s="966"/>
      <c r="R223" s="967"/>
      <c r="S223" s="967"/>
      <c r="T223" s="967"/>
      <c r="U223" s="967"/>
      <c r="V223" s="967"/>
      <c r="W223" s="967"/>
      <c r="X223" s="967"/>
      <c r="Y223" s="967"/>
      <c r="Z223" s="967"/>
      <c r="AA223" s="968"/>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6"/>
      <c r="B224" s="238"/>
      <c r="C224" s="237"/>
      <c r="D224" s="238"/>
      <c r="E224" s="237"/>
      <c r="F224" s="299"/>
      <c r="G224" s="219"/>
      <c r="H224" s="220"/>
      <c r="I224" s="220"/>
      <c r="J224" s="220"/>
      <c r="K224" s="220"/>
      <c r="L224" s="220"/>
      <c r="M224" s="220"/>
      <c r="N224" s="220"/>
      <c r="O224" s="220"/>
      <c r="P224" s="221"/>
      <c r="Q224" s="966"/>
      <c r="R224" s="967"/>
      <c r="S224" s="967"/>
      <c r="T224" s="967"/>
      <c r="U224" s="967"/>
      <c r="V224" s="967"/>
      <c r="W224" s="967"/>
      <c r="X224" s="967"/>
      <c r="Y224" s="967"/>
      <c r="Z224" s="967"/>
      <c r="AA224" s="968"/>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6"/>
      <c r="B225" s="238"/>
      <c r="C225" s="237"/>
      <c r="D225" s="238"/>
      <c r="E225" s="237"/>
      <c r="F225" s="299"/>
      <c r="G225" s="222"/>
      <c r="H225" s="179"/>
      <c r="I225" s="179"/>
      <c r="J225" s="179"/>
      <c r="K225" s="179"/>
      <c r="L225" s="179"/>
      <c r="M225" s="179"/>
      <c r="N225" s="179"/>
      <c r="O225" s="179"/>
      <c r="P225" s="223"/>
      <c r="Q225" s="969"/>
      <c r="R225" s="970"/>
      <c r="S225" s="970"/>
      <c r="T225" s="970"/>
      <c r="U225" s="970"/>
      <c r="V225" s="970"/>
      <c r="W225" s="970"/>
      <c r="X225" s="970"/>
      <c r="Y225" s="970"/>
      <c r="Z225" s="970"/>
      <c r="AA225" s="971"/>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6"/>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6"/>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6"/>
      <c r="B228" s="238"/>
      <c r="C228" s="237"/>
      <c r="D228" s="238"/>
      <c r="E228" s="237"/>
      <c r="F228" s="299"/>
      <c r="G228" s="217"/>
      <c r="H228" s="176"/>
      <c r="I228" s="176"/>
      <c r="J228" s="176"/>
      <c r="K228" s="176"/>
      <c r="L228" s="176"/>
      <c r="M228" s="176"/>
      <c r="N228" s="176"/>
      <c r="O228" s="176"/>
      <c r="P228" s="218"/>
      <c r="Q228" s="963"/>
      <c r="R228" s="964"/>
      <c r="S228" s="964"/>
      <c r="T228" s="964"/>
      <c r="U228" s="964"/>
      <c r="V228" s="964"/>
      <c r="W228" s="964"/>
      <c r="X228" s="964"/>
      <c r="Y228" s="964"/>
      <c r="Z228" s="964"/>
      <c r="AA228" s="965"/>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6"/>
      <c r="B229" s="238"/>
      <c r="C229" s="237"/>
      <c r="D229" s="238"/>
      <c r="E229" s="237"/>
      <c r="F229" s="299"/>
      <c r="G229" s="219"/>
      <c r="H229" s="220"/>
      <c r="I229" s="220"/>
      <c r="J229" s="220"/>
      <c r="K229" s="220"/>
      <c r="L229" s="220"/>
      <c r="M229" s="220"/>
      <c r="N229" s="220"/>
      <c r="O229" s="220"/>
      <c r="P229" s="221"/>
      <c r="Q229" s="966"/>
      <c r="R229" s="967"/>
      <c r="S229" s="967"/>
      <c r="T229" s="967"/>
      <c r="U229" s="967"/>
      <c r="V229" s="967"/>
      <c r="W229" s="967"/>
      <c r="X229" s="967"/>
      <c r="Y229" s="967"/>
      <c r="Z229" s="967"/>
      <c r="AA229" s="968"/>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6"/>
      <c r="B230" s="238"/>
      <c r="C230" s="237"/>
      <c r="D230" s="238"/>
      <c r="E230" s="237"/>
      <c r="F230" s="299"/>
      <c r="G230" s="219"/>
      <c r="H230" s="220"/>
      <c r="I230" s="220"/>
      <c r="J230" s="220"/>
      <c r="K230" s="220"/>
      <c r="L230" s="220"/>
      <c r="M230" s="220"/>
      <c r="N230" s="220"/>
      <c r="O230" s="220"/>
      <c r="P230" s="221"/>
      <c r="Q230" s="966"/>
      <c r="R230" s="967"/>
      <c r="S230" s="967"/>
      <c r="T230" s="967"/>
      <c r="U230" s="967"/>
      <c r="V230" s="967"/>
      <c r="W230" s="967"/>
      <c r="X230" s="967"/>
      <c r="Y230" s="967"/>
      <c r="Z230" s="967"/>
      <c r="AA230" s="968"/>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6"/>
      <c r="B231" s="238"/>
      <c r="C231" s="237"/>
      <c r="D231" s="238"/>
      <c r="E231" s="237"/>
      <c r="F231" s="299"/>
      <c r="G231" s="219"/>
      <c r="H231" s="220"/>
      <c r="I231" s="220"/>
      <c r="J231" s="220"/>
      <c r="K231" s="220"/>
      <c r="L231" s="220"/>
      <c r="M231" s="220"/>
      <c r="N231" s="220"/>
      <c r="O231" s="220"/>
      <c r="P231" s="221"/>
      <c r="Q231" s="966"/>
      <c r="R231" s="967"/>
      <c r="S231" s="967"/>
      <c r="T231" s="967"/>
      <c r="U231" s="967"/>
      <c r="V231" s="967"/>
      <c r="W231" s="967"/>
      <c r="X231" s="967"/>
      <c r="Y231" s="967"/>
      <c r="Z231" s="967"/>
      <c r="AA231" s="968"/>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6"/>
      <c r="B232" s="238"/>
      <c r="C232" s="237"/>
      <c r="D232" s="238"/>
      <c r="E232" s="237"/>
      <c r="F232" s="299"/>
      <c r="G232" s="222"/>
      <c r="H232" s="179"/>
      <c r="I232" s="179"/>
      <c r="J232" s="179"/>
      <c r="K232" s="179"/>
      <c r="L232" s="179"/>
      <c r="M232" s="179"/>
      <c r="N232" s="179"/>
      <c r="O232" s="179"/>
      <c r="P232" s="223"/>
      <c r="Q232" s="969"/>
      <c r="R232" s="970"/>
      <c r="S232" s="970"/>
      <c r="T232" s="970"/>
      <c r="U232" s="970"/>
      <c r="V232" s="970"/>
      <c r="W232" s="970"/>
      <c r="X232" s="970"/>
      <c r="Y232" s="970"/>
      <c r="Z232" s="970"/>
      <c r="AA232" s="971"/>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6"/>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6"/>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6"/>
      <c r="B235" s="238"/>
      <c r="C235" s="237"/>
      <c r="D235" s="238"/>
      <c r="E235" s="237"/>
      <c r="F235" s="299"/>
      <c r="G235" s="217"/>
      <c r="H235" s="176"/>
      <c r="I235" s="176"/>
      <c r="J235" s="176"/>
      <c r="K235" s="176"/>
      <c r="L235" s="176"/>
      <c r="M235" s="176"/>
      <c r="N235" s="176"/>
      <c r="O235" s="176"/>
      <c r="P235" s="218"/>
      <c r="Q235" s="963"/>
      <c r="R235" s="964"/>
      <c r="S235" s="964"/>
      <c r="T235" s="964"/>
      <c r="U235" s="964"/>
      <c r="V235" s="964"/>
      <c r="W235" s="964"/>
      <c r="X235" s="964"/>
      <c r="Y235" s="964"/>
      <c r="Z235" s="964"/>
      <c r="AA235" s="965"/>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6"/>
      <c r="B236" s="238"/>
      <c r="C236" s="237"/>
      <c r="D236" s="238"/>
      <c r="E236" s="237"/>
      <c r="F236" s="299"/>
      <c r="G236" s="219"/>
      <c r="H236" s="220"/>
      <c r="I236" s="220"/>
      <c r="J236" s="220"/>
      <c r="K236" s="220"/>
      <c r="L236" s="220"/>
      <c r="M236" s="220"/>
      <c r="N236" s="220"/>
      <c r="O236" s="220"/>
      <c r="P236" s="221"/>
      <c r="Q236" s="966"/>
      <c r="R236" s="967"/>
      <c r="S236" s="967"/>
      <c r="T236" s="967"/>
      <c r="U236" s="967"/>
      <c r="V236" s="967"/>
      <c r="W236" s="967"/>
      <c r="X236" s="967"/>
      <c r="Y236" s="967"/>
      <c r="Z236" s="967"/>
      <c r="AA236" s="968"/>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6"/>
      <c r="B237" s="238"/>
      <c r="C237" s="237"/>
      <c r="D237" s="238"/>
      <c r="E237" s="237"/>
      <c r="F237" s="299"/>
      <c r="G237" s="219"/>
      <c r="H237" s="220"/>
      <c r="I237" s="220"/>
      <c r="J237" s="220"/>
      <c r="K237" s="220"/>
      <c r="L237" s="220"/>
      <c r="M237" s="220"/>
      <c r="N237" s="220"/>
      <c r="O237" s="220"/>
      <c r="P237" s="221"/>
      <c r="Q237" s="966"/>
      <c r="R237" s="967"/>
      <c r="S237" s="967"/>
      <c r="T237" s="967"/>
      <c r="U237" s="967"/>
      <c r="V237" s="967"/>
      <c r="W237" s="967"/>
      <c r="X237" s="967"/>
      <c r="Y237" s="967"/>
      <c r="Z237" s="967"/>
      <c r="AA237" s="968"/>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6"/>
      <c r="B238" s="238"/>
      <c r="C238" s="237"/>
      <c r="D238" s="238"/>
      <c r="E238" s="237"/>
      <c r="F238" s="299"/>
      <c r="G238" s="219"/>
      <c r="H238" s="220"/>
      <c r="I238" s="220"/>
      <c r="J238" s="220"/>
      <c r="K238" s="220"/>
      <c r="L238" s="220"/>
      <c r="M238" s="220"/>
      <c r="N238" s="220"/>
      <c r="O238" s="220"/>
      <c r="P238" s="221"/>
      <c r="Q238" s="966"/>
      <c r="R238" s="967"/>
      <c r="S238" s="967"/>
      <c r="T238" s="967"/>
      <c r="U238" s="967"/>
      <c r="V238" s="967"/>
      <c r="W238" s="967"/>
      <c r="X238" s="967"/>
      <c r="Y238" s="967"/>
      <c r="Z238" s="967"/>
      <c r="AA238" s="968"/>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6"/>
      <c r="B239" s="238"/>
      <c r="C239" s="237"/>
      <c r="D239" s="238"/>
      <c r="E239" s="237"/>
      <c r="F239" s="299"/>
      <c r="G239" s="222"/>
      <c r="H239" s="179"/>
      <c r="I239" s="179"/>
      <c r="J239" s="179"/>
      <c r="K239" s="179"/>
      <c r="L239" s="179"/>
      <c r="M239" s="179"/>
      <c r="N239" s="179"/>
      <c r="O239" s="179"/>
      <c r="P239" s="223"/>
      <c r="Q239" s="969"/>
      <c r="R239" s="970"/>
      <c r="S239" s="970"/>
      <c r="T239" s="970"/>
      <c r="U239" s="970"/>
      <c r="V239" s="970"/>
      <c r="W239" s="970"/>
      <c r="X239" s="970"/>
      <c r="Y239" s="970"/>
      <c r="Z239" s="970"/>
      <c r="AA239" s="971"/>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6"/>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6"/>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6"/>
      <c r="B242" s="238"/>
      <c r="C242" s="237"/>
      <c r="D242" s="238"/>
      <c r="E242" s="237"/>
      <c r="F242" s="299"/>
      <c r="G242" s="217"/>
      <c r="H242" s="176"/>
      <c r="I242" s="176"/>
      <c r="J242" s="176"/>
      <c r="K242" s="176"/>
      <c r="L242" s="176"/>
      <c r="M242" s="176"/>
      <c r="N242" s="176"/>
      <c r="O242" s="176"/>
      <c r="P242" s="218"/>
      <c r="Q242" s="963"/>
      <c r="R242" s="964"/>
      <c r="S242" s="964"/>
      <c r="T242" s="964"/>
      <c r="U242" s="964"/>
      <c r="V242" s="964"/>
      <c r="W242" s="964"/>
      <c r="X242" s="964"/>
      <c r="Y242" s="964"/>
      <c r="Z242" s="964"/>
      <c r="AA242" s="965"/>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6"/>
      <c r="B243" s="238"/>
      <c r="C243" s="237"/>
      <c r="D243" s="238"/>
      <c r="E243" s="237"/>
      <c r="F243" s="299"/>
      <c r="G243" s="219"/>
      <c r="H243" s="220"/>
      <c r="I243" s="220"/>
      <c r="J243" s="220"/>
      <c r="K243" s="220"/>
      <c r="L243" s="220"/>
      <c r="M243" s="220"/>
      <c r="N243" s="220"/>
      <c r="O243" s="220"/>
      <c r="P243" s="221"/>
      <c r="Q243" s="966"/>
      <c r="R243" s="967"/>
      <c r="S243" s="967"/>
      <c r="T243" s="967"/>
      <c r="U243" s="967"/>
      <c r="V243" s="967"/>
      <c r="W243" s="967"/>
      <c r="X243" s="967"/>
      <c r="Y243" s="967"/>
      <c r="Z243" s="967"/>
      <c r="AA243" s="968"/>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6"/>
      <c r="B244" s="238"/>
      <c r="C244" s="237"/>
      <c r="D244" s="238"/>
      <c r="E244" s="237"/>
      <c r="F244" s="299"/>
      <c r="G244" s="219"/>
      <c r="H244" s="220"/>
      <c r="I244" s="220"/>
      <c r="J244" s="220"/>
      <c r="K244" s="220"/>
      <c r="L244" s="220"/>
      <c r="M244" s="220"/>
      <c r="N244" s="220"/>
      <c r="O244" s="220"/>
      <c r="P244" s="221"/>
      <c r="Q244" s="966"/>
      <c r="R244" s="967"/>
      <c r="S244" s="967"/>
      <c r="T244" s="967"/>
      <c r="U244" s="967"/>
      <c r="V244" s="967"/>
      <c r="W244" s="967"/>
      <c r="X244" s="967"/>
      <c r="Y244" s="967"/>
      <c r="Z244" s="967"/>
      <c r="AA244" s="968"/>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6"/>
      <c r="B245" s="238"/>
      <c r="C245" s="237"/>
      <c r="D245" s="238"/>
      <c r="E245" s="237"/>
      <c r="F245" s="299"/>
      <c r="G245" s="219"/>
      <c r="H245" s="220"/>
      <c r="I245" s="220"/>
      <c r="J245" s="220"/>
      <c r="K245" s="220"/>
      <c r="L245" s="220"/>
      <c r="M245" s="220"/>
      <c r="N245" s="220"/>
      <c r="O245" s="220"/>
      <c r="P245" s="221"/>
      <c r="Q245" s="966"/>
      <c r="R245" s="967"/>
      <c r="S245" s="967"/>
      <c r="T245" s="967"/>
      <c r="U245" s="967"/>
      <c r="V245" s="967"/>
      <c r="W245" s="967"/>
      <c r="X245" s="967"/>
      <c r="Y245" s="967"/>
      <c r="Z245" s="967"/>
      <c r="AA245" s="968"/>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6"/>
      <c r="B246" s="238"/>
      <c r="C246" s="237"/>
      <c r="D246" s="238"/>
      <c r="E246" s="300"/>
      <c r="F246" s="301"/>
      <c r="G246" s="222"/>
      <c r="H246" s="179"/>
      <c r="I246" s="179"/>
      <c r="J246" s="179"/>
      <c r="K246" s="179"/>
      <c r="L246" s="179"/>
      <c r="M246" s="179"/>
      <c r="N246" s="179"/>
      <c r="O246" s="179"/>
      <c r="P246" s="223"/>
      <c r="Q246" s="969"/>
      <c r="R246" s="970"/>
      <c r="S246" s="970"/>
      <c r="T246" s="970"/>
      <c r="U246" s="970"/>
      <c r="V246" s="970"/>
      <c r="W246" s="970"/>
      <c r="X246" s="970"/>
      <c r="Y246" s="970"/>
      <c r="Z246" s="970"/>
      <c r="AA246" s="971"/>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6"/>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6"/>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6"/>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6"/>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6"/>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6"/>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309</v>
      </c>
      <c r="AF252" s="184"/>
      <c r="AG252" s="184"/>
      <c r="AH252" s="185"/>
      <c r="AI252" s="200" t="s">
        <v>331</v>
      </c>
      <c r="AJ252" s="184"/>
      <c r="AK252" s="184"/>
      <c r="AL252" s="185"/>
      <c r="AM252" s="200" t="s">
        <v>620</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6"/>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6"/>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6"/>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6"/>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309</v>
      </c>
      <c r="AF256" s="184"/>
      <c r="AG256" s="184"/>
      <c r="AH256" s="185"/>
      <c r="AI256" s="200" t="s">
        <v>331</v>
      </c>
      <c r="AJ256" s="184"/>
      <c r="AK256" s="184"/>
      <c r="AL256" s="185"/>
      <c r="AM256" s="200" t="s">
        <v>620</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6"/>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6"/>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6"/>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6"/>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309</v>
      </c>
      <c r="AF260" s="184"/>
      <c r="AG260" s="184"/>
      <c r="AH260" s="185"/>
      <c r="AI260" s="200" t="s">
        <v>331</v>
      </c>
      <c r="AJ260" s="184"/>
      <c r="AK260" s="184"/>
      <c r="AL260" s="185"/>
      <c r="AM260" s="200" t="s">
        <v>620</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6"/>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6"/>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6"/>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6"/>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309</v>
      </c>
      <c r="AF264" s="184"/>
      <c r="AG264" s="184"/>
      <c r="AH264" s="185"/>
      <c r="AI264" s="200" t="s">
        <v>331</v>
      </c>
      <c r="AJ264" s="184"/>
      <c r="AK264" s="184"/>
      <c r="AL264" s="185"/>
      <c r="AM264" s="200" t="s">
        <v>620</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6"/>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6"/>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6"/>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6"/>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309</v>
      </c>
      <c r="AF268" s="184"/>
      <c r="AG268" s="184"/>
      <c r="AH268" s="185"/>
      <c r="AI268" s="200" t="s">
        <v>331</v>
      </c>
      <c r="AJ268" s="184"/>
      <c r="AK268" s="184"/>
      <c r="AL268" s="185"/>
      <c r="AM268" s="200" t="s">
        <v>620</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6"/>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6"/>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6"/>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6"/>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15">
      <c r="A273" s="976"/>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6"/>
      <c r="B274" s="238"/>
      <c r="C274" s="237"/>
      <c r="D274" s="238"/>
      <c r="E274" s="237"/>
      <c r="F274" s="299"/>
      <c r="G274" s="217"/>
      <c r="H274" s="176"/>
      <c r="I274" s="176"/>
      <c r="J274" s="176"/>
      <c r="K274" s="176"/>
      <c r="L274" s="176"/>
      <c r="M274" s="176"/>
      <c r="N274" s="176"/>
      <c r="O274" s="176"/>
      <c r="P274" s="218"/>
      <c r="Q274" s="963"/>
      <c r="R274" s="964"/>
      <c r="S274" s="964"/>
      <c r="T274" s="964"/>
      <c r="U274" s="964"/>
      <c r="V274" s="964"/>
      <c r="W274" s="964"/>
      <c r="X274" s="964"/>
      <c r="Y274" s="964"/>
      <c r="Z274" s="964"/>
      <c r="AA274" s="965"/>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6"/>
      <c r="B275" s="238"/>
      <c r="C275" s="237"/>
      <c r="D275" s="238"/>
      <c r="E275" s="237"/>
      <c r="F275" s="299"/>
      <c r="G275" s="219"/>
      <c r="H275" s="220"/>
      <c r="I275" s="220"/>
      <c r="J275" s="220"/>
      <c r="K275" s="220"/>
      <c r="L275" s="220"/>
      <c r="M275" s="220"/>
      <c r="N275" s="220"/>
      <c r="O275" s="220"/>
      <c r="P275" s="221"/>
      <c r="Q275" s="966"/>
      <c r="R275" s="967"/>
      <c r="S275" s="967"/>
      <c r="T275" s="967"/>
      <c r="U275" s="967"/>
      <c r="V275" s="967"/>
      <c r="W275" s="967"/>
      <c r="X275" s="967"/>
      <c r="Y275" s="967"/>
      <c r="Z275" s="967"/>
      <c r="AA275" s="968"/>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6"/>
      <c r="B276" s="238"/>
      <c r="C276" s="237"/>
      <c r="D276" s="238"/>
      <c r="E276" s="237"/>
      <c r="F276" s="299"/>
      <c r="G276" s="219"/>
      <c r="H276" s="220"/>
      <c r="I276" s="220"/>
      <c r="J276" s="220"/>
      <c r="K276" s="220"/>
      <c r="L276" s="220"/>
      <c r="M276" s="220"/>
      <c r="N276" s="220"/>
      <c r="O276" s="220"/>
      <c r="P276" s="221"/>
      <c r="Q276" s="966"/>
      <c r="R276" s="967"/>
      <c r="S276" s="967"/>
      <c r="T276" s="967"/>
      <c r="U276" s="967"/>
      <c r="V276" s="967"/>
      <c r="W276" s="967"/>
      <c r="X276" s="967"/>
      <c r="Y276" s="967"/>
      <c r="Z276" s="967"/>
      <c r="AA276" s="968"/>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6"/>
      <c r="B277" s="238"/>
      <c r="C277" s="237"/>
      <c r="D277" s="238"/>
      <c r="E277" s="237"/>
      <c r="F277" s="299"/>
      <c r="G277" s="219"/>
      <c r="H277" s="220"/>
      <c r="I277" s="220"/>
      <c r="J277" s="220"/>
      <c r="K277" s="220"/>
      <c r="L277" s="220"/>
      <c r="M277" s="220"/>
      <c r="N277" s="220"/>
      <c r="O277" s="220"/>
      <c r="P277" s="221"/>
      <c r="Q277" s="966"/>
      <c r="R277" s="967"/>
      <c r="S277" s="967"/>
      <c r="T277" s="967"/>
      <c r="U277" s="967"/>
      <c r="V277" s="967"/>
      <c r="W277" s="967"/>
      <c r="X277" s="967"/>
      <c r="Y277" s="967"/>
      <c r="Z277" s="967"/>
      <c r="AA277" s="968"/>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6"/>
      <c r="B278" s="238"/>
      <c r="C278" s="237"/>
      <c r="D278" s="238"/>
      <c r="E278" s="237"/>
      <c r="F278" s="299"/>
      <c r="G278" s="222"/>
      <c r="H278" s="179"/>
      <c r="I278" s="179"/>
      <c r="J278" s="179"/>
      <c r="K278" s="179"/>
      <c r="L278" s="179"/>
      <c r="M278" s="179"/>
      <c r="N278" s="179"/>
      <c r="O278" s="179"/>
      <c r="P278" s="223"/>
      <c r="Q278" s="969"/>
      <c r="R278" s="970"/>
      <c r="S278" s="970"/>
      <c r="T278" s="970"/>
      <c r="U278" s="970"/>
      <c r="V278" s="970"/>
      <c r="W278" s="970"/>
      <c r="X278" s="970"/>
      <c r="Y278" s="970"/>
      <c r="Z278" s="970"/>
      <c r="AA278" s="971"/>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6"/>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6"/>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6"/>
      <c r="B281" s="238"/>
      <c r="C281" s="237"/>
      <c r="D281" s="238"/>
      <c r="E281" s="237"/>
      <c r="F281" s="299"/>
      <c r="G281" s="217"/>
      <c r="H281" s="176"/>
      <c r="I281" s="176"/>
      <c r="J281" s="176"/>
      <c r="K281" s="176"/>
      <c r="L281" s="176"/>
      <c r="M281" s="176"/>
      <c r="N281" s="176"/>
      <c r="O281" s="176"/>
      <c r="P281" s="218"/>
      <c r="Q281" s="963"/>
      <c r="R281" s="964"/>
      <c r="S281" s="964"/>
      <c r="T281" s="964"/>
      <c r="U281" s="964"/>
      <c r="V281" s="964"/>
      <c r="W281" s="964"/>
      <c r="X281" s="964"/>
      <c r="Y281" s="964"/>
      <c r="Z281" s="964"/>
      <c r="AA281" s="965"/>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6"/>
      <c r="B282" s="238"/>
      <c r="C282" s="237"/>
      <c r="D282" s="238"/>
      <c r="E282" s="237"/>
      <c r="F282" s="299"/>
      <c r="G282" s="219"/>
      <c r="H282" s="220"/>
      <c r="I282" s="220"/>
      <c r="J282" s="220"/>
      <c r="K282" s="220"/>
      <c r="L282" s="220"/>
      <c r="M282" s="220"/>
      <c r="N282" s="220"/>
      <c r="O282" s="220"/>
      <c r="P282" s="221"/>
      <c r="Q282" s="966"/>
      <c r="R282" s="967"/>
      <c r="S282" s="967"/>
      <c r="T282" s="967"/>
      <c r="U282" s="967"/>
      <c r="V282" s="967"/>
      <c r="W282" s="967"/>
      <c r="X282" s="967"/>
      <c r="Y282" s="967"/>
      <c r="Z282" s="967"/>
      <c r="AA282" s="968"/>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6"/>
      <c r="B283" s="238"/>
      <c r="C283" s="237"/>
      <c r="D283" s="238"/>
      <c r="E283" s="237"/>
      <c r="F283" s="299"/>
      <c r="G283" s="219"/>
      <c r="H283" s="220"/>
      <c r="I283" s="220"/>
      <c r="J283" s="220"/>
      <c r="K283" s="220"/>
      <c r="L283" s="220"/>
      <c r="M283" s="220"/>
      <c r="N283" s="220"/>
      <c r="O283" s="220"/>
      <c r="P283" s="221"/>
      <c r="Q283" s="966"/>
      <c r="R283" s="967"/>
      <c r="S283" s="967"/>
      <c r="T283" s="967"/>
      <c r="U283" s="967"/>
      <c r="V283" s="967"/>
      <c r="W283" s="967"/>
      <c r="X283" s="967"/>
      <c r="Y283" s="967"/>
      <c r="Z283" s="967"/>
      <c r="AA283" s="968"/>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6"/>
      <c r="B284" s="238"/>
      <c r="C284" s="237"/>
      <c r="D284" s="238"/>
      <c r="E284" s="237"/>
      <c r="F284" s="299"/>
      <c r="G284" s="219"/>
      <c r="H284" s="220"/>
      <c r="I284" s="220"/>
      <c r="J284" s="220"/>
      <c r="K284" s="220"/>
      <c r="L284" s="220"/>
      <c r="M284" s="220"/>
      <c r="N284" s="220"/>
      <c r="O284" s="220"/>
      <c r="P284" s="221"/>
      <c r="Q284" s="966"/>
      <c r="R284" s="967"/>
      <c r="S284" s="967"/>
      <c r="T284" s="967"/>
      <c r="U284" s="967"/>
      <c r="V284" s="967"/>
      <c r="W284" s="967"/>
      <c r="X284" s="967"/>
      <c r="Y284" s="967"/>
      <c r="Z284" s="967"/>
      <c r="AA284" s="968"/>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6"/>
      <c r="B285" s="238"/>
      <c r="C285" s="237"/>
      <c r="D285" s="238"/>
      <c r="E285" s="237"/>
      <c r="F285" s="299"/>
      <c r="G285" s="222"/>
      <c r="H285" s="179"/>
      <c r="I285" s="179"/>
      <c r="J285" s="179"/>
      <c r="K285" s="179"/>
      <c r="L285" s="179"/>
      <c r="M285" s="179"/>
      <c r="N285" s="179"/>
      <c r="O285" s="179"/>
      <c r="P285" s="223"/>
      <c r="Q285" s="969"/>
      <c r="R285" s="970"/>
      <c r="S285" s="970"/>
      <c r="T285" s="970"/>
      <c r="U285" s="970"/>
      <c r="V285" s="970"/>
      <c r="W285" s="970"/>
      <c r="X285" s="970"/>
      <c r="Y285" s="970"/>
      <c r="Z285" s="970"/>
      <c r="AA285" s="971"/>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6"/>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6"/>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6"/>
      <c r="B288" s="238"/>
      <c r="C288" s="237"/>
      <c r="D288" s="238"/>
      <c r="E288" s="237"/>
      <c r="F288" s="299"/>
      <c r="G288" s="217"/>
      <c r="H288" s="176"/>
      <c r="I288" s="176"/>
      <c r="J288" s="176"/>
      <c r="K288" s="176"/>
      <c r="L288" s="176"/>
      <c r="M288" s="176"/>
      <c r="N288" s="176"/>
      <c r="O288" s="176"/>
      <c r="P288" s="218"/>
      <c r="Q288" s="963"/>
      <c r="R288" s="964"/>
      <c r="S288" s="964"/>
      <c r="T288" s="964"/>
      <c r="U288" s="964"/>
      <c r="V288" s="964"/>
      <c r="W288" s="964"/>
      <c r="X288" s="964"/>
      <c r="Y288" s="964"/>
      <c r="Z288" s="964"/>
      <c r="AA288" s="965"/>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6"/>
      <c r="B289" s="238"/>
      <c r="C289" s="237"/>
      <c r="D289" s="238"/>
      <c r="E289" s="237"/>
      <c r="F289" s="299"/>
      <c r="G289" s="219"/>
      <c r="H289" s="220"/>
      <c r="I289" s="220"/>
      <c r="J289" s="220"/>
      <c r="K289" s="220"/>
      <c r="L289" s="220"/>
      <c r="M289" s="220"/>
      <c r="N289" s="220"/>
      <c r="O289" s="220"/>
      <c r="P289" s="221"/>
      <c r="Q289" s="966"/>
      <c r="R289" s="967"/>
      <c r="S289" s="967"/>
      <c r="T289" s="967"/>
      <c r="U289" s="967"/>
      <c r="V289" s="967"/>
      <c r="W289" s="967"/>
      <c r="X289" s="967"/>
      <c r="Y289" s="967"/>
      <c r="Z289" s="967"/>
      <c r="AA289" s="968"/>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6"/>
      <c r="B290" s="238"/>
      <c r="C290" s="237"/>
      <c r="D290" s="238"/>
      <c r="E290" s="237"/>
      <c r="F290" s="299"/>
      <c r="G290" s="219"/>
      <c r="H290" s="220"/>
      <c r="I290" s="220"/>
      <c r="J290" s="220"/>
      <c r="K290" s="220"/>
      <c r="L290" s="220"/>
      <c r="M290" s="220"/>
      <c r="N290" s="220"/>
      <c r="O290" s="220"/>
      <c r="P290" s="221"/>
      <c r="Q290" s="966"/>
      <c r="R290" s="967"/>
      <c r="S290" s="967"/>
      <c r="T290" s="967"/>
      <c r="U290" s="967"/>
      <c r="V290" s="967"/>
      <c r="W290" s="967"/>
      <c r="X290" s="967"/>
      <c r="Y290" s="967"/>
      <c r="Z290" s="967"/>
      <c r="AA290" s="968"/>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6"/>
      <c r="B291" s="238"/>
      <c r="C291" s="237"/>
      <c r="D291" s="238"/>
      <c r="E291" s="237"/>
      <c r="F291" s="299"/>
      <c r="G291" s="219"/>
      <c r="H291" s="220"/>
      <c r="I291" s="220"/>
      <c r="J291" s="220"/>
      <c r="K291" s="220"/>
      <c r="L291" s="220"/>
      <c r="M291" s="220"/>
      <c r="N291" s="220"/>
      <c r="O291" s="220"/>
      <c r="P291" s="221"/>
      <c r="Q291" s="966"/>
      <c r="R291" s="967"/>
      <c r="S291" s="967"/>
      <c r="T291" s="967"/>
      <c r="U291" s="967"/>
      <c r="V291" s="967"/>
      <c r="W291" s="967"/>
      <c r="X291" s="967"/>
      <c r="Y291" s="967"/>
      <c r="Z291" s="967"/>
      <c r="AA291" s="968"/>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6"/>
      <c r="B292" s="238"/>
      <c r="C292" s="237"/>
      <c r="D292" s="238"/>
      <c r="E292" s="237"/>
      <c r="F292" s="299"/>
      <c r="G292" s="222"/>
      <c r="H292" s="179"/>
      <c r="I292" s="179"/>
      <c r="J292" s="179"/>
      <c r="K292" s="179"/>
      <c r="L292" s="179"/>
      <c r="M292" s="179"/>
      <c r="N292" s="179"/>
      <c r="O292" s="179"/>
      <c r="P292" s="223"/>
      <c r="Q292" s="969"/>
      <c r="R292" s="970"/>
      <c r="S292" s="970"/>
      <c r="T292" s="970"/>
      <c r="U292" s="970"/>
      <c r="V292" s="970"/>
      <c r="W292" s="970"/>
      <c r="X292" s="970"/>
      <c r="Y292" s="970"/>
      <c r="Z292" s="970"/>
      <c r="AA292" s="971"/>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6"/>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6"/>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6"/>
      <c r="B295" s="238"/>
      <c r="C295" s="237"/>
      <c r="D295" s="238"/>
      <c r="E295" s="237"/>
      <c r="F295" s="299"/>
      <c r="G295" s="217"/>
      <c r="H295" s="176"/>
      <c r="I295" s="176"/>
      <c r="J295" s="176"/>
      <c r="K295" s="176"/>
      <c r="L295" s="176"/>
      <c r="M295" s="176"/>
      <c r="N295" s="176"/>
      <c r="O295" s="176"/>
      <c r="P295" s="218"/>
      <c r="Q295" s="963"/>
      <c r="R295" s="964"/>
      <c r="S295" s="964"/>
      <c r="T295" s="964"/>
      <c r="U295" s="964"/>
      <c r="V295" s="964"/>
      <c r="W295" s="964"/>
      <c r="X295" s="964"/>
      <c r="Y295" s="964"/>
      <c r="Z295" s="964"/>
      <c r="AA295" s="965"/>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6"/>
      <c r="B296" s="238"/>
      <c r="C296" s="237"/>
      <c r="D296" s="238"/>
      <c r="E296" s="237"/>
      <c r="F296" s="299"/>
      <c r="G296" s="219"/>
      <c r="H296" s="220"/>
      <c r="I296" s="220"/>
      <c r="J296" s="220"/>
      <c r="K296" s="220"/>
      <c r="L296" s="220"/>
      <c r="M296" s="220"/>
      <c r="N296" s="220"/>
      <c r="O296" s="220"/>
      <c r="P296" s="221"/>
      <c r="Q296" s="966"/>
      <c r="R296" s="967"/>
      <c r="S296" s="967"/>
      <c r="T296" s="967"/>
      <c r="U296" s="967"/>
      <c r="V296" s="967"/>
      <c r="W296" s="967"/>
      <c r="X296" s="967"/>
      <c r="Y296" s="967"/>
      <c r="Z296" s="967"/>
      <c r="AA296" s="968"/>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6"/>
      <c r="B297" s="238"/>
      <c r="C297" s="237"/>
      <c r="D297" s="238"/>
      <c r="E297" s="237"/>
      <c r="F297" s="299"/>
      <c r="G297" s="219"/>
      <c r="H297" s="220"/>
      <c r="I297" s="220"/>
      <c r="J297" s="220"/>
      <c r="K297" s="220"/>
      <c r="L297" s="220"/>
      <c r="M297" s="220"/>
      <c r="N297" s="220"/>
      <c r="O297" s="220"/>
      <c r="P297" s="221"/>
      <c r="Q297" s="966"/>
      <c r="R297" s="967"/>
      <c r="S297" s="967"/>
      <c r="T297" s="967"/>
      <c r="U297" s="967"/>
      <c r="V297" s="967"/>
      <c r="W297" s="967"/>
      <c r="X297" s="967"/>
      <c r="Y297" s="967"/>
      <c r="Z297" s="967"/>
      <c r="AA297" s="968"/>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6"/>
      <c r="B298" s="238"/>
      <c r="C298" s="237"/>
      <c r="D298" s="238"/>
      <c r="E298" s="237"/>
      <c r="F298" s="299"/>
      <c r="G298" s="219"/>
      <c r="H298" s="220"/>
      <c r="I298" s="220"/>
      <c r="J298" s="220"/>
      <c r="K298" s="220"/>
      <c r="L298" s="220"/>
      <c r="M298" s="220"/>
      <c r="N298" s="220"/>
      <c r="O298" s="220"/>
      <c r="P298" s="221"/>
      <c r="Q298" s="966"/>
      <c r="R298" s="967"/>
      <c r="S298" s="967"/>
      <c r="T298" s="967"/>
      <c r="U298" s="967"/>
      <c r="V298" s="967"/>
      <c r="W298" s="967"/>
      <c r="X298" s="967"/>
      <c r="Y298" s="967"/>
      <c r="Z298" s="967"/>
      <c r="AA298" s="968"/>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6"/>
      <c r="B299" s="238"/>
      <c r="C299" s="237"/>
      <c r="D299" s="238"/>
      <c r="E299" s="237"/>
      <c r="F299" s="299"/>
      <c r="G299" s="222"/>
      <c r="H299" s="179"/>
      <c r="I299" s="179"/>
      <c r="J299" s="179"/>
      <c r="K299" s="179"/>
      <c r="L299" s="179"/>
      <c r="M299" s="179"/>
      <c r="N299" s="179"/>
      <c r="O299" s="179"/>
      <c r="P299" s="223"/>
      <c r="Q299" s="969"/>
      <c r="R299" s="970"/>
      <c r="S299" s="970"/>
      <c r="T299" s="970"/>
      <c r="U299" s="970"/>
      <c r="V299" s="970"/>
      <c r="W299" s="970"/>
      <c r="X299" s="970"/>
      <c r="Y299" s="970"/>
      <c r="Z299" s="970"/>
      <c r="AA299" s="971"/>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6"/>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6"/>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6"/>
      <c r="B302" s="238"/>
      <c r="C302" s="237"/>
      <c r="D302" s="238"/>
      <c r="E302" s="237"/>
      <c r="F302" s="299"/>
      <c r="G302" s="217"/>
      <c r="H302" s="176"/>
      <c r="I302" s="176"/>
      <c r="J302" s="176"/>
      <c r="K302" s="176"/>
      <c r="L302" s="176"/>
      <c r="M302" s="176"/>
      <c r="N302" s="176"/>
      <c r="O302" s="176"/>
      <c r="P302" s="218"/>
      <c r="Q302" s="963"/>
      <c r="R302" s="964"/>
      <c r="S302" s="964"/>
      <c r="T302" s="964"/>
      <c r="U302" s="964"/>
      <c r="V302" s="964"/>
      <c r="W302" s="964"/>
      <c r="X302" s="964"/>
      <c r="Y302" s="964"/>
      <c r="Z302" s="964"/>
      <c r="AA302" s="965"/>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6"/>
      <c r="B303" s="238"/>
      <c r="C303" s="237"/>
      <c r="D303" s="238"/>
      <c r="E303" s="237"/>
      <c r="F303" s="299"/>
      <c r="G303" s="219"/>
      <c r="H303" s="220"/>
      <c r="I303" s="220"/>
      <c r="J303" s="220"/>
      <c r="K303" s="220"/>
      <c r="L303" s="220"/>
      <c r="M303" s="220"/>
      <c r="N303" s="220"/>
      <c r="O303" s="220"/>
      <c r="P303" s="221"/>
      <c r="Q303" s="966"/>
      <c r="R303" s="967"/>
      <c r="S303" s="967"/>
      <c r="T303" s="967"/>
      <c r="U303" s="967"/>
      <c r="V303" s="967"/>
      <c r="W303" s="967"/>
      <c r="X303" s="967"/>
      <c r="Y303" s="967"/>
      <c r="Z303" s="967"/>
      <c r="AA303" s="968"/>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6"/>
      <c r="B304" s="238"/>
      <c r="C304" s="237"/>
      <c r="D304" s="238"/>
      <c r="E304" s="237"/>
      <c r="F304" s="299"/>
      <c r="G304" s="219"/>
      <c r="H304" s="220"/>
      <c r="I304" s="220"/>
      <c r="J304" s="220"/>
      <c r="K304" s="220"/>
      <c r="L304" s="220"/>
      <c r="M304" s="220"/>
      <c r="N304" s="220"/>
      <c r="O304" s="220"/>
      <c r="P304" s="221"/>
      <c r="Q304" s="966"/>
      <c r="R304" s="967"/>
      <c r="S304" s="967"/>
      <c r="T304" s="967"/>
      <c r="U304" s="967"/>
      <c r="V304" s="967"/>
      <c r="W304" s="967"/>
      <c r="X304" s="967"/>
      <c r="Y304" s="967"/>
      <c r="Z304" s="967"/>
      <c r="AA304" s="968"/>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6"/>
      <c r="B305" s="238"/>
      <c r="C305" s="237"/>
      <c r="D305" s="238"/>
      <c r="E305" s="237"/>
      <c r="F305" s="299"/>
      <c r="G305" s="219"/>
      <c r="H305" s="220"/>
      <c r="I305" s="220"/>
      <c r="J305" s="220"/>
      <c r="K305" s="220"/>
      <c r="L305" s="220"/>
      <c r="M305" s="220"/>
      <c r="N305" s="220"/>
      <c r="O305" s="220"/>
      <c r="P305" s="221"/>
      <c r="Q305" s="966"/>
      <c r="R305" s="967"/>
      <c r="S305" s="967"/>
      <c r="T305" s="967"/>
      <c r="U305" s="967"/>
      <c r="V305" s="967"/>
      <c r="W305" s="967"/>
      <c r="X305" s="967"/>
      <c r="Y305" s="967"/>
      <c r="Z305" s="967"/>
      <c r="AA305" s="968"/>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6"/>
      <c r="B306" s="238"/>
      <c r="C306" s="237"/>
      <c r="D306" s="238"/>
      <c r="E306" s="300"/>
      <c r="F306" s="301"/>
      <c r="G306" s="222"/>
      <c r="H306" s="179"/>
      <c r="I306" s="179"/>
      <c r="J306" s="179"/>
      <c r="K306" s="179"/>
      <c r="L306" s="179"/>
      <c r="M306" s="179"/>
      <c r="N306" s="179"/>
      <c r="O306" s="179"/>
      <c r="P306" s="223"/>
      <c r="Q306" s="969"/>
      <c r="R306" s="970"/>
      <c r="S306" s="970"/>
      <c r="T306" s="970"/>
      <c r="U306" s="970"/>
      <c r="V306" s="970"/>
      <c r="W306" s="970"/>
      <c r="X306" s="970"/>
      <c r="Y306" s="970"/>
      <c r="Z306" s="970"/>
      <c r="AA306" s="971"/>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6"/>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6"/>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6"/>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6"/>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6"/>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6"/>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309</v>
      </c>
      <c r="AF312" s="184"/>
      <c r="AG312" s="184"/>
      <c r="AH312" s="185"/>
      <c r="AI312" s="200" t="s">
        <v>331</v>
      </c>
      <c r="AJ312" s="184"/>
      <c r="AK312" s="184"/>
      <c r="AL312" s="185"/>
      <c r="AM312" s="200" t="s">
        <v>620</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6"/>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6"/>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6"/>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6"/>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309</v>
      </c>
      <c r="AF316" s="184"/>
      <c r="AG316" s="184"/>
      <c r="AH316" s="185"/>
      <c r="AI316" s="200" t="s">
        <v>331</v>
      </c>
      <c r="AJ316" s="184"/>
      <c r="AK316" s="184"/>
      <c r="AL316" s="185"/>
      <c r="AM316" s="200" t="s">
        <v>620</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6"/>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6"/>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6"/>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6"/>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309</v>
      </c>
      <c r="AF320" s="184"/>
      <c r="AG320" s="184"/>
      <c r="AH320" s="185"/>
      <c r="AI320" s="200" t="s">
        <v>331</v>
      </c>
      <c r="AJ320" s="184"/>
      <c r="AK320" s="184"/>
      <c r="AL320" s="185"/>
      <c r="AM320" s="200" t="s">
        <v>620</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6"/>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6"/>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6"/>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6"/>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309</v>
      </c>
      <c r="AF324" s="184"/>
      <c r="AG324" s="184"/>
      <c r="AH324" s="185"/>
      <c r="AI324" s="200" t="s">
        <v>331</v>
      </c>
      <c r="AJ324" s="184"/>
      <c r="AK324" s="184"/>
      <c r="AL324" s="185"/>
      <c r="AM324" s="200" t="s">
        <v>620</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6"/>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6"/>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6"/>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6"/>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309</v>
      </c>
      <c r="AF328" s="184"/>
      <c r="AG328" s="184"/>
      <c r="AH328" s="185"/>
      <c r="AI328" s="200" t="s">
        <v>331</v>
      </c>
      <c r="AJ328" s="184"/>
      <c r="AK328" s="184"/>
      <c r="AL328" s="185"/>
      <c r="AM328" s="200" t="s">
        <v>620</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6"/>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6"/>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6"/>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6"/>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15">
      <c r="A333" s="976"/>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6"/>
      <c r="B334" s="238"/>
      <c r="C334" s="237"/>
      <c r="D334" s="238"/>
      <c r="E334" s="237"/>
      <c r="F334" s="299"/>
      <c r="G334" s="217"/>
      <c r="H334" s="176"/>
      <c r="I334" s="176"/>
      <c r="J334" s="176"/>
      <c r="K334" s="176"/>
      <c r="L334" s="176"/>
      <c r="M334" s="176"/>
      <c r="N334" s="176"/>
      <c r="O334" s="176"/>
      <c r="P334" s="218"/>
      <c r="Q334" s="963"/>
      <c r="R334" s="964"/>
      <c r="S334" s="964"/>
      <c r="T334" s="964"/>
      <c r="U334" s="964"/>
      <c r="V334" s="964"/>
      <c r="W334" s="964"/>
      <c r="X334" s="964"/>
      <c r="Y334" s="964"/>
      <c r="Z334" s="964"/>
      <c r="AA334" s="965"/>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6"/>
      <c r="B335" s="238"/>
      <c r="C335" s="237"/>
      <c r="D335" s="238"/>
      <c r="E335" s="237"/>
      <c r="F335" s="299"/>
      <c r="G335" s="219"/>
      <c r="H335" s="220"/>
      <c r="I335" s="220"/>
      <c r="J335" s="220"/>
      <c r="K335" s="220"/>
      <c r="L335" s="220"/>
      <c r="M335" s="220"/>
      <c r="N335" s="220"/>
      <c r="O335" s="220"/>
      <c r="P335" s="221"/>
      <c r="Q335" s="966"/>
      <c r="R335" s="967"/>
      <c r="S335" s="967"/>
      <c r="T335" s="967"/>
      <c r="U335" s="967"/>
      <c r="V335" s="967"/>
      <c r="W335" s="967"/>
      <c r="X335" s="967"/>
      <c r="Y335" s="967"/>
      <c r="Z335" s="967"/>
      <c r="AA335" s="968"/>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6"/>
      <c r="B336" s="238"/>
      <c r="C336" s="237"/>
      <c r="D336" s="238"/>
      <c r="E336" s="237"/>
      <c r="F336" s="299"/>
      <c r="G336" s="219"/>
      <c r="H336" s="220"/>
      <c r="I336" s="220"/>
      <c r="J336" s="220"/>
      <c r="K336" s="220"/>
      <c r="L336" s="220"/>
      <c r="M336" s="220"/>
      <c r="N336" s="220"/>
      <c r="O336" s="220"/>
      <c r="P336" s="221"/>
      <c r="Q336" s="966"/>
      <c r="R336" s="967"/>
      <c r="S336" s="967"/>
      <c r="T336" s="967"/>
      <c r="U336" s="967"/>
      <c r="V336" s="967"/>
      <c r="W336" s="967"/>
      <c r="X336" s="967"/>
      <c r="Y336" s="967"/>
      <c r="Z336" s="967"/>
      <c r="AA336" s="968"/>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6"/>
      <c r="B337" s="238"/>
      <c r="C337" s="237"/>
      <c r="D337" s="238"/>
      <c r="E337" s="237"/>
      <c r="F337" s="299"/>
      <c r="G337" s="219"/>
      <c r="H337" s="220"/>
      <c r="I337" s="220"/>
      <c r="J337" s="220"/>
      <c r="K337" s="220"/>
      <c r="L337" s="220"/>
      <c r="M337" s="220"/>
      <c r="N337" s="220"/>
      <c r="O337" s="220"/>
      <c r="P337" s="221"/>
      <c r="Q337" s="966"/>
      <c r="R337" s="967"/>
      <c r="S337" s="967"/>
      <c r="T337" s="967"/>
      <c r="U337" s="967"/>
      <c r="V337" s="967"/>
      <c r="W337" s="967"/>
      <c r="X337" s="967"/>
      <c r="Y337" s="967"/>
      <c r="Z337" s="967"/>
      <c r="AA337" s="968"/>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6"/>
      <c r="B338" s="238"/>
      <c r="C338" s="237"/>
      <c r="D338" s="238"/>
      <c r="E338" s="237"/>
      <c r="F338" s="299"/>
      <c r="G338" s="222"/>
      <c r="H338" s="179"/>
      <c r="I338" s="179"/>
      <c r="J338" s="179"/>
      <c r="K338" s="179"/>
      <c r="L338" s="179"/>
      <c r="M338" s="179"/>
      <c r="N338" s="179"/>
      <c r="O338" s="179"/>
      <c r="P338" s="223"/>
      <c r="Q338" s="969"/>
      <c r="R338" s="970"/>
      <c r="S338" s="970"/>
      <c r="T338" s="970"/>
      <c r="U338" s="970"/>
      <c r="V338" s="970"/>
      <c r="W338" s="970"/>
      <c r="X338" s="970"/>
      <c r="Y338" s="970"/>
      <c r="Z338" s="970"/>
      <c r="AA338" s="971"/>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6"/>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6"/>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6"/>
      <c r="B341" s="238"/>
      <c r="C341" s="237"/>
      <c r="D341" s="238"/>
      <c r="E341" s="237"/>
      <c r="F341" s="299"/>
      <c r="G341" s="217"/>
      <c r="H341" s="176"/>
      <c r="I341" s="176"/>
      <c r="J341" s="176"/>
      <c r="K341" s="176"/>
      <c r="L341" s="176"/>
      <c r="M341" s="176"/>
      <c r="N341" s="176"/>
      <c r="O341" s="176"/>
      <c r="P341" s="218"/>
      <c r="Q341" s="963"/>
      <c r="R341" s="964"/>
      <c r="S341" s="964"/>
      <c r="T341" s="964"/>
      <c r="U341" s="964"/>
      <c r="V341" s="964"/>
      <c r="W341" s="964"/>
      <c r="X341" s="964"/>
      <c r="Y341" s="964"/>
      <c r="Z341" s="964"/>
      <c r="AA341" s="965"/>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6"/>
      <c r="B342" s="238"/>
      <c r="C342" s="237"/>
      <c r="D342" s="238"/>
      <c r="E342" s="237"/>
      <c r="F342" s="299"/>
      <c r="G342" s="219"/>
      <c r="H342" s="220"/>
      <c r="I342" s="220"/>
      <c r="J342" s="220"/>
      <c r="K342" s="220"/>
      <c r="L342" s="220"/>
      <c r="M342" s="220"/>
      <c r="N342" s="220"/>
      <c r="O342" s="220"/>
      <c r="P342" s="221"/>
      <c r="Q342" s="966"/>
      <c r="R342" s="967"/>
      <c r="S342" s="967"/>
      <c r="T342" s="967"/>
      <c r="U342" s="967"/>
      <c r="V342" s="967"/>
      <c r="W342" s="967"/>
      <c r="X342" s="967"/>
      <c r="Y342" s="967"/>
      <c r="Z342" s="967"/>
      <c r="AA342" s="968"/>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6"/>
      <c r="B343" s="238"/>
      <c r="C343" s="237"/>
      <c r="D343" s="238"/>
      <c r="E343" s="237"/>
      <c r="F343" s="299"/>
      <c r="G343" s="219"/>
      <c r="H343" s="220"/>
      <c r="I343" s="220"/>
      <c r="J343" s="220"/>
      <c r="K343" s="220"/>
      <c r="L343" s="220"/>
      <c r="M343" s="220"/>
      <c r="N343" s="220"/>
      <c r="O343" s="220"/>
      <c r="P343" s="221"/>
      <c r="Q343" s="966"/>
      <c r="R343" s="967"/>
      <c r="S343" s="967"/>
      <c r="T343" s="967"/>
      <c r="U343" s="967"/>
      <c r="V343" s="967"/>
      <c r="W343" s="967"/>
      <c r="X343" s="967"/>
      <c r="Y343" s="967"/>
      <c r="Z343" s="967"/>
      <c r="AA343" s="968"/>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6"/>
      <c r="B344" s="238"/>
      <c r="C344" s="237"/>
      <c r="D344" s="238"/>
      <c r="E344" s="237"/>
      <c r="F344" s="299"/>
      <c r="G344" s="219"/>
      <c r="H344" s="220"/>
      <c r="I344" s="220"/>
      <c r="J344" s="220"/>
      <c r="K344" s="220"/>
      <c r="L344" s="220"/>
      <c r="M344" s="220"/>
      <c r="N344" s="220"/>
      <c r="O344" s="220"/>
      <c r="P344" s="221"/>
      <c r="Q344" s="966"/>
      <c r="R344" s="967"/>
      <c r="S344" s="967"/>
      <c r="T344" s="967"/>
      <c r="U344" s="967"/>
      <c r="V344" s="967"/>
      <c r="W344" s="967"/>
      <c r="X344" s="967"/>
      <c r="Y344" s="967"/>
      <c r="Z344" s="967"/>
      <c r="AA344" s="968"/>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6"/>
      <c r="B345" s="238"/>
      <c r="C345" s="237"/>
      <c r="D345" s="238"/>
      <c r="E345" s="237"/>
      <c r="F345" s="299"/>
      <c r="G345" s="222"/>
      <c r="H345" s="179"/>
      <c r="I345" s="179"/>
      <c r="J345" s="179"/>
      <c r="K345" s="179"/>
      <c r="L345" s="179"/>
      <c r="M345" s="179"/>
      <c r="N345" s="179"/>
      <c r="O345" s="179"/>
      <c r="P345" s="223"/>
      <c r="Q345" s="969"/>
      <c r="R345" s="970"/>
      <c r="S345" s="970"/>
      <c r="T345" s="970"/>
      <c r="U345" s="970"/>
      <c r="V345" s="970"/>
      <c r="W345" s="970"/>
      <c r="X345" s="970"/>
      <c r="Y345" s="970"/>
      <c r="Z345" s="970"/>
      <c r="AA345" s="971"/>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6"/>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6"/>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6"/>
      <c r="B348" s="238"/>
      <c r="C348" s="237"/>
      <c r="D348" s="238"/>
      <c r="E348" s="237"/>
      <c r="F348" s="299"/>
      <c r="G348" s="217"/>
      <c r="H348" s="176"/>
      <c r="I348" s="176"/>
      <c r="J348" s="176"/>
      <c r="K348" s="176"/>
      <c r="L348" s="176"/>
      <c r="M348" s="176"/>
      <c r="N348" s="176"/>
      <c r="O348" s="176"/>
      <c r="P348" s="218"/>
      <c r="Q348" s="963"/>
      <c r="R348" s="964"/>
      <c r="S348" s="964"/>
      <c r="T348" s="964"/>
      <c r="U348" s="964"/>
      <c r="V348" s="964"/>
      <c r="W348" s="964"/>
      <c r="X348" s="964"/>
      <c r="Y348" s="964"/>
      <c r="Z348" s="964"/>
      <c r="AA348" s="965"/>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6"/>
      <c r="B349" s="238"/>
      <c r="C349" s="237"/>
      <c r="D349" s="238"/>
      <c r="E349" s="237"/>
      <c r="F349" s="299"/>
      <c r="G349" s="219"/>
      <c r="H349" s="220"/>
      <c r="I349" s="220"/>
      <c r="J349" s="220"/>
      <c r="K349" s="220"/>
      <c r="L349" s="220"/>
      <c r="M349" s="220"/>
      <c r="N349" s="220"/>
      <c r="O349" s="220"/>
      <c r="P349" s="221"/>
      <c r="Q349" s="966"/>
      <c r="R349" s="967"/>
      <c r="S349" s="967"/>
      <c r="T349" s="967"/>
      <c r="U349" s="967"/>
      <c r="V349" s="967"/>
      <c r="W349" s="967"/>
      <c r="X349" s="967"/>
      <c r="Y349" s="967"/>
      <c r="Z349" s="967"/>
      <c r="AA349" s="968"/>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6"/>
      <c r="B350" s="238"/>
      <c r="C350" s="237"/>
      <c r="D350" s="238"/>
      <c r="E350" s="237"/>
      <c r="F350" s="299"/>
      <c r="G350" s="219"/>
      <c r="H350" s="220"/>
      <c r="I350" s="220"/>
      <c r="J350" s="220"/>
      <c r="K350" s="220"/>
      <c r="L350" s="220"/>
      <c r="M350" s="220"/>
      <c r="N350" s="220"/>
      <c r="O350" s="220"/>
      <c r="P350" s="221"/>
      <c r="Q350" s="966"/>
      <c r="R350" s="967"/>
      <c r="S350" s="967"/>
      <c r="T350" s="967"/>
      <c r="U350" s="967"/>
      <c r="V350" s="967"/>
      <c r="W350" s="967"/>
      <c r="X350" s="967"/>
      <c r="Y350" s="967"/>
      <c r="Z350" s="967"/>
      <c r="AA350" s="968"/>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6"/>
      <c r="B351" s="238"/>
      <c r="C351" s="237"/>
      <c r="D351" s="238"/>
      <c r="E351" s="237"/>
      <c r="F351" s="299"/>
      <c r="G351" s="219"/>
      <c r="H351" s="220"/>
      <c r="I351" s="220"/>
      <c r="J351" s="220"/>
      <c r="K351" s="220"/>
      <c r="L351" s="220"/>
      <c r="M351" s="220"/>
      <c r="N351" s="220"/>
      <c r="O351" s="220"/>
      <c r="P351" s="221"/>
      <c r="Q351" s="966"/>
      <c r="R351" s="967"/>
      <c r="S351" s="967"/>
      <c r="T351" s="967"/>
      <c r="U351" s="967"/>
      <c r="V351" s="967"/>
      <c r="W351" s="967"/>
      <c r="X351" s="967"/>
      <c r="Y351" s="967"/>
      <c r="Z351" s="967"/>
      <c r="AA351" s="968"/>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6"/>
      <c r="B352" s="238"/>
      <c r="C352" s="237"/>
      <c r="D352" s="238"/>
      <c r="E352" s="237"/>
      <c r="F352" s="299"/>
      <c r="G352" s="222"/>
      <c r="H352" s="179"/>
      <c r="I352" s="179"/>
      <c r="J352" s="179"/>
      <c r="K352" s="179"/>
      <c r="L352" s="179"/>
      <c r="M352" s="179"/>
      <c r="N352" s="179"/>
      <c r="O352" s="179"/>
      <c r="P352" s="223"/>
      <c r="Q352" s="969"/>
      <c r="R352" s="970"/>
      <c r="S352" s="970"/>
      <c r="T352" s="970"/>
      <c r="U352" s="970"/>
      <c r="V352" s="970"/>
      <c r="W352" s="970"/>
      <c r="X352" s="970"/>
      <c r="Y352" s="970"/>
      <c r="Z352" s="970"/>
      <c r="AA352" s="971"/>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6"/>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6"/>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6"/>
      <c r="B355" s="238"/>
      <c r="C355" s="237"/>
      <c r="D355" s="238"/>
      <c r="E355" s="237"/>
      <c r="F355" s="299"/>
      <c r="G355" s="217"/>
      <c r="H355" s="176"/>
      <c r="I355" s="176"/>
      <c r="J355" s="176"/>
      <c r="K355" s="176"/>
      <c r="L355" s="176"/>
      <c r="M355" s="176"/>
      <c r="N355" s="176"/>
      <c r="O355" s="176"/>
      <c r="P355" s="218"/>
      <c r="Q355" s="963"/>
      <c r="R355" s="964"/>
      <c r="S355" s="964"/>
      <c r="T355" s="964"/>
      <c r="U355" s="964"/>
      <c r="V355" s="964"/>
      <c r="W355" s="964"/>
      <c r="X355" s="964"/>
      <c r="Y355" s="964"/>
      <c r="Z355" s="964"/>
      <c r="AA355" s="965"/>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6"/>
      <c r="B356" s="238"/>
      <c r="C356" s="237"/>
      <c r="D356" s="238"/>
      <c r="E356" s="237"/>
      <c r="F356" s="299"/>
      <c r="G356" s="219"/>
      <c r="H356" s="220"/>
      <c r="I356" s="220"/>
      <c r="J356" s="220"/>
      <c r="K356" s="220"/>
      <c r="L356" s="220"/>
      <c r="M356" s="220"/>
      <c r="N356" s="220"/>
      <c r="O356" s="220"/>
      <c r="P356" s="221"/>
      <c r="Q356" s="966"/>
      <c r="R356" s="967"/>
      <c r="S356" s="967"/>
      <c r="T356" s="967"/>
      <c r="U356" s="967"/>
      <c r="V356" s="967"/>
      <c r="W356" s="967"/>
      <c r="X356" s="967"/>
      <c r="Y356" s="967"/>
      <c r="Z356" s="967"/>
      <c r="AA356" s="968"/>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6"/>
      <c r="B357" s="238"/>
      <c r="C357" s="237"/>
      <c r="D357" s="238"/>
      <c r="E357" s="237"/>
      <c r="F357" s="299"/>
      <c r="G357" s="219"/>
      <c r="H357" s="220"/>
      <c r="I357" s="220"/>
      <c r="J357" s="220"/>
      <c r="K357" s="220"/>
      <c r="L357" s="220"/>
      <c r="M357" s="220"/>
      <c r="N357" s="220"/>
      <c r="O357" s="220"/>
      <c r="P357" s="221"/>
      <c r="Q357" s="966"/>
      <c r="R357" s="967"/>
      <c r="S357" s="967"/>
      <c r="T357" s="967"/>
      <c r="U357" s="967"/>
      <c r="V357" s="967"/>
      <c r="W357" s="967"/>
      <c r="X357" s="967"/>
      <c r="Y357" s="967"/>
      <c r="Z357" s="967"/>
      <c r="AA357" s="968"/>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6"/>
      <c r="B358" s="238"/>
      <c r="C358" s="237"/>
      <c r="D358" s="238"/>
      <c r="E358" s="237"/>
      <c r="F358" s="299"/>
      <c r="G358" s="219"/>
      <c r="H358" s="220"/>
      <c r="I358" s="220"/>
      <c r="J358" s="220"/>
      <c r="K358" s="220"/>
      <c r="L358" s="220"/>
      <c r="M358" s="220"/>
      <c r="N358" s="220"/>
      <c r="O358" s="220"/>
      <c r="P358" s="221"/>
      <c r="Q358" s="966"/>
      <c r="R358" s="967"/>
      <c r="S358" s="967"/>
      <c r="T358" s="967"/>
      <c r="U358" s="967"/>
      <c r="V358" s="967"/>
      <c r="W358" s="967"/>
      <c r="X358" s="967"/>
      <c r="Y358" s="967"/>
      <c r="Z358" s="967"/>
      <c r="AA358" s="968"/>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6"/>
      <c r="B359" s="238"/>
      <c r="C359" s="237"/>
      <c r="D359" s="238"/>
      <c r="E359" s="237"/>
      <c r="F359" s="299"/>
      <c r="G359" s="222"/>
      <c r="H359" s="179"/>
      <c r="I359" s="179"/>
      <c r="J359" s="179"/>
      <c r="K359" s="179"/>
      <c r="L359" s="179"/>
      <c r="M359" s="179"/>
      <c r="N359" s="179"/>
      <c r="O359" s="179"/>
      <c r="P359" s="223"/>
      <c r="Q359" s="969"/>
      <c r="R359" s="970"/>
      <c r="S359" s="970"/>
      <c r="T359" s="970"/>
      <c r="U359" s="970"/>
      <c r="V359" s="970"/>
      <c r="W359" s="970"/>
      <c r="X359" s="970"/>
      <c r="Y359" s="970"/>
      <c r="Z359" s="970"/>
      <c r="AA359" s="971"/>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6"/>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6"/>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6"/>
      <c r="B362" s="238"/>
      <c r="C362" s="237"/>
      <c r="D362" s="238"/>
      <c r="E362" s="237"/>
      <c r="F362" s="299"/>
      <c r="G362" s="217"/>
      <c r="H362" s="176"/>
      <c r="I362" s="176"/>
      <c r="J362" s="176"/>
      <c r="K362" s="176"/>
      <c r="L362" s="176"/>
      <c r="M362" s="176"/>
      <c r="N362" s="176"/>
      <c r="O362" s="176"/>
      <c r="P362" s="218"/>
      <c r="Q362" s="963"/>
      <c r="R362" s="964"/>
      <c r="S362" s="964"/>
      <c r="T362" s="964"/>
      <c r="U362" s="964"/>
      <c r="V362" s="964"/>
      <c r="W362" s="964"/>
      <c r="X362" s="964"/>
      <c r="Y362" s="964"/>
      <c r="Z362" s="964"/>
      <c r="AA362" s="965"/>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6"/>
      <c r="B363" s="238"/>
      <c r="C363" s="237"/>
      <c r="D363" s="238"/>
      <c r="E363" s="237"/>
      <c r="F363" s="299"/>
      <c r="G363" s="219"/>
      <c r="H363" s="220"/>
      <c r="I363" s="220"/>
      <c r="J363" s="220"/>
      <c r="K363" s="220"/>
      <c r="L363" s="220"/>
      <c r="M363" s="220"/>
      <c r="N363" s="220"/>
      <c r="O363" s="220"/>
      <c r="P363" s="221"/>
      <c r="Q363" s="966"/>
      <c r="R363" s="967"/>
      <c r="S363" s="967"/>
      <c r="T363" s="967"/>
      <c r="U363" s="967"/>
      <c r="V363" s="967"/>
      <c r="W363" s="967"/>
      <c r="X363" s="967"/>
      <c r="Y363" s="967"/>
      <c r="Z363" s="967"/>
      <c r="AA363" s="968"/>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6"/>
      <c r="B364" s="238"/>
      <c r="C364" s="237"/>
      <c r="D364" s="238"/>
      <c r="E364" s="237"/>
      <c r="F364" s="299"/>
      <c r="G364" s="219"/>
      <c r="H364" s="220"/>
      <c r="I364" s="220"/>
      <c r="J364" s="220"/>
      <c r="K364" s="220"/>
      <c r="L364" s="220"/>
      <c r="M364" s="220"/>
      <c r="N364" s="220"/>
      <c r="O364" s="220"/>
      <c r="P364" s="221"/>
      <c r="Q364" s="966"/>
      <c r="R364" s="967"/>
      <c r="S364" s="967"/>
      <c r="T364" s="967"/>
      <c r="U364" s="967"/>
      <c r="V364" s="967"/>
      <c r="W364" s="967"/>
      <c r="X364" s="967"/>
      <c r="Y364" s="967"/>
      <c r="Z364" s="967"/>
      <c r="AA364" s="968"/>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6"/>
      <c r="B365" s="238"/>
      <c r="C365" s="237"/>
      <c r="D365" s="238"/>
      <c r="E365" s="237"/>
      <c r="F365" s="299"/>
      <c r="G365" s="219"/>
      <c r="H365" s="220"/>
      <c r="I365" s="220"/>
      <c r="J365" s="220"/>
      <c r="K365" s="220"/>
      <c r="L365" s="220"/>
      <c r="M365" s="220"/>
      <c r="N365" s="220"/>
      <c r="O365" s="220"/>
      <c r="P365" s="221"/>
      <c r="Q365" s="966"/>
      <c r="R365" s="967"/>
      <c r="S365" s="967"/>
      <c r="T365" s="967"/>
      <c r="U365" s="967"/>
      <c r="V365" s="967"/>
      <c r="W365" s="967"/>
      <c r="X365" s="967"/>
      <c r="Y365" s="967"/>
      <c r="Z365" s="967"/>
      <c r="AA365" s="968"/>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6"/>
      <c r="B366" s="238"/>
      <c r="C366" s="237"/>
      <c r="D366" s="238"/>
      <c r="E366" s="300"/>
      <c r="F366" s="301"/>
      <c r="G366" s="222"/>
      <c r="H366" s="179"/>
      <c r="I366" s="179"/>
      <c r="J366" s="179"/>
      <c r="K366" s="179"/>
      <c r="L366" s="179"/>
      <c r="M366" s="179"/>
      <c r="N366" s="179"/>
      <c r="O366" s="179"/>
      <c r="P366" s="223"/>
      <c r="Q366" s="969"/>
      <c r="R366" s="970"/>
      <c r="S366" s="970"/>
      <c r="T366" s="970"/>
      <c r="U366" s="970"/>
      <c r="V366" s="970"/>
      <c r="W366" s="970"/>
      <c r="X366" s="970"/>
      <c r="Y366" s="970"/>
      <c r="Z366" s="970"/>
      <c r="AA366" s="971"/>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6"/>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6"/>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6"/>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6"/>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6"/>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6"/>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309</v>
      </c>
      <c r="AF372" s="184"/>
      <c r="AG372" s="184"/>
      <c r="AH372" s="185"/>
      <c r="AI372" s="200" t="s">
        <v>331</v>
      </c>
      <c r="AJ372" s="184"/>
      <c r="AK372" s="184"/>
      <c r="AL372" s="185"/>
      <c r="AM372" s="200" t="s">
        <v>620</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6"/>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6"/>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6"/>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6"/>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309</v>
      </c>
      <c r="AF376" s="184"/>
      <c r="AG376" s="184"/>
      <c r="AH376" s="185"/>
      <c r="AI376" s="200" t="s">
        <v>331</v>
      </c>
      <c r="AJ376" s="184"/>
      <c r="AK376" s="184"/>
      <c r="AL376" s="185"/>
      <c r="AM376" s="200" t="s">
        <v>620</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6"/>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6"/>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6"/>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6"/>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309</v>
      </c>
      <c r="AF380" s="184"/>
      <c r="AG380" s="184"/>
      <c r="AH380" s="185"/>
      <c r="AI380" s="200" t="s">
        <v>331</v>
      </c>
      <c r="AJ380" s="184"/>
      <c r="AK380" s="184"/>
      <c r="AL380" s="185"/>
      <c r="AM380" s="200" t="s">
        <v>620</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6"/>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6"/>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6"/>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6"/>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309</v>
      </c>
      <c r="AF384" s="184"/>
      <c r="AG384" s="184"/>
      <c r="AH384" s="185"/>
      <c r="AI384" s="200" t="s">
        <v>331</v>
      </c>
      <c r="AJ384" s="184"/>
      <c r="AK384" s="184"/>
      <c r="AL384" s="185"/>
      <c r="AM384" s="200" t="s">
        <v>620</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6"/>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6"/>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6"/>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6"/>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309</v>
      </c>
      <c r="AF388" s="184"/>
      <c r="AG388" s="184"/>
      <c r="AH388" s="185"/>
      <c r="AI388" s="200" t="s">
        <v>331</v>
      </c>
      <c r="AJ388" s="184"/>
      <c r="AK388" s="184"/>
      <c r="AL388" s="185"/>
      <c r="AM388" s="200" t="s">
        <v>620</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6"/>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6"/>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6"/>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6"/>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15">
      <c r="A393" s="976"/>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6"/>
      <c r="B394" s="238"/>
      <c r="C394" s="237"/>
      <c r="D394" s="238"/>
      <c r="E394" s="237"/>
      <c r="F394" s="299"/>
      <c r="G394" s="217"/>
      <c r="H394" s="176"/>
      <c r="I394" s="176"/>
      <c r="J394" s="176"/>
      <c r="K394" s="176"/>
      <c r="L394" s="176"/>
      <c r="M394" s="176"/>
      <c r="N394" s="176"/>
      <c r="O394" s="176"/>
      <c r="P394" s="218"/>
      <c r="Q394" s="963"/>
      <c r="R394" s="964"/>
      <c r="S394" s="964"/>
      <c r="T394" s="964"/>
      <c r="U394" s="964"/>
      <c r="V394" s="964"/>
      <c r="W394" s="964"/>
      <c r="X394" s="964"/>
      <c r="Y394" s="964"/>
      <c r="Z394" s="964"/>
      <c r="AA394" s="965"/>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6"/>
      <c r="B395" s="238"/>
      <c r="C395" s="237"/>
      <c r="D395" s="238"/>
      <c r="E395" s="237"/>
      <c r="F395" s="299"/>
      <c r="G395" s="219"/>
      <c r="H395" s="220"/>
      <c r="I395" s="220"/>
      <c r="J395" s="220"/>
      <c r="K395" s="220"/>
      <c r="L395" s="220"/>
      <c r="M395" s="220"/>
      <c r="N395" s="220"/>
      <c r="O395" s="220"/>
      <c r="P395" s="221"/>
      <c r="Q395" s="966"/>
      <c r="R395" s="967"/>
      <c r="S395" s="967"/>
      <c r="T395" s="967"/>
      <c r="U395" s="967"/>
      <c r="V395" s="967"/>
      <c r="W395" s="967"/>
      <c r="X395" s="967"/>
      <c r="Y395" s="967"/>
      <c r="Z395" s="967"/>
      <c r="AA395" s="968"/>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6"/>
      <c r="B396" s="238"/>
      <c r="C396" s="237"/>
      <c r="D396" s="238"/>
      <c r="E396" s="237"/>
      <c r="F396" s="299"/>
      <c r="G396" s="219"/>
      <c r="H396" s="220"/>
      <c r="I396" s="220"/>
      <c r="J396" s="220"/>
      <c r="K396" s="220"/>
      <c r="L396" s="220"/>
      <c r="M396" s="220"/>
      <c r="N396" s="220"/>
      <c r="O396" s="220"/>
      <c r="P396" s="221"/>
      <c r="Q396" s="966"/>
      <c r="R396" s="967"/>
      <c r="S396" s="967"/>
      <c r="T396" s="967"/>
      <c r="U396" s="967"/>
      <c r="V396" s="967"/>
      <c r="W396" s="967"/>
      <c r="X396" s="967"/>
      <c r="Y396" s="967"/>
      <c r="Z396" s="967"/>
      <c r="AA396" s="968"/>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6"/>
      <c r="B397" s="238"/>
      <c r="C397" s="237"/>
      <c r="D397" s="238"/>
      <c r="E397" s="237"/>
      <c r="F397" s="299"/>
      <c r="G397" s="219"/>
      <c r="H397" s="220"/>
      <c r="I397" s="220"/>
      <c r="J397" s="220"/>
      <c r="K397" s="220"/>
      <c r="L397" s="220"/>
      <c r="M397" s="220"/>
      <c r="N397" s="220"/>
      <c r="O397" s="220"/>
      <c r="P397" s="221"/>
      <c r="Q397" s="966"/>
      <c r="R397" s="967"/>
      <c r="S397" s="967"/>
      <c r="T397" s="967"/>
      <c r="U397" s="967"/>
      <c r="V397" s="967"/>
      <c r="W397" s="967"/>
      <c r="X397" s="967"/>
      <c r="Y397" s="967"/>
      <c r="Z397" s="967"/>
      <c r="AA397" s="968"/>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6"/>
      <c r="B398" s="238"/>
      <c r="C398" s="237"/>
      <c r="D398" s="238"/>
      <c r="E398" s="237"/>
      <c r="F398" s="299"/>
      <c r="G398" s="222"/>
      <c r="H398" s="179"/>
      <c r="I398" s="179"/>
      <c r="J398" s="179"/>
      <c r="K398" s="179"/>
      <c r="L398" s="179"/>
      <c r="M398" s="179"/>
      <c r="N398" s="179"/>
      <c r="O398" s="179"/>
      <c r="P398" s="223"/>
      <c r="Q398" s="969"/>
      <c r="R398" s="970"/>
      <c r="S398" s="970"/>
      <c r="T398" s="970"/>
      <c r="U398" s="970"/>
      <c r="V398" s="970"/>
      <c r="W398" s="970"/>
      <c r="X398" s="970"/>
      <c r="Y398" s="970"/>
      <c r="Z398" s="970"/>
      <c r="AA398" s="971"/>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6"/>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6"/>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6"/>
      <c r="B401" s="238"/>
      <c r="C401" s="237"/>
      <c r="D401" s="238"/>
      <c r="E401" s="237"/>
      <c r="F401" s="299"/>
      <c r="G401" s="217"/>
      <c r="H401" s="176"/>
      <c r="I401" s="176"/>
      <c r="J401" s="176"/>
      <c r="K401" s="176"/>
      <c r="L401" s="176"/>
      <c r="M401" s="176"/>
      <c r="N401" s="176"/>
      <c r="O401" s="176"/>
      <c r="P401" s="218"/>
      <c r="Q401" s="963"/>
      <c r="R401" s="964"/>
      <c r="S401" s="964"/>
      <c r="T401" s="964"/>
      <c r="U401" s="964"/>
      <c r="V401" s="964"/>
      <c r="W401" s="964"/>
      <c r="X401" s="964"/>
      <c r="Y401" s="964"/>
      <c r="Z401" s="964"/>
      <c r="AA401" s="965"/>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6"/>
      <c r="B402" s="238"/>
      <c r="C402" s="237"/>
      <c r="D402" s="238"/>
      <c r="E402" s="237"/>
      <c r="F402" s="299"/>
      <c r="G402" s="219"/>
      <c r="H402" s="220"/>
      <c r="I402" s="220"/>
      <c r="J402" s="220"/>
      <c r="K402" s="220"/>
      <c r="L402" s="220"/>
      <c r="M402" s="220"/>
      <c r="N402" s="220"/>
      <c r="O402" s="220"/>
      <c r="P402" s="221"/>
      <c r="Q402" s="966"/>
      <c r="R402" s="967"/>
      <c r="S402" s="967"/>
      <c r="T402" s="967"/>
      <c r="U402" s="967"/>
      <c r="V402" s="967"/>
      <c r="W402" s="967"/>
      <c r="X402" s="967"/>
      <c r="Y402" s="967"/>
      <c r="Z402" s="967"/>
      <c r="AA402" s="968"/>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6"/>
      <c r="B403" s="238"/>
      <c r="C403" s="237"/>
      <c r="D403" s="238"/>
      <c r="E403" s="237"/>
      <c r="F403" s="299"/>
      <c r="G403" s="219"/>
      <c r="H403" s="220"/>
      <c r="I403" s="220"/>
      <c r="J403" s="220"/>
      <c r="K403" s="220"/>
      <c r="L403" s="220"/>
      <c r="M403" s="220"/>
      <c r="N403" s="220"/>
      <c r="O403" s="220"/>
      <c r="P403" s="221"/>
      <c r="Q403" s="966"/>
      <c r="R403" s="967"/>
      <c r="S403" s="967"/>
      <c r="T403" s="967"/>
      <c r="U403" s="967"/>
      <c r="V403" s="967"/>
      <c r="W403" s="967"/>
      <c r="X403" s="967"/>
      <c r="Y403" s="967"/>
      <c r="Z403" s="967"/>
      <c r="AA403" s="968"/>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6"/>
      <c r="B404" s="238"/>
      <c r="C404" s="237"/>
      <c r="D404" s="238"/>
      <c r="E404" s="237"/>
      <c r="F404" s="299"/>
      <c r="G404" s="219"/>
      <c r="H404" s="220"/>
      <c r="I404" s="220"/>
      <c r="J404" s="220"/>
      <c r="K404" s="220"/>
      <c r="L404" s="220"/>
      <c r="M404" s="220"/>
      <c r="N404" s="220"/>
      <c r="O404" s="220"/>
      <c r="P404" s="221"/>
      <c r="Q404" s="966"/>
      <c r="R404" s="967"/>
      <c r="S404" s="967"/>
      <c r="T404" s="967"/>
      <c r="U404" s="967"/>
      <c r="V404" s="967"/>
      <c r="W404" s="967"/>
      <c r="X404" s="967"/>
      <c r="Y404" s="967"/>
      <c r="Z404" s="967"/>
      <c r="AA404" s="968"/>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6"/>
      <c r="B405" s="238"/>
      <c r="C405" s="237"/>
      <c r="D405" s="238"/>
      <c r="E405" s="237"/>
      <c r="F405" s="299"/>
      <c r="G405" s="222"/>
      <c r="H405" s="179"/>
      <c r="I405" s="179"/>
      <c r="J405" s="179"/>
      <c r="K405" s="179"/>
      <c r="L405" s="179"/>
      <c r="M405" s="179"/>
      <c r="N405" s="179"/>
      <c r="O405" s="179"/>
      <c r="P405" s="223"/>
      <c r="Q405" s="969"/>
      <c r="R405" s="970"/>
      <c r="S405" s="970"/>
      <c r="T405" s="970"/>
      <c r="U405" s="970"/>
      <c r="V405" s="970"/>
      <c r="W405" s="970"/>
      <c r="X405" s="970"/>
      <c r="Y405" s="970"/>
      <c r="Z405" s="970"/>
      <c r="AA405" s="971"/>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6"/>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6"/>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6"/>
      <c r="B408" s="238"/>
      <c r="C408" s="237"/>
      <c r="D408" s="238"/>
      <c r="E408" s="237"/>
      <c r="F408" s="299"/>
      <c r="G408" s="217"/>
      <c r="H408" s="176"/>
      <c r="I408" s="176"/>
      <c r="J408" s="176"/>
      <c r="K408" s="176"/>
      <c r="L408" s="176"/>
      <c r="M408" s="176"/>
      <c r="N408" s="176"/>
      <c r="O408" s="176"/>
      <c r="P408" s="218"/>
      <c r="Q408" s="963"/>
      <c r="R408" s="964"/>
      <c r="S408" s="964"/>
      <c r="T408" s="964"/>
      <c r="U408" s="964"/>
      <c r="V408" s="964"/>
      <c r="W408" s="964"/>
      <c r="X408" s="964"/>
      <c r="Y408" s="964"/>
      <c r="Z408" s="964"/>
      <c r="AA408" s="965"/>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6"/>
      <c r="B409" s="238"/>
      <c r="C409" s="237"/>
      <c r="D409" s="238"/>
      <c r="E409" s="237"/>
      <c r="F409" s="299"/>
      <c r="G409" s="219"/>
      <c r="H409" s="220"/>
      <c r="I409" s="220"/>
      <c r="J409" s="220"/>
      <c r="K409" s="220"/>
      <c r="L409" s="220"/>
      <c r="M409" s="220"/>
      <c r="N409" s="220"/>
      <c r="O409" s="220"/>
      <c r="P409" s="221"/>
      <c r="Q409" s="966"/>
      <c r="R409" s="967"/>
      <c r="S409" s="967"/>
      <c r="T409" s="967"/>
      <c r="U409" s="967"/>
      <c r="V409" s="967"/>
      <c r="W409" s="967"/>
      <c r="X409" s="967"/>
      <c r="Y409" s="967"/>
      <c r="Z409" s="967"/>
      <c r="AA409" s="968"/>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6"/>
      <c r="B410" s="238"/>
      <c r="C410" s="237"/>
      <c r="D410" s="238"/>
      <c r="E410" s="237"/>
      <c r="F410" s="299"/>
      <c r="G410" s="219"/>
      <c r="H410" s="220"/>
      <c r="I410" s="220"/>
      <c r="J410" s="220"/>
      <c r="K410" s="220"/>
      <c r="L410" s="220"/>
      <c r="M410" s="220"/>
      <c r="N410" s="220"/>
      <c r="O410" s="220"/>
      <c r="P410" s="221"/>
      <c r="Q410" s="966"/>
      <c r="R410" s="967"/>
      <c r="S410" s="967"/>
      <c r="T410" s="967"/>
      <c r="U410" s="967"/>
      <c r="V410" s="967"/>
      <c r="W410" s="967"/>
      <c r="X410" s="967"/>
      <c r="Y410" s="967"/>
      <c r="Z410" s="967"/>
      <c r="AA410" s="968"/>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6"/>
      <c r="B411" s="238"/>
      <c r="C411" s="237"/>
      <c r="D411" s="238"/>
      <c r="E411" s="237"/>
      <c r="F411" s="299"/>
      <c r="G411" s="219"/>
      <c r="H411" s="220"/>
      <c r="I411" s="220"/>
      <c r="J411" s="220"/>
      <c r="K411" s="220"/>
      <c r="L411" s="220"/>
      <c r="M411" s="220"/>
      <c r="N411" s="220"/>
      <c r="O411" s="220"/>
      <c r="P411" s="221"/>
      <c r="Q411" s="966"/>
      <c r="R411" s="967"/>
      <c r="S411" s="967"/>
      <c r="T411" s="967"/>
      <c r="U411" s="967"/>
      <c r="V411" s="967"/>
      <c r="W411" s="967"/>
      <c r="X411" s="967"/>
      <c r="Y411" s="967"/>
      <c r="Z411" s="967"/>
      <c r="AA411" s="968"/>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6"/>
      <c r="B412" s="238"/>
      <c r="C412" s="237"/>
      <c r="D412" s="238"/>
      <c r="E412" s="237"/>
      <c r="F412" s="299"/>
      <c r="G412" s="222"/>
      <c r="H412" s="179"/>
      <c r="I412" s="179"/>
      <c r="J412" s="179"/>
      <c r="K412" s="179"/>
      <c r="L412" s="179"/>
      <c r="M412" s="179"/>
      <c r="N412" s="179"/>
      <c r="O412" s="179"/>
      <c r="P412" s="223"/>
      <c r="Q412" s="969"/>
      <c r="R412" s="970"/>
      <c r="S412" s="970"/>
      <c r="T412" s="970"/>
      <c r="U412" s="970"/>
      <c r="V412" s="970"/>
      <c r="W412" s="970"/>
      <c r="X412" s="970"/>
      <c r="Y412" s="970"/>
      <c r="Z412" s="970"/>
      <c r="AA412" s="971"/>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6"/>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6"/>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6"/>
      <c r="B415" s="238"/>
      <c r="C415" s="237"/>
      <c r="D415" s="238"/>
      <c r="E415" s="237"/>
      <c r="F415" s="299"/>
      <c r="G415" s="217"/>
      <c r="H415" s="176"/>
      <c r="I415" s="176"/>
      <c r="J415" s="176"/>
      <c r="K415" s="176"/>
      <c r="L415" s="176"/>
      <c r="M415" s="176"/>
      <c r="N415" s="176"/>
      <c r="O415" s="176"/>
      <c r="P415" s="218"/>
      <c r="Q415" s="963"/>
      <c r="R415" s="964"/>
      <c r="S415" s="964"/>
      <c r="T415" s="964"/>
      <c r="U415" s="964"/>
      <c r="V415" s="964"/>
      <c r="W415" s="964"/>
      <c r="X415" s="964"/>
      <c r="Y415" s="964"/>
      <c r="Z415" s="964"/>
      <c r="AA415" s="965"/>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6"/>
      <c r="B416" s="238"/>
      <c r="C416" s="237"/>
      <c r="D416" s="238"/>
      <c r="E416" s="237"/>
      <c r="F416" s="299"/>
      <c r="G416" s="219"/>
      <c r="H416" s="220"/>
      <c r="I416" s="220"/>
      <c r="J416" s="220"/>
      <c r="K416" s="220"/>
      <c r="L416" s="220"/>
      <c r="M416" s="220"/>
      <c r="N416" s="220"/>
      <c r="O416" s="220"/>
      <c r="P416" s="221"/>
      <c r="Q416" s="966"/>
      <c r="R416" s="967"/>
      <c r="S416" s="967"/>
      <c r="T416" s="967"/>
      <c r="U416" s="967"/>
      <c r="V416" s="967"/>
      <c r="W416" s="967"/>
      <c r="X416" s="967"/>
      <c r="Y416" s="967"/>
      <c r="Z416" s="967"/>
      <c r="AA416" s="968"/>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6"/>
      <c r="B417" s="238"/>
      <c r="C417" s="237"/>
      <c r="D417" s="238"/>
      <c r="E417" s="237"/>
      <c r="F417" s="299"/>
      <c r="G417" s="219"/>
      <c r="H417" s="220"/>
      <c r="I417" s="220"/>
      <c r="J417" s="220"/>
      <c r="K417" s="220"/>
      <c r="L417" s="220"/>
      <c r="M417" s="220"/>
      <c r="N417" s="220"/>
      <c r="O417" s="220"/>
      <c r="P417" s="221"/>
      <c r="Q417" s="966"/>
      <c r="R417" s="967"/>
      <c r="S417" s="967"/>
      <c r="T417" s="967"/>
      <c r="U417" s="967"/>
      <c r="V417" s="967"/>
      <c r="W417" s="967"/>
      <c r="X417" s="967"/>
      <c r="Y417" s="967"/>
      <c r="Z417" s="967"/>
      <c r="AA417" s="968"/>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6"/>
      <c r="B418" s="238"/>
      <c r="C418" s="237"/>
      <c r="D418" s="238"/>
      <c r="E418" s="237"/>
      <c r="F418" s="299"/>
      <c r="G418" s="219"/>
      <c r="H418" s="220"/>
      <c r="I418" s="220"/>
      <c r="J418" s="220"/>
      <c r="K418" s="220"/>
      <c r="L418" s="220"/>
      <c r="M418" s="220"/>
      <c r="N418" s="220"/>
      <c r="O418" s="220"/>
      <c r="P418" s="221"/>
      <c r="Q418" s="966"/>
      <c r="R418" s="967"/>
      <c r="S418" s="967"/>
      <c r="T418" s="967"/>
      <c r="U418" s="967"/>
      <c r="V418" s="967"/>
      <c r="W418" s="967"/>
      <c r="X418" s="967"/>
      <c r="Y418" s="967"/>
      <c r="Z418" s="967"/>
      <c r="AA418" s="968"/>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6"/>
      <c r="B419" s="238"/>
      <c r="C419" s="237"/>
      <c r="D419" s="238"/>
      <c r="E419" s="237"/>
      <c r="F419" s="299"/>
      <c r="G419" s="222"/>
      <c r="H419" s="179"/>
      <c r="I419" s="179"/>
      <c r="J419" s="179"/>
      <c r="K419" s="179"/>
      <c r="L419" s="179"/>
      <c r="M419" s="179"/>
      <c r="N419" s="179"/>
      <c r="O419" s="179"/>
      <c r="P419" s="223"/>
      <c r="Q419" s="969"/>
      <c r="R419" s="970"/>
      <c r="S419" s="970"/>
      <c r="T419" s="970"/>
      <c r="U419" s="970"/>
      <c r="V419" s="970"/>
      <c r="W419" s="970"/>
      <c r="X419" s="970"/>
      <c r="Y419" s="970"/>
      <c r="Z419" s="970"/>
      <c r="AA419" s="971"/>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6"/>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6"/>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6"/>
      <c r="B422" s="238"/>
      <c r="C422" s="237"/>
      <c r="D422" s="238"/>
      <c r="E422" s="237"/>
      <c r="F422" s="299"/>
      <c r="G422" s="217"/>
      <c r="H422" s="176"/>
      <c r="I422" s="176"/>
      <c r="J422" s="176"/>
      <c r="K422" s="176"/>
      <c r="L422" s="176"/>
      <c r="M422" s="176"/>
      <c r="N422" s="176"/>
      <c r="O422" s="176"/>
      <c r="P422" s="218"/>
      <c r="Q422" s="963"/>
      <c r="R422" s="964"/>
      <c r="S422" s="964"/>
      <c r="T422" s="964"/>
      <c r="U422" s="964"/>
      <c r="V422" s="964"/>
      <c r="W422" s="964"/>
      <c r="X422" s="964"/>
      <c r="Y422" s="964"/>
      <c r="Z422" s="964"/>
      <c r="AA422" s="965"/>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6"/>
      <c r="B423" s="238"/>
      <c r="C423" s="237"/>
      <c r="D423" s="238"/>
      <c r="E423" s="237"/>
      <c r="F423" s="299"/>
      <c r="G423" s="219"/>
      <c r="H423" s="220"/>
      <c r="I423" s="220"/>
      <c r="J423" s="220"/>
      <c r="K423" s="220"/>
      <c r="L423" s="220"/>
      <c r="M423" s="220"/>
      <c r="N423" s="220"/>
      <c r="O423" s="220"/>
      <c r="P423" s="221"/>
      <c r="Q423" s="966"/>
      <c r="R423" s="967"/>
      <c r="S423" s="967"/>
      <c r="T423" s="967"/>
      <c r="U423" s="967"/>
      <c r="V423" s="967"/>
      <c r="W423" s="967"/>
      <c r="X423" s="967"/>
      <c r="Y423" s="967"/>
      <c r="Z423" s="967"/>
      <c r="AA423" s="968"/>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6"/>
      <c r="B424" s="238"/>
      <c r="C424" s="237"/>
      <c r="D424" s="238"/>
      <c r="E424" s="237"/>
      <c r="F424" s="299"/>
      <c r="G424" s="219"/>
      <c r="H424" s="220"/>
      <c r="I424" s="220"/>
      <c r="J424" s="220"/>
      <c r="K424" s="220"/>
      <c r="L424" s="220"/>
      <c r="M424" s="220"/>
      <c r="N424" s="220"/>
      <c r="O424" s="220"/>
      <c r="P424" s="221"/>
      <c r="Q424" s="966"/>
      <c r="R424" s="967"/>
      <c r="S424" s="967"/>
      <c r="T424" s="967"/>
      <c r="U424" s="967"/>
      <c r="V424" s="967"/>
      <c r="W424" s="967"/>
      <c r="X424" s="967"/>
      <c r="Y424" s="967"/>
      <c r="Z424" s="967"/>
      <c r="AA424" s="968"/>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6"/>
      <c r="B425" s="238"/>
      <c r="C425" s="237"/>
      <c r="D425" s="238"/>
      <c r="E425" s="237"/>
      <c r="F425" s="299"/>
      <c r="G425" s="219"/>
      <c r="H425" s="220"/>
      <c r="I425" s="220"/>
      <c r="J425" s="220"/>
      <c r="K425" s="220"/>
      <c r="L425" s="220"/>
      <c r="M425" s="220"/>
      <c r="N425" s="220"/>
      <c r="O425" s="220"/>
      <c r="P425" s="221"/>
      <c r="Q425" s="966"/>
      <c r="R425" s="967"/>
      <c r="S425" s="967"/>
      <c r="T425" s="967"/>
      <c r="U425" s="967"/>
      <c r="V425" s="967"/>
      <c r="W425" s="967"/>
      <c r="X425" s="967"/>
      <c r="Y425" s="967"/>
      <c r="Z425" s="967"/>
      <c r="AA425" s="968"/>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6"/>
      <c r="B426" s="238"/>
      <c r="C426" s="237"/>
      <c r="D426" s="238"/>
      <c r="E426" s="300"/>
      <c r="F426" s="301"/>
      <c r="G426" s="222"/>
      <c r="H426" s="179"/>
      <c r="I426" s="179"/>
      <c r="J426" s="179"/>
      <c r="K426" s="179"/>
      <c r="L426" s="179"/>
      <c r="M426" s="179"/>
      <c r="N426" s="179"/>
      <c r="O426" s="179"/>
      <c r="P426" s="223"/>
      <c r="Q426" s="969"/>
      <c r="R426" s="970"/>
      <c r="S426" s="970"/>
      <c r="T426" s="970"/>
      <c r="U426" s="970"/>
      <c r="V426" s="970"/>
      <c r="W426" s="970"/>
      <c r="X426" s="970"/>
      <c r="Y426" s="970"/>
      <c r="Z426" s="970"/>
      <c r="AA426" s="971"/>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1" hidden="1" customHeight="1" x14ac:dyDescent="0.15">
      <c r="A427" s="976"/>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6" hidden="1" customHeight="1" x14ac:dyDescent="0.15">
      <c r="A428" s="976"/>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6" hidden="1" customHeight="1" x14ac:dyDescent="0.15">
      <c r="A429" s="976"/>
      <c r="B429" s="238"/>
      <c r="C429" s="300"/>
      <c r="D429" s="974"/>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6"/>
      <c r="B430" s="238"/>
      <c r="C430" s="235" t="s">
        <v>592</v>
      </c>
      <c r="D430" s="236"/>
      <c r="E430" s="224" t="s">
        <v>318</v>
      </c>
      <c r="F430" s="429"/>
      <c r="G430" s="226" t="s">
        <v>204</v>
      </c>
      <c r="H430" s="173"/>
      <c r="I430" s="173"/>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6"/>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464</v>
      </c>
      <c r="AJ431" s="199"/>
      <c r="AK431" s="199"/>
      <c r="AL431" s="200"/>
      <c r="AM431" s="199" t="s">
        <v>465</v>
      </c>
      <c r="AN431" s="199"/>
      <c r="AO431" s="199"/>
      <c r="AP431" s="200"/>
      <c r="AQ431" s="200" t="s">
        <v>184</v>
      </c>
      <c r="AR431" s="184"/>
      <c r="AS431" s="184"/>
      <c r="AT431" s="185"/>
      <c r="AU431" s="161" t="s">
        <v>133</v>
      </c>
      <c r="AV431" s="161"/>
      <c r="AW431" s="161"/>
      <c r="AX431" s="162"/>
      <c r="AY431">
        <f>COUNTA($G$433)</f>
        <v>0</v>
      </c>
    </row>
    <row r="432" spans="1:51" ht="18.75" customHeight="1" x14ac:dyDescent="0.15">
      <c r="A432" s="976"/>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c r="AF432" s="163"/>
      <c r="AG432" s="164" t="s">
        <v>185</v>
      </c>
      <c r="AH432" s="187"/>
      <c r="AI432" s="201"/>
      <c r="AJ432" s="201"/>
      <c r="AK432" s="201"/>
      <c r="AL432" s="202"/>
      <c r="AM432" s="201"/>
      <c r="AN432" s="201"/>
      <c r="AO432" s="201"/>
      <c r="AP432" s="202"/>
      <c r="AQ432" s="216"/>
      <c r="AR432" s="163"/>
      <c r="AS432" s="164" t="s">
        <v>185</v>
      </c>
      <c r="AT432" s="187"/>
      <c r="AU432" s="163"/>
      <c r="AV432" s="163"/>
      <c r="AW432" s="164" t="s">
        <v>175</v>
      </c>
      <c r="AX432" s="165"/>
      <c r="AY432">
        <f>$AY$431</f>
        <v>0</v>
      </c>
    </row>
    <row r="433" spans="1:51" ht="23.25" customHeight="1" x14ac:dyDescent="0.15">
      <c r="A433" s="976"/>
      <c r="B433" s="238"/>
      <c r="C433" s="237"/>
      <c r="D433" s="238"/>
      <c r="E433" s="181"/>
      <c r="F433" s="182"/>
      <c r="G433" s="217"/>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c r="AC433" s="160"/>
      <c r="AD433" s="160"/>
      <c r="AE433" s="151"/>
      <c r="AF433" s="152"/>
      <c r="AG433" s="152"/>
      <c r="AH433" s="152"/>
      <c r="AI433" s="151"/>
      <c r="AJ433" s="152"/>
      <c r="AK433" s="152"/>
      <c r="AL433" s="152"/>
      <c r="AM433" s="151"/>
      <c r="AN433" s="152"/>
      <c r="AO433" s="152"/>
      <c r="AP433" s="153"/>
      <c r="AQ433" s="151"/>
      <c r="AR433" s="152"/>
      <c r="AS433" s="152"/>
      <c r="AT433" s="153"/>
      <c r="AU433" s="152"/>
      <c r="AV433" s="152"/>
      <c r="AW433" s="152"/>
      <c r="AX433" s="193"/>
      <c r="AY433">
        <f t="shared" ref="AY433:AY435" si="63">$AY$431</f>
        <v>0</v>
      </c>
    </row>
    <row r="434" spans="1:51" ht="23.25" customHeight="1" x14ac:dyDescent="0.15">
      <c r="A434" s="976"/>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c r="AC434" s="209"/>
      <c r="AD434" s="209"/>
      <c r="AE434" s="151"/>
      <c r="AF434" s="152"/>
      <c r="AG434" s="152"/>
      <c r="AH434" s="153"/>
      <c r="AI434" s="151"/>
      <c r="AJ434" s="152"/>
      <c r="AK434" s="152"/>
      <c r="AL434" s="152"/>
      <c r="AM434" s="151"/>
      <c r="AN434" s="152"/>
      <c r="AO434" s="152"/>
      <c r="AP434" s="153"/>
      <c r="AQ434" s="151"/>
      <c r="AR434" s="152"/>
      <c r="AS434" s="152"/>
      <c r="AT434" s="153"/>
      <c r="AU434" s="152"/>
      <c r="AV434" s="152"/>
      <c r="AW434" s="152"/>
      <c r="AX434" s="193"/>
      <c r="AY434">
        <f t="shared" si="63"/>
        <v>0</v>
      </c>
    </row>
    <row r="435" spans="1:51" ht="23.25" customHeight="1" x14ac:dyDescent="0.15">
      <c r="A435" s="976"/>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c r="AF435" s="152"/>
      <c r="AG435" s="152"/>
      <c r="AH435" s="153"/>
      <c r="AI435" s="151"/>
      <c r="AJ435" s="152"/>
      <c r="AK435" s="152"/>
      <c r="AL435" s="152"/>
      <c r="AM435" s="151"/>
      <c r="AN435" s="152"/>
      <c r="AO435" s="152"/>
      <c r="AP435" s="153"/>
      <c r="AQ435" s="151"/>
      <c r="AR435" s="152"/>
      <c r="AS435" s="152"/>
      <c r="AT435" s="153"/>
      <c r="AU435" s="152"/>
      <c r="AV435" s="152"/>
      <c r="AW435" s="152"/>
      <c r="AX435" s="193"/>
      <c r="AY435">
        <f t="shared" si="63"/>
        <v>0</v>
      </c>
    </row>
    <row r="436" spans="1:51" ht="18.75" customHeight="1" x14ac:dyDescent="0.15">
      <c r="A436" s="976"/>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464</v>
      </c>
      <c r="AJ436" s="199"/>
      <c r="AK436" s="199"/>
      <c r="AL436" s="200"/>
      <c r="AM436" s="199" t="s">
        <v>465</v>
      </c>
      <c r="AN436" s="199"/>
      <c r="AO436" s="199"/>
      <c r="AP436" s="200"/>
      <c r="AQ436" s="200" t="s">
        <v>184</v>
      </c>
      <c r="AR436" s="184"/>
      <c r="AS436" s="184"/>
      <c r="AT436" s="185"/>
      <c r="AU436" s="161" t="s">
        <v>133</v>
      </c>
      <c r="AV436" s="161"/>
      <c r="AW436" s="161"/>
      <c r="AX436" s="162"/>
      <c r="AY436">
        <f>COUNTA($G$438)</f>
        <v>0</v>
      </c>
    </row>
    <row r="437" spans="1:51" ht="18.75" customHeight="1" x14ac:dyDescent="0.15">
      <c r="A437" s="976"/>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customHeight="1" x14ac:dyDescent="0.15">
      <c r="A438" s="976"/>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customHeight="1" x14ac:dyDescent="0.15">
      <c r="A439" s="976"/>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customHeight="1" x14ac:dyDescent="0.15">
      <c r="A440" s="976"/>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6"/>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464</v>
      </c>
      <c r="AJ441" s="199"/>
      <c r="AK441" s="199"/>
      <c r="AL441" s="200"/>
      <c r="AM441" s="199" t="s">
        <v>465</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6"/>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6"/>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6"/>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6"/>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6"/>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464</v>
      </c>
      <c r="AJ446" s="199"/>
      <c r="AK446" s="199"/>
      <c r="AL446" s="200"/>
      <c r="AM446" s="199" t="s">
        <v>465</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6"/>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6"/>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6"/>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6"/>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6"/>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464</v>
      </c>
      <c r="AJ451" s="199"/>
      <c r="AK451" s="199"/>
      <c r="AL451" s="200"/>
      <c r="AM451" s="199" t="s">
        <v>465</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6"/>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6"/>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6"/>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6"/>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hidden="1" customHeight="1" x14ac:dyDescent="0.15">
      <c r="A456" s="976"/>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464</v>
      </c>
      <c r="AJ456" s="199"/>
      <c r="AK456" s="199"/>
      <c r="AL456" s="200"/>
      <c r="AM456" s="199" t="s">
        <v>465</v>
      </c>
      <c r="AN456" s="199"/>
      <c r="AO456" s="199"/>
      <c r="AP456" s="200"/>
      <c r="AQ456" s="200" t="s">
        <v>184</v>
      </c>
      <c r="AR456" s="184"/>
      <c r="AS456" s="184"/>
      <c r="AT456" s="185"/>
      <c r="AU456" s="161" t="s">
        <v>133</v>
      </c>
      <c r="AV456" s="161"/>
      <c r="AW456" s="161"/>
      <c r="AX456" s="162"/>
      <c r="AY456">
        <f>COUNTA($G$458)</f>
        <v>0</v>
      </c>
    </row>
    <row r="457" spans="1:51" ht="18.75" hidden="1" customHeight="1" x14ac:dyDescent="0.15">
      <c r="A457" s="976"/>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c r="AF457" s="163"/>
      <c r="AG457" s="164" t="s">
        <v>185</v>
      </c>
      <c r="AH457" s="187"/>
      <c r="AI457" s="201"/>
      <c r="AJ457" s="201"/>
      <c r="AK457" s="201"/>
      <c r="AL457" s="202"/>
      <c r="AM457" s="201"/>
      <c r="AN457" s="201"/>
      <c r="AO457" s="201"/>
      <c r="AP457" s="202"/>
      <c r="AQ457" s="216"/>
      <c r="AR457" s="163"/>
      <c r="AS457" s="164" t="s">
        <v>185</v>
      </c>
      <c r="AT457" s="187"/>
      <c r="AU457" s="163"/>
      <c r="AV457" s="163"/>
      <c r="AW457" s="164" t="s">
        <v>175</v>
      </c>
      <c r="AX457" s="165"/>
      <c r="AY457">
        <f>$AY$456</f>
        <v>0</v>
      </c>
    </row>
    <row r="458" spans="1:51" ht="23.25" hidden="1" customHeight="1" x14ac:dyDescent="0.15">
      <c r="A458" s="976"/>
      <c r="B458" s="238"/>
      <c r="C458" s="237"/>
      <c r="D458" s="238"/>
      <c r="E458" s="181"/>
      <c r="F458" s="182"/>
      <c r="G458" s="217"/>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c r="AC458" s="160"/>
      <c r="AD458" s="160"/>
      <c r="AE458" s="151"/>
      <c r="AF458" s="152"/>
      <c r="AG458" s="152"/>
      <c r="AH458" s="152"/>
      <c r="AI458" s="151"/>
      <c r="AJ458" s="152"/>
      <c r="AK458" s="152"/>
      <c r="AL458" s="152"/>
      <c r="AM458" s="151"/>
      <c r="AN458" s="152"/>
      <c r="AO458" s="152"/>
      <c r="AP458" s="153"/>
      <c r="AQ458" s="151"/>
      <c r="AR458" s="152"/>
      <c r="AS458" s="152"/>
      <c r="AT458" s="153"/>
      <c r="AU458" s="152"/>
      <c r="AV458" s="152"/>
      <c r="AW458" s="152"/>
      <c r="AX458" s="193"/>
      <c r="AY458">
        <f t="shared" ref="AY458:AY460" si="68">$AY$456</f>
        <v>0</v>
      </c>
    </row>
    <row r="459" spans="1:51" ht="23.25" hidden="1" customHeight="1" x14ac:dyDescent="0.15">
      <c r="A459" s="976"/>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c r="AC459" s="209"/>
      <c r="AD459" s="209"/>
      <c r="AE459" s="151"/>
      <c r="AF459" s="152"/>
      <c r="AG459" s="152"/>
      <c r="AH459" s="153"/>
      <c r="AI459" s="151"/>
      <c r="AJ459" s="152"/>
      <c r="AK459" s="152"/>
      <c r="AL459" s="152"/>
      <c r="AM459" s="151"/>
      <c r="AN459" s="152"/>
      <c r="AO459" s="152"/>
      <c r="AP459" s="153"/>
      <c r="AQ459" s="151"/>
      <c r="AR459" s="152"/>
      <c r="AS459" s="152"/>
      <c r="AT459" s="153"/>
      <c r="AU459" s="152"/>
      <c r="AV459" s="152"/>
      <c r="AW459" s="152"/>
      <c r="AX459" s="193"/>
      <c r="AY459">
        <f t="shared" si="68"/>
        <v>0</v>
      </c>
    </row>
    <row r="460" spans="1:51" ht="23.25" hidden="1" customHeight="1" x14ac:dyDescent="0.15">
      <c r="A460" s="976"/>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c r="AF460" s="152"/>
      <c r="AG460" s="152"/>
      <c r="AH460" s="153"/>
      <c r="AI460" s="151"/>
      <c r="AJ460" s="152"/>
      <c r="AK460" s="152"/>
      <c r="AL460" s="152"/>
      <c r="AM460" s="151"/>
      <c r="AN460" s="152"/>
      <c r="AO460" s="152"/>
      <c r="AP460" s="153"/>
      <c r="AQ460" s="151"/>
      <c r="AR460" s="152"/>
      <c r="AS460" s="152"/>
      <c r="AT460" s="153"/>
      <c r="AU460" s="152"/>
      <c r="AV460" s="152"/>
      <c r="AW460" s="152"/>
      <c r="AX460" s="193"/>
      <c r="AY460">
        <f t="shared" si="68"/>
        <v>0</v>
      </c>
    </row>
    <row r="461" spans="1:51" ht="18.75" hidden="1" customHeight="1" x14ac:dyDescent="0.15">
      <c r="A461" s="976"/>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464</v>
      </c>
      <c r="AJ461" s="199"/>
      <c r="AK461" s="199"/>
      <c r="AL461" s="200"/>
      <c r="AM461" s="199" t="s">
        <v>465</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6"/>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6"/>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6"/>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6"/>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6"/>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464</v>
      </c>
      <c r="AJ466" s="199"/>
      <c r="AK466" s="199"/>
      <c r="AL466" s="200"/>
      <c r="AM466" s="199" t="s">
        <v>465</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6"/>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6"/>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6"/>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6"/>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6"/>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464</v>
      </c>
      <c r="AJ471" s="199"/>
      <c r="AK471" s="199"/>
      <c r="AL471" s="200"/>
      <c r="AM471" s="199" t="s">
        <v>465</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6"/>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6"/>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6"/>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6"/>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6"/>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464</v>
      </c>
      <c r="AJ476" s="199"/>
      <c r="AK476" s="199"/>
      <c r="AL476" s="200"/>
      <c r="AM476" s="199" t="s">
        <v>465</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6"/>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6"/>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6"/>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6"/>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hidden="1" customHeight="1" x14ac:dyDescent="0.15">
      <c r="A481" s="976"/>
      <c r="B481" s="238"/>
      <c r="C481" s="237"/>
      <c r="D481" s="238"/>
      <c r="E481" s="172" t="s">
        <v>326</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76"/>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76"/>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76"/>
      <c r="B484" s="238"/>
      <c r="C484" s="237"/>
      <c r="D484" s="238"/>
      <c r="E484" s="224" t="s">
        <v>321</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6"/>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464</v>
      </c>
      <c r="AJ485" s="199"/>
      <c r="AK485" s="199"/>
      <c r="AL485" s="200"/>
      <c r="AM485" s="199" t="s">
        <v>465</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6"/>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6"/>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6"/>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6"/>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6"/>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464</v>
      </c>
      <c r="AJ490" s="199"/>
      <c r="AK490" s="199"/>
      <c r="AL490" s="200"/>
      <c r="AM490" s="199" t="s">
        <v>465</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6"/>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6"/>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6"/>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6"/>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6"/>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464</v>
      </c>
      <c r="AJ495" s="199"/>
      <c r="AK495" s="199"/>
      <c r="AL495" s="200"/>
      <c r="AM495" s="199" t="s">
        <v>465</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6"/>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6"/>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6"/>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6"/>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6"/>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464</v>
      </c>
      <c r="AJ500" s="199"/>
      <c r="AK500" s="199"/>
      <c r="AL500" s="200"/>
      <c r="AM500" s="199" t="s">
        <v>465</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6"/>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6"/>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6"/>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6"/>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6"/>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464</v>
      </c>
      <c r="AJ505" s="199"/>
      <c r="AK505" s="199"/>
      <c r="AL505" s="200"/>
      <c r="AM505" s="199" t="s">
        <v>465</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6"/>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6"/>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6"/>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6"/>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6"/>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464</v>
      </c>
      <c r="AJ510" s="199"/>
      <c r="AK510" s="199"/>
      <c r="AL510" s="200"/>
      <c r="AM510" s="199" t="s">
        <v>465</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6"/>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6"/>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6"/>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6"/>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6"/>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464</v>
      </c>
      <c r="AJ515" s="199"/>
      <c r="AK515" s="199"/>
      <c r="AL515" s="200"/>
      <c r="AM515" s="199" t="s">
        <v>465</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6"/>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6"/>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6"/>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6"/>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6"/>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464</v>
      </c>
      <c r="AJ520" s="199"/>
      <c r="AK520" s="199"/>
      <c r="AL520" s="200"/>
      <c r="AM520" s="199" t="s">
        <v>465</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6"/>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6"/>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6"/>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6"/>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6"/>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464</v>
      </c>
      <c r="AJ525" s="199"/>
      <c r="AK525" s="199"/>
      <c r="AL525" s="200"/>
      <c r="AM525" s="199" t="s">
        <v>465</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6"/>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6"/>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6"/>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6"/>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6"/>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464</v>
      </c>
      <c r="AJ530" s="199"/>
      <c r="AK530" s="199"/>
      <c r="AL530" s="200"/>
      <c r="AM530" s="199" t="s">
        <v>465</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6"/>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6"/>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6"/>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6"/>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6"/>
      <c r="B535" s="238"/>
      <c r="C535" s="237"/>
      <c r="D535" s="238"/>
      <c r="E535" s="172" t="s">
        <v>327</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6"/>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6"/>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6"/>
      <c r="B538" s="238"/>
      <c r="C538" s="237"/>
      <c r="D538" s="238"/>
      <c r="E538" s="224" t="s">
        <v>322</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6"/>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464</v>
      </c>
      <c r="AJ539" s="199"/>
      <c r="AK539" s="199"/>
      <c r="AL539" s="200"/>
      <c r="AM539" s="199" t="s">
        <v>465</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6"/>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6"/>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6"/>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6"/>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6"/>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464</v>
      </c>
      <c r="AJ544" s="199"/>
      <c r="AK544" s="199"/>
      <c r="AL544" s="200"/>
      <c r="AM544" s="199" t="s">
        <v>465</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6"/>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6"/>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6"/>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6"/>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6"/>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464</v>
      </c>
      <c r="AJ549" s="199"/>
      <c r="AK549" s="199"/>
      <c r="AL549" s="200"/>
      <c r="AM549" s="199" t="s">
        <v>465</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6"/>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6"/>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6"/>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6"/>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6"/>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464</v>
      </c>
      <c r="AJ554" s="199"/>
      <c r="AK554" s="199"/>
      <c r="AL554" s="200"/>
      <c r="AM554" s="199" t="s">
        <v>465</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6"/>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6"/>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6"/>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6"/>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6"/>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464</v>
      </c>
      <c r="AJ559" s="199"/>
      <c r="AK559" s="199"/>
      <c r="AL559" s="200"/>
      <c r="AM559" s="199" t="s">
        <v>465</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6"/>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6"/>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6"/>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6"/>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6"/>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464</v>
      </c>
      <c r="AJ564" s="199"/>
      <c r="AK564" s="199"/>
      <c r="AL564" s="200"/>
      <c r="AM564" s="199" t="s">
        <v>465</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6"/>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6"/>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6"/>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6"/>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6"/>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464</v>
      </c>
      <c r="AJ569" s="199"/>
      <c r="AK569" s="199"/>
      <c r="AL569" s="200"/>
      <c r="AM569" s="199" t="s">
        <v>465</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6"/>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6"/>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6"/>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6"/>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6"/>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464</v>
      </c>
      <c r="AJ574" s="199"/>
      <c r="AK574" s="199"/>
      <c r="AL574" s="200"/>
      <c r="AM574" s="199" t="s">
        <v>465</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6"/>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6"/>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6"/>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6"/>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6"/>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464</v>
      </c>
      <c r="AJ579" s="199"/>
      <c r="AK579" s="199"/>
      <c r="AL579" s="200"/>
      <c r="AM579" s="199" t="s">
        <v>465</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6"/>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6"/>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6"/>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6"/>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6"/>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464</v>
      </c>
      <c r="AJ584" s="199"/>
      <c r="AK584" s="199"/>
      <c r="AL584" s="200"/>
      <c r="AM584" s="199" t="s">
        <v>465</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6"/>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6"/>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6"/>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6"/>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6"/>
      <c r="B589" s="238"/>
      <c r="C589" s="237"/>
      <c r="D589" s="238"/>
      <c r="E589" s="172" t="s">
        <v>327</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6"/>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6"/>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6"/>
      <c r="B592" s="238"/>
      <c r="C592" s="237"/>
      <c r="D592" s="238"/>
      <c r="E592" s="224" t="s">
        <v>321</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6"/>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464</v>
      </c>
      <c r="AJ593" s="199"/>
      <c r="AK593" s="199"/>
      <c r="AL593" s="200"/>
      <c r="AM593" s="199" t="s">
        <v>465</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6"/>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6"/>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6"/>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6"/>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6"/>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464</v>
      </c>
      <c r="AJ598" s="199"/>
      <c r="AK598" s="199"/>
      <c r="AL598" s="200"/>
      <c r="AM598" s="199" t="s">
        <v>465</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6"/>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6"/>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6"/>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6"/>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6"/>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464</v>
      </c>
      <c r="AJ603" s="199"/>
      <c r="AK603" s="199"/>
      <c r="AL603" s="200"/>
      <c r="AM603" s="199" t="s">
        <v>465</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6"/>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6"/>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6"/>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6"/>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6"/>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464</v>
      </c>
      <c r="AJ608" s="199"/>
      <c r="AK608" s="199"/>
      <c r="AL608" s="200"/>
      <c r="AM608" s="199" t="s">
        <v>465</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6"/>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6"/>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6"/>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6"/>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6"/>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464</v>
      </c>
      <c r="AJ613" s="199"/>
      <c r="AK613" s="199"/>
      <c r="AL613" s="200"/>
      <c r="AM613" s="199" t="s">
        <v>465</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6"/>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6"/>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6"/>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6"/>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6"/>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464</v>
      </c>
      <c r="AJ618" s="199"/>
      <c r="AK618" s="199"/>
      <c r="AL618" s="200"/>
      <c r="AM618" s="199" t="s">
        <v>465</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6"/>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6"/>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6"/>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6"/>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6"/>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464</v>
      </c>
      <c r="AJ623" s="199"/>
      <c r="AK623" s="199"/>
      <c r="AL623" s="200"/>
      <c r="AM623" s="199" t="s">
        <v>465</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6"/>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6"/>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6"/>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6"/>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6"/>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464</v>
      </c>
      <c r="AJ628" s="199"/>
      <c r="AK628" s="199"/>
      <c r="AL628" s="200"/>
      <c r="AM628" s="199" t="s">
        <v>465</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6"/>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6"/>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6"/>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6"/>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6"/>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464</v>
      </c>
      <c r="AJ633" s="199"/>
      <c r="AK633" s="199"/>
      <c r="AL633" s="200"/>
      <c r="AM633" s="199" t="s">
        <v>465</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6"/>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6"/>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6"/>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6"/>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6"/>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464</v>
      </c>
      <c r="AJ638" s="199"/>
      <c r="AK638" s="199"/>
      <c r="AL638" s="200"/>
      <c r="AM638" s="199" t="s">
        <v>465</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6"/>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6"/>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6"/>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6"/>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6"/>
      <c r="B643" s="238"/>
      <c r="C643" s="237"/>
      <c r="D643" s="238"/>
      <c r="E643" s="172" t="s">
        <v>327</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6"/>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6"/>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6"/>
      <c r="B646" s="238"/>
      <c r="C646" s="237"/>
      <c r="D646" s="238"/>
      <c r="E646" s="224" t="s">
        <v>322</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6"/>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464</v>
      </c>
      <c r="AJ647" s="199"/>
      <c r="AK647" s="199"/>
      <c r="AL647" s="200"/>
      <c r="AM647" s="199" t="s">
        <v>465</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6"/>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6"/>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6"/>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6"/>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6"/>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464</v>
      </c>
      <c r="AJ652" s="199"/>
      <c r="AK652" s="199"/>
      <c r="AL652" s="200"/>
      <c r="AM652" s="199" t="s">
        <v>465</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6"/>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6"/>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6"/>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6"/>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6"/>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464</v>
      </c>
      <c r="AJ657" s="199"/>
      <c r="AK657" s="199"/>
      <c r="AL657" s="200"/>
      <c r="AM657" s="199" t="s">
        <v>465</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6"/>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6"/>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6"/>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6"/>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6"/>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464</v>
      </c>
      <c r="AJ662" s="199"/>
      <c r="AK662" s="199"/>
      <c r="AL662" s="200"/>
      <c r="AM662" s="199" t="s">
        <v>465</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6"/>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6"/>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6"/>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6"/>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6"/>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464</v>
      </c>
      <c r="AJ667" s="199"/>
      <c r="AK667" s="199"/>
      <c r="AL667" s="200"/>
      <c r="AM667" s="199" t="s">
        <v>465</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6"/>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6"/>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6"/>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6"/>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6"/>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464</v>
      </c>
      <c r="AJ672" s="199"/>
      <c r="AK672" s="199"/>
      <c r="AL672" s="200"/>
      <c r="AM672" s="199" t="s">
        <v>465</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6"/>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6"/>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6"/>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6"/>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6"/>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464</v>
      </c>
      <c r="AJ677" s="199"/>
      <c r="AK677" s="199"/>
      <c r="AL677" s="200"/>
      <c r="AM677" s="199" t="s">
        <v>465</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6"/>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6"/>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6"/>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6"/>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6"/>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464</v>
      </c>
      <c r="AJ682" s="199"/>
      <c r="AK682" s="199"/>
      <c r="AL682" s="200"/>
      <c r="AM682" s="199" t="s">
        <v>465</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6"/>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1" hidden="1" customHeight="1" x14ac:dyDescent="0.15">
      <c r="A684" s="976"/>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1" hidden="1" customHeight="1" x14ac:dyDescent="0.15">
      <c r="A685" s="976"/>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6"/>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600000000000001" hidden="1" customHeight="1" x14ac:dyDescent="0.15">
      <c r="A687" s="976"/>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464</v>
      </c>
      <c r="AJ687" s="199"/>
      <c r="AK687" s="199"/>
      <c r="AL687" s="200"/>
      <c r="AM687" s="199" t="s">
        <v>465</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6"/>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1" hidden="1" customHeight="1" x14ac:dyDescent="0.15">
      <c r="A689" s="976"/>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1" hidden="1" customHeight="1" x14ac:dyDescent="0.15">
      <c r="A690" s="976"/>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1" hidden="1" customHeight="1" x14ac:dyDescent="0.15">
      <c r="A691" s="976"/>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6"/>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464</v>
      </c>
      <c r="AJ692" s="199"/>
      <c r="AK692" s="199"/>
      <c r="AL692" s="200"/>
      <c r="AM692" s="199" t="s">
        <v>465</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6"/>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1" hidden="1" customHeight="1" x14ac:dyDescent="0.15">
      <c r="A694" s="976"/>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1" hidden="1" customHeight="1" x14ac:dyDescent="0.15">
      <c r="A695" s="976"/>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1" hidden="1" customHeight="1" x14ac:dyDescent="0.15">
      <c r="A696" s="976"/>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customHeight="1" x14ac:dyDescent="0.15">
      <c r="A697" s="976"/>
      <c r="B697" s="238"/>
      <c r="C697" s="237"/>
      <c r="D697" s="238"/>
      <c r="E697" s="172" t="s">
        <v>327</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1</v>
      </c>
    </row>
    <row r="698" spans="1:51" ht="24.75" customHeight="1" x14ac:dyDescent="0.15">
      <c r="A698" s="976"/>
      <c r="B698" s="238"/>
      <c r="C698" s="237"/>
      <c r="D698" s="238"/>
      <c r="E698" s="175" t="s">
        <v>652</v>
      </c>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1</v>
      </c>
    </row>
    <row r="699" spans="1:51" ht="24.75" customHeight="1" thickBot="1" x14ac:dyDescent="0.2">
      <c r="A699" s="977"/>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1</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2"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3"/>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38.450000000000003" customHeight="1" x14ac:dyDescent="0.15">
      <c r="A702" s="510" t="s">
        <v>139</v>
      </c>
      <c r="B702" s="511"/>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7" t="s">
        <v>633</v>
      </c>
      <c r="AE702" s="878"/>
      <c r="AF702" s="878"/>
      <c r="AG702" s="864" t="s">
        <v>667</v>
      </c>
      <c r="AH702" s="865"/>
      <c r="AI702" s="865"/>
      <c r="AJ702" s="865"/>
      <c r="AK702" s="865"/>
      <c r="AL702" s="865"/>
      <c r="AM702" s="865"/>
      <c r="AN702" s="865"/>
      <c r="AO702" s="865"/>
      <c r="AP702" s="865"/>
      <c r="AQ702" s="865"/>
      <c r="AR702" s="865"/>
      <c r="AS702" s="865"/>
      <c r="AT702" s="865"/>
      <c r="AU702" s="865"/>
      <c r="AV702" s="865"/>
      <c r="AW702" s="865"/>
      <c r="AX702" s="866"/>
    </row>
    <row r="703" spans="1:51" ht="53.45" customHeight="1" x14ac:dyDescent="0.15">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633</v>
      </c>
      <c r="AE703" s="170"/>
      <c r="AF703" s="170"/>
      <c r="AG703" s="648" t="s">
        <v>668</v>
      </c>
      <c r="AH703" s="649"/>
      <c r="AI703" s="649"/>
      <c r="AJ703" s="649"/>
      <c r="AK703" s="649"/>
      <c r="AL703" s="649"/>
      <c r="AM703" s="649"/>
      <c r="AN703" s="649"/>
      <c r="AO703" s="649"/>
      <c r="AP703" s="649"/>
      <c r="AQ703" s="649"/>
      <c r="AR703" s="649"/>
      <c r="AS703" s="649"/>
      <c r="AT703" s="649"/>
      <c r="AU703" s="649"/>
      <c r="AV703" s="649"/>
      <c r="AW703" s="649"/>
      <c r="AX703" s="650"/>
    </row>
    <row r="704" spans="1:51" ht="36.950000000000003" customHeight="1" x14ac:dyDescent="0.15">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633</v>
      </c>
      <c r="AE704" s="567"/>
      <c r="AF704" s="567"/>
      <c r="AG704" s="409" t="s">
        <v>669</v>
      </c>
      <c r="AH704" s="220"/>
      <c r="AI704" s="220"/>
      <c r="AJ704" s="220"/>
      <c r="AK704" s="220"/>
      <c r="AL704" s="220"/>
      <c r="AM704" s="220"/>
      <c r="AN704" s="220"/>
      <c r="AO704" s="220"/>
      <c r="AP704" s="220"/>
      <c r="AQ704" s="220"/>
      <c r="AR704" s="220"/>
      <c r="AS704" s="220"/>
      <c r="AT704" s="220"/>
      <c r="AU704" s="220"/>
      <c r="AV704" s="220"/>
      <c r="AW704" s="220"/>
      <c r="AX704" s="410"/>
    </row>
    <row r="705" spans="1:50" ht="43.5" customHeight="1" x14ac:dyDescent="0.15">
      <c r="A705" s="602" t="s">
        <v>38</v>
      </c>
      <c r="B705" s="750"/>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6" t="s">
        <v>633</v>
      </c>
      <c r="AE705" s="717"/>
      <c r="AF705" s="717"/>
      <c r="AG705" s="175" t="s">
        <v>679</v>
      </c>
      <c r="AH705" s="176"/>
      <c r="AI705" s="176"/>
      <c r="AJ705" s="176"/>
      <c r="AK705" s="176"/>
      <c r="AL705" s="176"/>
      <c r="AM705" s="176"/>
      <c r="AN705" s="176"/>
      <c r="AO705" s="176"/>
      <c r="AP705" s="176"/>
      <c r="AQ705" s="176"/>
      <c r="AR705" s="176"/>
      <c r="AS705" s="176"/>
      <c r="AT705" s="176"/>
      <c r="AU705" s="176"/>
      <c r="AV705" s="176"/>
      <c r="AW705" s="176"/>
      <c r="AX705" s="177"/>
    </row>
    <row r="706" spans="1:50" ht="43.5" customHeight="1" x14ac:dyDescent="0.15">
      <c r="A706" s="639"/>
      <c r="B706" s="751"/>
      <c r="C706" s="595"/>
      <c r="D706" s="596"/>
      <c r="E706" s="667" t="s">
        <v>300</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t="s">
        <v>653</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43.5" customHeight="1" x14ac:dyDescent="0.15">
      <c r="A707" s="639"/>
      <c r="B707" s="751"/>
      <c r="C707" s="597"/>
      <c r="D707" s="598"/>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t="s">
        <v>653</v>
      </c>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654</v>
      </c>
      <c r="AE708" s="652"/>
      <c r="AF708" s="652"/>
      <c r="AG708" s="507"/>
      <c r="AH708" s="508"/>
      <c r="AI708" s="508"/>
      <c r="AJ708" s="508"/>
      <c r="AK708" s="508"/>
      <c r="AL708" s="508"/>
      <c r="AM708" s="508"/>
      <c r="AN708" s="508"/>
      <c r="AO708" s="508"/>
      <c r="AP708" s="508"/>
      <c r="AQ708" s="508"/>
      <c r="AR708" s="508"/>
      <c r="AS708" s="508"/>
      <c r="AT708" s="508"/>
      <c r="AU708" s="508"/>
      <c r="AV708" s="508"/>
      <c r="AW708" s="508"/>
      <c r="AX708" s="509"/>
    </row>
    <row r="709" spans="1:50" ht="66" customHeight="1" x14ac:dyDescent="0.15">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633</v>
      </c>
      <c r="AE709" s="170"/>
      <c r="AF709" s="170"/>
      <c r="AG709" s="648" t="s">
        <v>670</v>
      </c>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15">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633</v>
      </c>
      <c r="AE710" s="170"/>
      <c r="AF710" s="170"/>
      <c r="AG710" s="648" t="s">
        <v>671</v>
      </c>
      <c r="AH710" s="649"/>
      <c r="AI710" s="649"/>
      <c r="AJ710" s="649"/>
      <c r="AK710" s="649"/>
      <c r="AL710" s="649"/>
      <c r="AM710" s="649"/>
      <c r="AN710" s="649"/>
      <c r="AO710" s="649"/>
      <c r="AP710" s="649"/>
      <c r="AQ710" s="649"/>
      <c r="AR710" s="649"/>
      <c r="AS710" s="649"/>
      <c r="AT710" s="649"/>
      <c r="AU710" s="649"/>
      <c r="AV710" s="649"/>
      <c r="AW710" s="649"/>
      <c r="AX710" s="650"/>
    </row>
    <row r="711" spans="1:50" ht="26.25" customHeight="1" x14ac:dyDescent="0.15">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633</v>
      </c>
      <c r="AE711" s="170"/>
      <c r="AF711" s="170"/>
      <c r="AG711" s="648" t="s">
        <v>672</v>
      </c>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x14ac:dyDescent="0.15">
      <c r="A712" s="639"/>
      <c r="B712" s="640"/>
      <c r="C712" s="569" t="s">
        <v>267</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654</v>
      </c>
      <c r="AE712" s="567"/>
      <c r="AF712" s="567"/>
      <c r="AG712" s="575"/>
      <c r="AH712" s="576"/>
      <c r="AI712" s="576"/>
      <c r="AJ712" s="576"/>
      <c r="AK712" s="576"/>
      <c r="AL712" s="576"/>
      <c r="AM712" s="576"/>
      <c r="AN712" s="576"/>
      <c r="AO712" s="576"/>
      <c r="AP712" s="576"/>
      <c r="AQ712" s="576"/>
      <c r="AR712" s="576"/>
      <c r="AS712" s="576"/>
      <c r="AT712" s="576"/>
      <c r="AU712" s="576"/>
      <c r="AV712" s="576"/>
      <c r="AW712" s="576"/>
      <c r="AX712" s="577"/>
    </row>
    <row r="713" spans="1:50" ht="38.25" customHeight="1" x14ac:dyDescent="0.15">
      <c r="A713" s="639"/>
      <c r="B713" s="640"/>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633</v>
      </c>
      <c r="AE713" s="170"/>
      <c r="AF713" s="171"/>
      <c r="AG713" s="648" t="s">
        <v>680</v>
      </c>
      <c r="AH713" s="649"/>
      <c r="AI713" s="649"/>
      <c r="AJ713" s="649"/>
      <c r="AK713" s="649"/>
      <c r="AL713" s="649"/>
      <c r="AM713" s="649"/>
      <c r="AN713" s="649"/>
      <c r="AO713" s="649"/>
      <c r="AP713" s="649"/>
      <c r="AQ713" s="649"/>
      <c r="AR713" s="649"/>
      <c r="AS713" s="649"/>
      <c r="AT713" s="649"/>
      <c r="AU713" s="649"/>
      <c r="AV713" s="649"/>
      <c r="AW713" s="649"/>
      <c r="AX713" s="650"/>
    </row>
    <row r="714" spans="1:50" ht="34.5" customHeight="1" x14ac:dyDescent="0.15">
      <c r="A714" s="641"/>
      <c r="B714" s="642"/>
      <c r="C714" s="752" t="s">
        <v>246</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2" t="s">
        <v>633</v>
      </c>
      <c r="AE714" s="573"/>
      <c r="AF714" s="574"/>
      <c r="AG714" s="673" t="s">
        <v>682</v>
      </c>
      <c r="AH714" s="674"/>
      <c r="AI714" s="674"/>
      <c r="AJ714" s="674"/>
      <c r="AK714" s="674"/>
      <c r="AL714" s="674"/>
      <c r="AM714" s="674"/>
      <c r="AN714" s="674"/>
      <c r="AO714" s="674"/>
      <c r="AP714" s="674"/>
      <c r="AQ714" s="674"/>
      <c r="AR714" s="674"/>
      <c r="AS714" s="674"/>
      <c r="AT714" s="674"/>
      <c r="AU714" s="674"/>
      <c r="AV714" s="674"/>
      <c r="AW714" s="674"/>
      <c r="AX714" s="675"/>
    </row>
    <row r="715" spans="1:50" ht="27" customHeight="1" x14ac:dyDescent="0.15">
      <c r="A715" s="602" t="s">
        <v>39</v>
      </c>
      <c r="B715" s="638"/>
      <c r="C715" s="643" t="s">
        <v>247</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633</v>
      </c>
      <c r="AE715" s="652"/>
      <c r="AF715" s="758"/>
      <c r="AG715" s="507" t="s">
        <v>673</v>
      </c>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15">
      <c r="A716" s="639"/>
      <c r="B716" s="640"/>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t="s">
        <v>654</v>
      </c>
      <c r="AE716" s="740"/>
      <c r="AF716" s="740"/>
      <c r="AG716" s="648"/>
      <c r="AH716" s="649"/>
      <c r="AI716" s="649"/>
      <c r="AJ716" s="649"/>
      <c r="AK716" s="649"/>
      <c r="AL716" s="649"/>
      <c r="AM716" s="649"/>
      <c r="AN716" s="649"/>
      <c r="AO716" s="649"/>
      <c r="AP716" s="649"/>
      <c r="AQ716" s="649"/>
      <c r="AR716" s="649"/>
      <c r="AS716" s="649"/>
      <c r="AT716" s="649"/>
      <c r="AU716" s="649"/>
      <c r="AV716" s="649"/>
      <c r="AW716" s="649"/>
      <c r="AX716" s="650"/>
    </row>
    <row r="717" spans="1:50" ht="27" customHeight="1" x14ac:dyDescent="0.15">
      <c r="A717" s="639"/>
      <c r="B717" s="640"/>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633</v>
      </c>
      <c r="AE717" s="170"/>
      <c r="AF717" s="170"/>
      <c r="AG717" s="648" t="s">
        <v>716</v>
      </c>
      <c r="AH717" s="649"/>
      <c r="AI717" s="649"/>
      <c r="AJ717" s="649"/>
      <c r="AK717" s="649"/>
      <c r="AL717" s="649"/>
      <c r="AM717" s="649"/>
      <c r="AN717" s="649"/>
      <c r="AO717" s="649"/>
      <c r="AP717" s="649"/>
      <c r="AQ717" s="649"/>
      <c r="AR717" s="649"/>
      <c r="AS717" s="649"/>
      <c r="AT717" s="649"/>
      <c r="AU717" s="649"/>
      <c r="AV717" s="649"/>
      <c r="AW717" s="649"/>
      <c r="AX717" s="650"/>
    </row>
    <row r="718" spans="1:50" ht="27" customHeight="1" x14ac:dyDescent="0.15">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633</v>
      </c>
      <c r="AE718" s="170"/>
      <c r="AF718" s="170"/>
      <c r="AG718" s="178" t="s">
        <v>675</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2" t="s">
        <v>57</v>
      </c>
      <c r="B719" s="633"/>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7"/>
      <c r="AD719" s="651" t="s">
        <v>654</v>
      </c>
      <c r="AE719" s="652"/>
      <c r="AF719" s="652"/>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4"/>
      <c r="B720" s="635"/>
      <c r="C720" s="916" t="s">
        <v>260</v>
      </c>
      <c r="D720" s="914"/>
      <c r="E720" s="914"/>
      <c r="F720" s="917"/>
      <c r="G720" s="913" t="s">
        <v>261</v>
      </c>
      <c r="H720" s="914"/>
      <c r="I720" s="914"/>
      <c r="J720" s="914"/>
      <c r="K720" s="914"/>
      <c r="L720" s="914"/>
      <c r="M720" s="914"/>
      <c r="N720" s="913" t="s">
        <v>264</v>
      </c>
      <c r="O720" s="914"/>
      <c r="P720" s="914"/>
      <c r="Q720" s="914"/>
      <c r="R720" s="914"/>
      <c r="S720" s="914"/>
      <c r="T720" s="914"/>
      <c r="U720" s="914"/>
      <c r="V720" s="914"/>
      <c r="W720" s="914"/>
      <c r="X720" s="914"/>
      <c r="Y720" s="914"/>
      <c r="Z720" s="914"/>
      <c r="AA720" s="914"/>
      <c r="AB720" s="914"/>
      <c r="AC720" s="914"/>
      <c r="AD720" s="914"/>
      <c r="AE720" s="914"/>
      <c r="AF720" s="915"/>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4"/>
      <c r="B721" s="635"/>
      <c r="C721" s="900"/>
      <c r="D721" s="901"/>
      <c r="E721" s="901"/>
      <c r="F721" s="902"/>
      <c r="G721" s="918"/>
      <c r="H721" s="919"/>
      <c r="I721" s="63" t="str">
        <f>IF(OR(G721="　", G721=""), "", "-")</f>
        <v/>
      </c>
      <c r="J721" s="899"/>
      <c r="K721" s="899"/>
      <c r="L721" s="63" t="str">
        <f>IF(M721="","","-")</f>
        <v/>
      </c>
      <c r="M721" s="64"/>
      <c r="N721" s="896"/>
      <c r="O721" s="897"/>
      <c r="P721" s="897"/>
      <c r="Q721" s="897"/>
      <c r="R721" s="897"/>
      <c r="S721" s="897"/>
      <c r="T721" s="897"/>
      <c r="U721" s="897"/>
      <c r="V721" s="897"/>
      <c r="W721" s="897"/>
      <c r="X721" s="897"/>
      <c r="Y721" s="897"/>
      <c r="Z721" s="897"/>
      <c r="AA721" s="897"/>
      <c r="AB721" s="897"/>
      <c r="AC721" s="897"/>
      <c r="AD721" s="897"/>
      <c r="AE721" s="897"/>
      <c r="AF721" s="898"/>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customHeight="1" x14ac:dyDescent="0.15">
      <c r="A722" s="634"/>
      <c r="B722" s="635"/>
      <c r="C722" s="900"/>
      <c r="D722" s="901"/>
      <c r="E722" s="901"/>
      <c r="F722" s="902"/>
      <c r="G722" s="918"/>
      <c r="H722" s="919"/>
      <c r="I722" s="63" t="str">
        <f t="shared" ref="I722:I725" si="113">IF(OR(G722="　", G722=""), "", "-")</f>
        <v/>
      </c>
      <c r="J722" s="899"/>
      <c r="K722" s="899"/>
      <c r="L722" s="63" t="str">
        <f t="shared" ref="L722:L725" si="114">IF(M722="","","-")</f>
        <v/>
      </c>
      <c r="M722" s="64"/>
      <c r="N722" s="896"/>
      <c r="O722" s="897"/>
      <c r="P722" s="897"/>
      <c r="Q722" s="897"/>
      <c r="R722" s="897"/>
      <c r="S722" s="897"/>
      <c r="T722" s="897"/>
      <c r="U722" s="897"/>
      <c r="V722" s="897"/>
      <c r="W722" s="897"/>
      <c r="X722" s="897"/>
      <c r="Y722" s="897"/>
      <c r="Z722" s="897"/>
      <c r="AA722" s="897"/>
      <c r="AB722" s="897"/>
      <c r="AC722" s="897"/>
      <c r="AD722" s="897"/>
      <c r="AE722" s="897"/>
      <c r="AF722" s="898"/>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customHeight="1" x14ac:dyDescent="0.15">
      <c r="A723" s="634"/>
      <c r="B723" s="635"/>
      <c r="C723" s="900"/>
      <c r="D723" s="901"/>
      <c r="E723" s="901"/>
      <c r="F723" s="902"/>
      <c r="G723" s="918"/>
      <c r="H723" s="919"/>
      <c r="I723" s="63" t="str">
        <f t="shared" si="113"/>
        <v/>
      </c>
      <c r="J723" s="899"/>
      <c r="K723" s="899"/>
      <c r="L723" s="63" t="str">
        <f t="shared" si="114"/>
        <v/>
      </c>
      <c r="M723" s="64"/>
      <c r="N723" s="896"/>
      <c r="O723" s="897"/>
      <c r="P723" s="897"/>
      <c r="Q723" s="897"/>
      <c r="R723" s="897"/>
      <c r="S723" s="897"/>
      <c r="T723" s="897"/>
      <c r="U723" s="897"/>
      <c r="V723" s="897"/>
      <c r="W723" s="897"/>
      <c r="X723" s="897"/>
      <c r="Y723" s="897"/>
      <c r="Z723" s="897"/>
      <c r="AA723" s="897"/>
      <c r="AB723" s="897"/>
      <c r="AC723" s="897"/>
      <c r="AD723" s="897"/>
      <c r="AE723" s="897"/>
      <c r="AF723" s="898"/>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customHeight="1" x14ac:dyDescent="0.15">
      <c r="A724" s="634"/>
      <c r="B724" s="635"/>
      <c r="C724" s="900"/>
      <c r="D724" s="901"/>
      <c r="E724" s="901"/>
      <c r="F724" s="902"/>
      <c r="G724" s="918"/>
      <c r="H724" s="919"/>
      <c r="I724" s="63" t="str">
        <f t="shared" si="113"/>
        <v/>
      </c>
      <c r="J724" s="899"/>
      <c r="K724" s="899"/>
      <c r="L724" s="63" t="str">
        <f t="shared" si="114"/>
        <v/>
      </c>
      <c r="M724" s="64"/>
      <c r="N724" s="896"/>
      <c r="O724" s="897"/>
      <c r="P724" s="897"/>
      <c r="Q724" s="897"/>
      <c r="R724" s="897"/>
      <c r="S724" s="897"/>
      <c r="T724" s="897"/>
      <c r="U724" s="897"/>
      <c r="V724" s="897"/>
      <c r="W724" s="897"/>
      <c r="X724" s="897"/>
      <c r="Y724" s="897"/>
      <c r="Z724" s="897"/>
      <c r="AA724" s="897"/>
      <c r="AB724" s="897"/>
      <c r="AC724" s="897"/>
      <c r="AD724" s="897"/>
      <c r="AE724" s="897"/>
      <c r="AF724" s="898"/>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customHeight="1" x14ac:dyDescent="0.15">
      <c r="A725" s="636"/>
      <c r="B725" s="637"/>
      <c r="C725" s="900"/>
      <c r="D725" s="901"/>
      <c r="E725" s="901"/>
      <c r="F725" s="902"/>
      <c r="G725" s="941"/>
      <c r="H725" s="942"/>
      <c r="I725" s="65" t="str">
        <f t="shared" si="113"/>
        <v/>
      </c>
      <c r="J725" s="943"/>
      <c r="K725" s="943"/>
      <c r="L725" s="65" t="str">
        <f t="shared" si="114"/>
        <v/>
      </c>
      <c r="M725" s="66"/>
      <c r="N725" s="934"/>
      <c r="O725" s="935"/>
      <c r="P725" s="935"/>
      <c r="Q725" s="935"/>
      <c r="R725" s="935"/>
      <c r="S725" s="935"/>
      <c r="T725" s="935"/>
      <c r="U725" s="935"/>
      <c r="V725" s="935"/>
      <c r="W725" s="935"/>
      <c r="X725" s="935"/>
      <c r="Y725" s="935"/>
      <c r="Z725" s="935"/>
      <c r="AA725" s="935"/>
      <c r="AB725" s="935"/>
      <c r="AC725" s="935"/>
      <c r="AD725" s="935"/>
      <c r="AE725" s="935"/>
      <c r="AF725" s="936"/>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2" t="s">
        <v>47</v>
      </c>
      <c r="B726" s="603"/>
      <c r="C726" s="424" t="s">
        <v>52</v>
      </c>
      <c r="D726" s="562"/>
      <c r="E726" s="562"/>
      <c r="F726" s="563"/>
      <c r="G726" s="778" t="s">
        <v>676</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2" ht="67.5" customHeight="1" thickBot="1" x14ac:dyDescent="0.2">
      <c r="A727" s="604"/>
      <c r="B727" s="605"/>
      <c r="C727" s="679" t="s">
        <v>56</v>
      </c>
      <c r="D727" s="680"/>
      <c r="E727" s="680"/>
      <c r="F727" s="681"/>
      <c r="G727" s="776" t="s">
        <v>655</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2" ht="24"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67.5" customHeight="1" thickBot="1" x14ac:dyDescent="0.2">
      <c r="A729" s="746"/>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15">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7.5" customHeight="1" thickBot="1" x14ac:dyDescent="0.2">
      <c r="A731" s="599"/>
      <c r="B731" s="600"/>
      <c r="C731" s="600"/>
      <c r="D731" s="600"/>
      <c r="E731" s="601"/>
      <c r="F731" s="664"/>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15">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6" customHeight="1" thickBot="1" x14ac:dyDescent="0.2">
      <c r="A733" s="599"/>
      <c r="B733" s="600"/>
      <c r="C733" s="600"/>
      <c r="D733" s="600"/>
      <c r="E733" s="601"/>
      <c r="F733" s="747"/>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15">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67.5" customHeight="1" thickBot="1" x14ac:dyDescent="0.2">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15">
      <c r="A736" s="755" t="s">
        <v>273</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customHeight="1" x14ac:dyDescent="0.15">
      <c r="A737" s="142" t="s">
        <v>593</v>
      </c>
      <c r="B737" s="143"/>
      <c r="C737" s="143"/>
      <c r="D737" s="144"/>
      <c r="E737" s="90" t="s">
        <v>656</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316</v>
      </c>
      <c r="B738" s="94"/>
      <c r="C738" s="94"/>
      <c r="D738" s="94"/>
      <c r="E738" s="90" t="s">
        <v>657</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315</v>
      </c>
      <c r="B739" s="94"/>
      <c r="C739" s="94"/>
      <c r="D739" s="94"/>
      <c r="E739" s="90" t="s">
        <v>658</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314</v>
      </c>
      <c r="B740" s="94"/>
      <c r="C740" s="94"/>
      <c r="D740" s="94"/>
      <c r="E740" s="90" t="s">
        <v>659</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313</v>
      </c>
      <c r="B741" s="94"/>
      <c r="C741" s="94"/>
      <c r="D741" s="94"/>
      <c r="E741" s="90" t="s">
        <v>660</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312</v>
      </c>
      <c r="B742" s="94"/>
      <c r="C742" s="94"/>
      <c r="D742" s="94"/>
      <c r="E742" s="90" t="s">
        <v>661</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311</v>
      </c>
      <c r="B743" s="94"/>
      <c r="C743" s="94"/>
      <c r="D743" s="94"/>
      <c r="E743" s="90" t="s">
        <v>662</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310</v>
      </c>
      <c r="B744" s="94"/>
      <c r="C744" s="94"/>
      <c r="D744" s="94"/>
      <c r="E744" s="90" t="s">
        <v>660</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309</v>
      </c>
      <c r="B745" s="94"/>
      <c r="C745" s="94"/>
      <c r="D745" s="94"/>
      <c r="E745" s="99" t="s">
        <v>660</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466</v>
      </c>
      <c r="B746" s="94"/>
      <c r="C746" s="94"/>
      <c r="D746" s="94"/>
      <c r="E746" s="97" t="s">
        <v>631</v>
      </c>
      <c r="F746" s="98"/>
      <c r="G746" s="98"/>
      <c r="H746" s="85" t="str">
        <f>IF(E746="","","-")</f>
        <v>-</v>
      </c>
      <c r="I746" s="98"/>
      <c r="J746" s="98"/>
      <c r="K746" s="85" t="str">
        <f>IF(I746="","","-")</f>
        <v/>
      </c>
      <c r="L746" s="89">
        <v>250</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428</v>
      </c>
      <c r="B747" s="94"/>
      <c r="C747" s="94"/>
      <c r="D747" s="94"/>
      <c r="E747" s="97" t="s">
        <v>631</v>
      </c>
      <c r="F747" s="98"/>
      <c r="G747" s="98"/>
      <c r="H747" s="85" t="str">
        <f>IF(E747="","","-")</f>
        <v>-</v>
      </c>
      <c r="I747" s="98"/>
      <c r="J747" s="98"/>
      <c r="K747" s="85" t="str">
        <f>IF(I747="","","-")</f>
        <v/>
      </c>
      <c r="L747" s="89">
        <v>277</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303</v>
      </c>
      <c r="B748" s="106"/>
      <c r="C748" s="106"/>
      <c r="D748" s="106"/>
      <c r="E748" s="106"/>
      <c r="F748" s="107"/>
      <c r="G748" s="69" t="s">
        <v>629</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1"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6"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6"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6"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6"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6.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32.450000000000003"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60"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30"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8.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33.950000000000003"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39.6"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1.95"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99.75" customHeight="1" thickBot="1" x14ac:dyDescent="0.2">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1" t="s">
        <v>305</v>
      </c>
      <c r="B787" s="742"/>
      <c r="C787" s="742"/>
      <c r="D787" s="742"/>
      <c r="E787" s="742"/>
      <c r="F787" s="743"/>
      <c r="G787" s="420" t="s">
        <v>674</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710</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37"/>
      <c r="B788" s="744"/>
      <c r="C788" s="744"/>
      <c r="D788" s="744"/>
      <c r="E788" s="744"/>
      <c r="F788" s="745"/>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customHeight="1" x14ac:dyDescent="0.15">
      <c r="A789" s="537"/>
      <c r="B789" s="744"/>
      <c r="C789" s="744"/>
      <c r="D789" s="744"/>
      <c r="E789" s="744"/>
      <c r="F789" s="745"/>
      <c r="G789" s="430" t="s">
        <v>683</v>
      </c>
      <c r="H789" s="431"/>
      <c r="I789" s="431"/>
      <c r="J789" s="431"/>
      <c r="K789" s="432"/>
      <c r="L789" s="433" t="s">
        <v>694</v>
      </c>
      <c r="M789" s="434"/>
      <c r="N789" s="434"/>
      <c r="O789" s="434"/>
      <c r="P789" s="434"/>
      <c r="Q789" s="434"/>
      <c r="R789" s="434"/>
      <c r="S789" s="434"/>
      <c r="T789" s="434"/>
      <c r="U789" s="434"/>
      <c r="V789" s="434"/>
      <c r="W789" s="434"/>
      <c r="X789" s="435"/>
      <c r="Y789" s="436">
        <v>484</v>
      </c>
      <c r="Z789" s="437"/>
      <c r="AA789" s="437"/>
      <c r="AB789" s="538"/>
      <c r="AC789" s="430" t="s">
        <v>692</v>
      </c>
      <c r="AD789" s="431"/>
      <c r="AE789" s="431"/>
      <c r="AF789" s="431"/>
      <c r="AG789" s="432"/>
      <c r="AH789" s="433" t="s">
        <v>693</v>
      </c>
      <c r="AI789" s="434"/>
      <c r="AJ789" s="434"/>
      <c r="AK789" s="434"/>
      <c r="AL789" s="434"/>
      <c r="AM789" s="434"/>
      <c r="AN789" s="434"/>
      <c r="AO789" s="434"/>
      <c r="AP789" s="434"/>
      <c r="AQ789" s="434"/>
      <c r="AR789" s="434"/>
      <c r="AS789" s="434"/>
      <c r="AT789" s="435"/>
      <c r="AU789" s="436">
        <v>174</v>
      </c>
      <c r="AV789" s="437"/>
      <c r="AW789" s="437"/>
      <c r="AX789" s="438"/>
    </row>
    <row r="790" spans="1:51" ht="24.75" customHeight="1" x14ac:dyDescent="0.15">
      <c r="A790" s="537"/>
      <c r="B790" s="744"/>
      <c r="C790" s="744"/>
      <c r="D790" s="744"/>
      <c r="E790" s="744"/>
      <c r="F790" s="745"/>
      <c r="G790" s="333" t="s">
        <v>684</v>
      </c>
      <c r="H790" s="334"/>
      <c r="I790" s="334"/>
      <c r="J790" s="334"/>
      <c r="K790" s="335"/>
      <c r="L790" s="383" t="s">
        <v>688</v>
      </c>
      <c r="M790" s="384"/>
      <c r="N790" s="384"/>
      <c r="O790" s="384"/>
      <c r="P790" s="384"/>
      <c r="Q790" s="384"/>
      <c r="R790" s="384"/>
      <c r="S790" s="384"/>
      <c r="T790" s="384"/>
      <c r="U790" s="384"/>
      <c r="V790" s="384"/>
      <c r="W790" s="384"/>
      <c r="X790" s="385"/>
      <c r="Y790" s="380">
        <v>405</v>
      </c>
      <c r="Z790" s="381"/>
      <c r="AA790" s="381"/>
      <c r="AB790" s="387"/>
      <c r="AC790" s="333" t="s">
        <v>684</v>
      </c>
      <c r="AD790" s="334"/>
      <c r="AE790" s="334"/>
      <c r="AF790" s="334"/>
      <c r="AG790" s="335"/>
      <c r="AH790" s="383" t="s">
        <v>696</v>
      </c>
      <c r="AI790" s="384"/>
      <c r="AJ790" s="384"/>
      <c r="AK790" s="384"/>
      <c r="AL790" s="384"/>
      <c r="AM790" s="384"/>
      <c r="AN790" s="384"/>
      <c r="AO790" s="384"/>
      <c r="AP790" s="384"/>
      <c r="AQ790" s="384"/>
      <c r="AR790" s="384"/>
      <c r="AS790" s="384"/>
      <c r="AT790" s="385"/>
      <c r="AU790" s="380">
        <v>127</v>
      </c>
      <c r="AV790" s="381"/>
      <c r="AW790" s="381"/>
      <c r="AX790" s="382"/>
    </row>
    <row r="791" spans="1:51" ht="24.75" customHeight="1" x14ac:dyDescent="0.15">
      <c r="A791" s="537"/>
      <c r="B791" s="744"/>
      <c r="C791" s="744"/>
      <c r="D791" s="744"/>
      <c r="E791" s="744"/>
      <c r="F791" s="745"/>
      <c r="G791" s="333" t="s">
        <v>686</v>
      </c>
      <c r="H791" s="334"/>
      <c r="I791" s="334"/>
      <c r="J791" s="334"/>
      <c r="K791" s="335"/>
      <c r="L791" s="383" t="s">
        <v>689</v>
      </c>
      <c r="M791" s="384"/>
      <c r="N791" s="384"/>
      <c r="O791" s="384"/>
      <c r="P791" s="384"/>
      <c r="Q791" s="384"/>
      <c r="R791" s="384"/>
      <c r="S791" s="384"/>
      <c r="T791" s="384"/>
      <c r="U791" s="384"/>
      <c r="V791" s="384"/>
      <c r="W791" s="384"/>
      <c r="X791" s="385"/>
      <c r="Y791" s="380">
        <v>294</v>
      </c>
      <c r="Z791" s="381"/>
      <c r="AA791" s="381"/>
      <c r="AB791" s="387"/>
      <c r="AC791" s="333" t="s">
        <v>692</v>
      </c>
      <c r="AD791" s="334"/>
      <c r="AE791" s="334"/>
      <c r="AF791" s="334"/>
      <c r="AG791" s="335"/>
      <c r="AH791" s="383" t="s">
        <v>695</v>
      </c>
      <c r="AI791" s="384"/>
      <c r="AJ791" s="384"/>
      <c r="AK791" s="384"/>
      <c r="AL791" s="384"/>
      <c r="AM791" s="384"/>
      <c r="AN791" s="384"/>
      <c r="AO791" s="384"/>
      <c r="AP791" s="384"/>
      <c r="AQ791" s="384"/>
      <c r="AR791" s="384"/>
      <c r="AS791" s="384"/>
      <c r="AT791" s="385"/>
      <c r="AU791" s="380">
        <v>72</v>
      </c>
      <c r="AV791" s="381"/>
      <c r="AW791" s="381"/>
      <c r="AX791" s="382"/>
    </row>
    <row r="792" spans="1:51" ht="24.75" customHeight="1" x14ac:dyDescent="0.15">
      <c r="A792" s="537"/>
      <c r="B792" s="744"/>
      <c r="C792" s="744"/>
      <c r="D792" s="744"/>
      <c r="E792" s="744"/>
      <c r="F792" s="745"/>
      <c r="G792" s="333" t="s">
        <v>685</v>
      </c>
      <c r="H792" s="334"/>
      <c r="I792" s="334"/>
      <c r="J792" s="334"/>
      <c r="K792" s="335"/>
      <c r="L792" s="383" t="s">
        <v>690</v>
      </c>
      <c r="M792" s="384"/>
      <c r="N792" s="384"/>
      <c r="O792" s="384"/>
      <c r="P792" s="384"/>
      <c r="Q792" s="384"/>
      <c r="R792" s="384"/>
      <c r="S792" s="384"/>
      <c r="T792" s="384"/>
      <c r="U792" s="384"/>
      <c r="V792" s="384"/>
      <c r="W792" s="384"/>
      <c r="X792" s="385"/>
      <c r="Y792" s="380">
        <v>152</v>
      </c>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customHeight="1" x14ac:dyDescent="0.15">
      <c r="A793" s="537"/>
      <c r="B793" s="744"/>
      <c r="C793" s="744"/>
      <c r="D793" s="744"/>
      <c r="E793" s="744"/>
      <c r="F793" s="745"/>
      <c r="G793" s="333" t="s">
        <v>687</v>
      </c>
      <c r="H793" s="334"/>
      <c r="I793" s="334"/>
      <c r="J793" s="334"/>
      <c r="K793" s="335"/>
      <c r="L793" s="383" t="s">
        <v>691</v>
      </c>
      <c r="M793" s="384"/>
      <c r="N793" s="384"/>
      <c r="O793" s="384"/>
      <c r="P793" s="384"/>
      <c r="Q793" s="384"/>
      <c r="R793" s="384"/>
      <c r="S793" s="384"/>
      <c r="T793" s="384"/>
      <c r="U793" s="384"/>
      <c r="V793" s="384"/>
      <c r="W793" s="384"/>
      <c r="X793" s="385"/>
      <c r="Y793" s="380">
        <v>65</v>
      </c>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customHeight="1" x14ac:dyDescent="0.15">
      <c r="A794" s="537"/>
      <c r="B794" s="744"/>
      <c r="C794" s="744"/>
      <c r="D794" s="744"/>
      <c r="E794" s="744"/>
      <c r="F794" s="745"/>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customHeight="1" x14ac:dyDescent="0.15">
      <c r="A795" s="537"/>
      <c r="B795" s="744"/>
      <c r="C795" s="744"/>
      <c r="D795" s="744"/>
      <c r="E795" s="744"/>
      <c r="F795" s="745"/>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customHeight="1" x14ac:dyDescent="0.15">
      <c r="A796" s="537"/>
      <c r="B796" s="744"/>
      <c r="C796" s="744"/>
      <c r="D796" s="744"/>
      <c r="E796" s="744"/>
      <c r="F796" s="745"/>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customHeight="1" x14ac:dyDescent="0.15">
      <c r="A797" s="537"/>
      <c r="B797" s="744"/>
      <c r="C797" s="744"/>
      <c r="D797" s="744"/>
      <c r="E797" s="744"/>
      <c r="F797" s="745"/>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customHeight="1" x14ac:dyDescent="0.15">
      <c r="A798" s="537"/>
      <c r="B798" s="744"/>
      <c r="C798" s="744"/>
      <c r="D798" s="744"/>
      <c r="E798" s="744"/>
      <c r="F798" s="745"/>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15">
      <c r="A799" s="537"/>
      <c r="B799" s="744"/>
      <c r="C799" s="744"/>
      <c r="D799" s="744"/>
      <c r="E799" s="744"/>
      <c r="F799" s="745"/>
      <c r="G799" s="391" t="s">
        <v>20</v>
      </c>
      <c r="H799" s="392"/>
      <c r="I799" s="392"/>
      <c r="J799" s="392"/>
      <c r="K799" s="392"/>
      <c r="L799" s="393"/>
      <c r="M799" s="394"/>
      <c r="N799" s="394"/>
      <c r="O799" s="394"/>
      <c r="P799" s="394"/>
      <c r="Q799" s="394"/>
      <c r="R799" s="394"/>
      <c r="S799" s="394"/>
      <c r="T799" s="394"/>
      <c r="U799" s="394"/>
      <c r="V799" s="394"/>
      <c r="W799" s="394"/>
      <c r="X799" s="395"/>
      <c r="Y799" s="396">
        <f>SUM(Y789:AB798)</f>
        <v>1400</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373</v>
      </c>
      <c r="AV799" s="397"/>
      <c r="AW799" s="397"/>
      <c r="AX799" s="399"/>
    </row>
    <row r="800" spans="1:51" ht="24.75" hidden="1" customHeight="1" x14ac:dyDescent="0.15">
      <c r="A800" s="537"/>
      <c r="B800" s="744"/>
      <c r="C800" s="744"/>
      <c r="D800" s="744"/>
      <c r="E800" s="744"/>
      <c r="F800" s="745"/>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37"/>
      <c r="B801" s="744"/>
      <c r="C801" s="744"/>
      <c r="D801" s="744"/>
      <c r="E801" s="744"/>
      <c r="F801" s="745"/>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15">
      <c r="A802" s="537"/>
      <c r="B802" s="744"/>
      <c r="C802" s="744"/>
      <c r="D802" s="744"/>
      <c r="E802" s="744"/>
      <c r="F802" s="745"/>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15">
      <c r="A803" s="537"/>
      <c r="B803" s="744"/>
      <c r="C803" s="744"/>
      <c r="D803" s="744"/>
      <c r="E803" s="744"/>
      <c r="F803" s="745"/>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37"/>
      <c r="B804" s="744"/>
      <c r="C804" s="744"/>
      <c r="D804" s="744"/>
      <c r="E804" s="744"/>
      <c r="F804" s="745"/>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37"/>
      <c r="B805" s="744"/>
      <c r="C805" s="744"/>
      <c r="D805" s="744"/>
      <c r="E805" s="744"/>
      <c r="F805" s="745"/>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6" hidden="1" customHeight="1" x14ac:dyDescent="0.15">
      <c r="A806" s="537"/>
      <c r="B806" s="744"/>
      <c r="C806" s="744"/>
      <c r="D806" s="744"/>
      <c r="E806" s="744"/>
      <c r="F806" s="745"/>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6" hidden="1" customHeight="1" x14ac:dyDescent="0.15">
      <c r="A807" s="537"/>
      <c r="B807" s="744"/>
      <c r="C807" s="744"/>
      <c r="D807" s="744"/>
      <c r="E807" s="744"/>
      <c r="F807" s="745"/>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6" hidden="1" customHeight="1" x14ac:dyDescent="0.15">
      <c r="A808" s="537"/>
      <c r="B808" s="744"/>
      <c r="C808" s="744"/>
      <c r="D808" s="744"/>
      <c r="E808" s="744"/>
      <c r="F808" s="745"/>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37"/>
      <c r="B809" s="744"/>
      <c r="C809" s="744"/>
      <c r="D809" s="744"/>
      <c r="E809" s="744"/>
      <c r="F809" s="745"/>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6" hidden="1" customHeight="1" x14ac:dyDescent="0.15">
      <c r="A810" s="537"/>
      <c r="B810" s="744"/>
      <c r="C810" s="744"/>
      <c r="D810" s="744"/>
      <c r="E810" s="744"/>
      <c r="F810" s="745"/>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6" hidden="1" customHeight="1" x14ac:dyDescent="0.15">
      <c r="A811" s="537"/>
      <c r="B811" s="744"/>
      <c r="C811" s="744"/>
      <c r="D811" s="744"/>
      <c r="E811" s="744"/>
      <c r="F811" s="745"/>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6" hidden="1" customHeight="1" thickBot="1" x14ac:dyDescent="0.2">
      <c r="A812" s="537"/>
      <c r="B812" s="744"/>
      <c r="C812" s="744"/>
      <c r="D812" s="744"/>
      <c r="E812" s="744"/>
      <c r="F812" s="745"/>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37"/>
      <c r="B813" s="744"/>
      <c r="C813" s="744"/>
      <c r="D813" s="744"/>
      <c r="E813" s="744"/>
      <c r="F813" s="745"/>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6" hidden="1" customHeight="1" x14ac:dyDescent="0.15">
      <c r="A814" s="537"/>
      <c r="B814" s="744"/>
      <c r="C814" s="744"/>
      <c r="D814" s="744"/>
      <c r="E814" s="744"/>
      <c r="F814" s="745"/>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6" hidden="1" customHeight="1" x14ac:dyDescent="0.15">
      <c r="A815" s="537"/>
      <c r="B815" s="744"/>
      <c r="C815" s="744"/>
      <c r="D815" s="744"/>
      <c r="E815" s="744"/>
      <c r="F815" s="745"/>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6" hidden="1" customHeight="1" x14ac:dyDescent="0.15">
      <c r="A816" s="537"/>
      <c r="B816" s="744"/>
      <c r="C816" s="744"/>
      <c r="D816" s="744"/>
      <c r="E816" s="744"/>
      <c r="F816" s="745"/>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6" hidden="1" customHeight="1" x14ac:dyDescent="0.15">
      <c r="A817" s="537"/>
      <c r="B817" s="744"/>
      <c r="C817" s="744"/>
      <c r="D817" s="744"/>
      <c r="E817" s="744"/>
      <c r="F817" s="745"/>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6" hidden="1" customHeight="1" x14ac:dyDescent="0.15">
      <c r="A818" s="537"/>
      <c r="B818" s="744"/>
      <c r="C818" s="744"/>
      <c r="D818" s="744"/>
      <c r="E818" s="744"/>
      <c r="F818" s="745"/>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6" hidden="1" customHeight="1" x14ac:dyDescent="0.15">
      <c r="A819" s="537"/>
      <c r="B819" s="744"/>
      <c r="C819" s="744"/>
      <c r="D819" s="744"/>
      <c r="E819" s="744"/>
      <c r="F819" s="745"/>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6" hidden="1" customHeight="1" x14ac:dyDescent="0.15">
      <c r="A820" s="537"/>
      <c r="B820" s="744"/>
      <c r="C820" s="744"/>
      <c r="D820" s="744"/>
      <c r="E820" s="744"/>
      <c r="F820" s="745"/>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7"/>
      <c r="B821" s="744"/>
      <c r="C821" s="744"/>
      <c r="D821" s="744"/>
      <c r="E821" s="744"/>
      <c r="F821" s="745"/>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6" hidden="1" customHeight="1" x14ac:dyDescent="0.15">
      <c r="A822" s="537"/>
      <c r="B822" s="744"/>
      <c r="C822" s="744"/>
      <c r="D822" s="744"/>
      <c r="E822" s="744"/>
      <c r="F822" s="745"/>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6" hidden="1" customHeight="1" x14ac:dyDescent="0.15">
      <c r="A823" s="537"/>
      <c r="B823" s="744"/>
      <c r="C823" s="744"/>
      <c r="D823" s="744"/>
      <c r="E823" s="744"/>
      <c r="F823" s="745"/>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6" hidden="1" customHeight="1" x14ac:dyDescent="0.15">
      <c r="A824" s="537"/>
      <c r="B824" s="744"/>
      <c r="C824" s="744"/>
      <c r="D824" s="744"/>
      <c r="E824" s="744"/>
      <c r="F824" s="745"/>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6" hidden="1" customHeight="1" thickBot="1" x14ac:dyDescent="0.2">
      <c r="A825" s="537"/>
      <c r="B825" s="744"/>
      <c r="C825" s="744"/>
      <c r="D825" s="744"/>
      <c r="E825" s="744"/>
      <c r="F825" s="745"/>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6" hidden="1" customHeight="1" x14ac:dyDescent="0.15">
      <c r="A826" s="537"/>
      <c r="B826" s="744"/>
      <c r="C826" s="744"/>
      <c r="D826" s="744"/>
      <c r="E826" s="744"/>
      <c r="F826" s="745"/>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6" hidden="1" customHeight="1" x14ac:dyDescent="0.15">
      <c r="A827" s="537"/>
      <c r="B827" s="744"/>
      <c r="C827" s="744"/>
      <c r="D827" s="744"/>
      <c r="E827" s="744"/>
      <c r="F827" s="745"/>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6" hidden="1" customHeight="1" x14ac:dyDescent="0.15">
      <c r="A828" s="537"/>
      <c r="B828" s="744"/>
      <c r="C828" s="744"/>
      <c r="D828" s="744"/>
      <c r="E828" s="744"/>
      <c r="F828" s="745"/>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6" hidden="1" customHeight="1" x14ac:dyDescent="0.15">
      <c r="A829" s="537"/>
      <c r="B829" s="744"/>
      <c r="C829" s="744"/>
      <c r="D829" s="744"/>
      <c r="E829" s="744"/>
      <c r="F829" s="745"/>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6" hidden="1" customHeight="1" x14ac:dyDescent="0.15">
      <c r="A830" s="537"/>
      <c r="B830" s="744"/>
      <c r="C830" s="744"/>
      <c r="D830" s="744"/>
      <c r="E830" s="744"/>
      <c r="F830" s="745"/>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6" hidden="1" customHeight="1" x14ac:dyDescent="0.15">
      <c r="A831" s="537"/>
      <c r="B831" s="744"/>
      <c r="C831" s="744"/>
      <c r="D831" s="744"/>
      <c r="E831" s="744"/>
      <c r="F831" s="745"/>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6" hidden="1" customHeight="1" x14ac:dyDescent="0.15">
      <c r="A832" s="537"/>
      <c r="B832" s="744"/>
      <c r="C832" s="744"/>
      <c r="D832" s="744"/>
      <c r="E832" s="744"/>
      <c r="F832" s="745"/>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6" hidden="1" customHeight="1" x14ac:dyDescent="0.15">
      <c r="A833" s="537"/>
      <c r="B833" s="744"/>
      <c r="C833" s="744"/>
      <c r="D833" s="744"/>
      <c r="E833" s="744"/>
      <c r="F833" s="745"/>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6" hidden="1" customHeight="1" x14ac:dyDescent="0.15">
      <c r="A834" s="537"/>
      <c r="B834" s="744"/>
      <c r="C834" s="744"/>
      <c r="D834" s="744"/>
      <c r="E834" s="744"/>
      <c r="F834" s="745"/>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6" hidden="1" customHeight="1" x14ac:dyDescent="0.15">
      <c r="A835" s="537"/>
      <c r="B835" s="744"/>
      <c r="C835" s="744"/>
      <c r="D835" s="744"/>
      <c r="E835" s="744"/>
      <c r="F835" s="745"/>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6" hidden="1" customHeight="1" x14ac:dyDescent="0.15">
      <c r="A836" s="537"/>
      <c r="B836" s="744"/>
      <c r="C836" s="744"/>
      <c r="D836" s="744"/>
      <c r="E836" s="744"/>
      <c r="F836" s="745"/>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6" hidden="1" customHeight="1" x14ac:dyDescent="0.15">
      <c r="A837" s="537"/>
      <c r="B837" s="744"/>
      <c r="C837" s="744"/>
      <c r="D837" s="744"/>
      <c r="E837" s="744"/>
      <c r="F837" s="745"/>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6" hidden="1" customHeight="1" x14ac:dyDescent="0.15">
      <c r="A838" s="537"/>
      <c r="B838" s="744"/>
      <c r="C838" s="744"/>
      <c r="D838" s="744"/>
      <c r="E838" s="744"/>
      <c r="F838" s="745"/>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6" hidden="1"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7" t="s">
        <v>265</v>
      </c>
      <c r="AM839" s="938"/>
      <c r="AN839" s="938"/>
      <c r="AO839" s="87" t="s">
        <v>263</v>
      </c>
      <c r="AP839" s="21"/>
      <c r="AQ839" s="21"/>
      <c r="AR839" s="21"/>
      <c r="AS839" s="21"/>
      <c r="AT839" s="21"/>
      <c r="AU839" s="21"/>
      <c r="AV839" s="21"/>
      <c r="AW839" s="21"/>
      <c r="AX839" s="22"/>
      <c r="AY839">
        <f>COUNTIF($AO$839,"☑")</f>
        <v>0</v>
      </c>
    </row>
    <row r="840" spans="1:51" ht="24.6"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6"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287</v>
      </c>
      <c r="AI844" s="332"/>
      <c r="AJ844" s="332"/>
      <c r="AK844" s="332"/>
      <c r="AL844" s="332" t="s">
        <v>21</v>
      </c>
      <c r="AM844" s="332"/>
      <c r="AN844" s="332"/>
      <c r="AO844" s="407"/>
      <c r="AP844" s="408" t="s">
        <v>222</v>
      </c>
      <c r="AQ844" s="408"/>
      <c r="AR844" s="408"/>
      <c r="AS844" s="408"/>
      <c r="AT844" s="408"/>
      <c r="AU844" s="408"/>
      <c r="AV844" s="408"/>
      <c r="AW844" s="408"/>
      <c r="AX844" s="408"/>
    </row>
    <row r="845" spans="1:51" ht="53.45" customHeight="1" x14ac:dyDescent="0.15">
      <c r="A845" s="386">
        <v>1</v>
      </c>
      <c r="B845" s="386">
        <v>1</v>
      </c>
      <c r="C845" s="405" t="s">
        <v>663</v>
      </c>
      <c r="D845" s="400"/>
      <c r="E845" s="400"/>
      <c r="F845" s="400"/>
      <c r="G845" s="400"/>
      <c r="H845" s="400"/>
      <c r="I845" s="400"/>
      <c r="J845" s="401">
        <v>4020005004767</v>
      </c>
      <c r="K845" s="402"/>
      <c r="L845" s="402"/>
      <c r="M845" s="402"/>
      <c r="N845" s="402"/>
      <c r="O845" s="402"/>
      <c r="P845" s="406" t="s">
        <v>664</v>
      </c>
      <c r="Q845" s="302"/>
      <c r="R845" s="302"/>
      <c r="S845" s="302"/>
      <c r="T845" s="302"/>
      <c r="U845" s="302"/>
      <c r="V845" s="302"/>
      <c r="W845" s="302"/>
      <c r="X845" s="302"/>
      <c r="Y845" s="303">
        <v>1400</v>
      </c>
      <c r="Z845" s="304"/>
      <c r="AA845" s="304"/>
      <c r="AB845" s="305"/>
      <c r="AC845" s="307" t="s">
        <v>665</v>
      </c>
      <c r="AD845" s="308"/>
      <c r="AE845" s="308"/>
      <c r="AF845" s="308"/>
      <c r="AG845" s="308"/>
      <c r="AH845" s="403" t="s">
        <v>634</v>
      </c>
      <c r="AI845" s="404"/>
      <c r="AJ845" s="404"/>
      <c r="AK845" s="404"/>
      <c r="AL845" s="311" t="s">
        <v>634</v>
      </c>
      <c r="AM845" s="312"/>
      <c r="AN845" s="312"/>
      <c r="AO845" s="313"/>
      <c r="AP845" s="306" t="s">
        <v>634</v>
      </c>
      <c r="AQ845" s="306"/>
      <c r="AR845" s="306"/>
      <c r="AS845" s="306"/>
      <c r="AT845" s="306"/>
      <c r="AU845" s="306"/>
      <c r="AV845" s="306"/>
      <c r="AW845" s="306"/>
      <c r="AX845" s="306"/>
    </row>
    <row r="846" spans="1:51" ht="33.6"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3.6"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3.6"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3.6"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3.6"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3.6"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3.6"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3.6"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3.6"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3.6"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3.6"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3.6"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3.6"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3.6"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3.6"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3.6"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3.6"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3.6"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3.6"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3.6"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3.6"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3.6"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3.6"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3.6"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3.6"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3.6"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3.6"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3.6"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3.6"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287</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1</v>
      </c>
    </row>
    <row r="878" spans="1:51" ht="30" customHeight="1" x14ac:dyDescent="0.15">
      <c r="A878" s="386">
        <v>1</v>
      </c>
      <c r="B878" s="386">
        <v>1</v>
      </c>
      <c r="C878" s="405" t="s">
        <v>697</v>
      </c>
      <c r="D878" s="400"/>
      <c r="E878" s="400"/>
      <c r="F878" s="400"/>
      <c r="G878" s="400"/>
      <c r="H878" s="400"/>
      <c r="I878" s="400"/>
      <c r="J878" s="401">
        <v>8013401001509</v>
      </c>
      <c r="K878" s="402"/>
      <c r="L878" s="402"/>
      <c r="M878" s="402"/>
      <c r="N878" s="402"/>
      <c r="O878" s="402"/>
      <c r="P878" s="406" t="s">
        <v>698</v>
      </c>
      <c r="Q878" s="302"/>
      <c r="R878" s="302"/>
      <c r="S878" s="302"/>
      <c r="T878" s="302"/>
      <c r="U878" s="302"/>
      <c r="V878" s="302"/>
      <c r="W878" s="302"/>
      <c r="X878" s="302"/>
      <c r="Y878" s="303">
        <v>373</v>
      </c>
      <c r="Z878" s="304"/>
      <c r="AA878" s="304"/>
      <c r="AB878" s="305"/>
      <c r="AC878" s="307" t="s">
        <v>295</v>
      </c>
      <c r="AD878" s="308"/>
      <c r="AE878" s="308"/>
      <c r="AF878" s="308"/>
      <c r="AG878" s="308"/>
      <c r="AH878" s="403" t="s">
        <v>325</v>
      </c>
      <c r="AI878" s="404"/>
      <c r="AJ878" s="404"/>
      <c r="AK878" s="404"/>
      <c r="AL878" s="311">
        <v>96.7</v>
      </c>
      <c r="AM878" s="312"/>
      <c r="AN878" s="312"/>
      <c r="AO878" s="313"/>
      <c r="AP878" s="306"/>
      <c r="AQ878" s="306"/>
      <c r="AR878" s="306"/>
      <c r="AS878" s="306"/>
      <c r="AT878" s="306"/>
      <c r="AU878" s="306"/>
      <c r="AV878" s="306"/>
      <c r="AW878" s="306"/>
      <c r="AX878" s="306"/>
      <c r="AY878">
        <f t="shared" si="118"/>
        <v>1</v>
      </c>
    </row>
    <row r="879" spans="1:51" ht="30" customHeight="1" x14ac:dyDescent="0.15">
      <c r="A879" s="386">
        <v>2</v>
      </c>
      <c r="B879" s="386">
        <v>1</v>
      </c>
      <c r="C879" s="405" t="s">
        <v>699</v>
      </c>
      <c r="D879" s="400"/>
      <c r="E879" s="400"/>
      <c r="F879" s="400"/>
      <c r="G879" s="400"/>
      <c r="H879" s="400"/>
      <c r="I879" s="400"/>
      <c r="J879" s="401">
        <v>3120001056860</v>
      </c>
      <c r="K879" s="402"/>
      <c r="L879" s="402"/>
      <c r="M879" s="402"/>
      <c r="N879" s="402"/>
      <c r="O879" s="402"/>
      <c r="P879" s="302" t="s">
        <v>707</v>
      </c>
      <c r="Q879" s="302"/>
      <c r="R879" s="302"/>
      <c r="S879" s="302"/>
      <c r="T879" s="302"/>
      <c r="U879" s="302"/>
      <c r="V879" s="302"/>
      <c r="W879" s="302"/>
      <c r="X879" s="302"/>
      <c r="Y879" s="303">
        <v>163</v>
      </c>
      <c r="Z879" s="304"/>
      <c r="AA879" s="304"/>
      <c r="AB879" s="305"/>
      <c r="AC879" s="307" t="s">
        <v>295</v>
      </c>
      <c r="AD879" s="308"/>
      <c r="AE879" s="308"/>
      <c r="AF879" s="308"/>
      <c r="AG879" s="308"/>
      <c r="AH879" s="403" t="s">
        <v>325</v>
      </c>
      <c r="AI879" s="404"/>
      <c r="AJ879" s="404"/>
      <c r="AK879" s="404"/>
      <c r="AL879" s="311">
        <v>99.7</v>
      </c>
      <c r="AM879" s="312"/>
      <c r="AN879" s="312"/>
      <c r="AO879" s="313"/>
      <c r="AP879" s="306"/>
      <c r="AQ879" s="306"/>
      <c r="AR879" s="306"/>
      <c r="AS879" s="306"/>
      <c r="AT879" s="306"/>
      <c r="AU879" s="306"/>
      <c r="AV879" s="306"/>
      <c r="AW879" s="306"/>
      <c r="AX879" s="306"/>
      <c r="AY879">
        <f>COUNTA($C$879)</f>
        <v>1</v>
      </c>
    </row>
    <row r="880" spans="1:51" ht="30" customHeight="1" x14ac:dyDescent="0.15">
      <c r="A880" s="386">
        <v>3</v>
      </c>
      <c r="B880" s="386">
        <v>1</v>
      </c>
      <c r="C880" s="405" t="s">
        <v>706</v>
      </c>
      <c r="D880" s="400"/>
      <c r="E880" s="400"/>
      <c r="F880" s="400"/>
      <c r="G880" s="400"/>
      <c r="H880" s="400"/>
      <c r="I880" s="400"/>
      <c r="J880" s="401">
        <v>3010601039466</v>
      </c>
      <c r="K880" s="402"/>
      <c r="L880" s="402"/>
      <c r="M880" s="402"/>
      <c r="N880" s="402"/>
      <c r="O880" s="402"/>
      <c r="P880" s="406" t="s">
        <v>692</v>
      </c>
      <c r="Q880" s="302"/>
      <c r="R880" s="302"/>
      <c r="S880" s="302"/>
      <c r="T880" s="302"/>
      <c r="U880" s="302"/>
      <c r="V880" s="302"/>
      <c r="W880" s="302"/>
      <c r="X880" s="302"/>
      <c r="Y880" s="303">
        <v>117</v>
      </c>
      <c r="Z880" s="304"/>
      <c r="AA880" s="304"/>
      <c r="AB880" s="305"/>
      <c r="AC880" s="307" t="s">
        <v>293</v>
      </c>
      <c r="AD880" s="308"/>
      <c r="AE880" s="308"/>
      <c r="AF880" s="308"/>
      <c r="AG880" s="308"/>
      <c r="AH880" s="309">
        <v>7</v>
      </c>
      <c r="AI880" s="310"/>
      <c r="AJ880" s="310"/>
      <c r="AK880" s="310"/>
      <c r="AL880" s="311">
        <v>62.2</v>
      </c>
      <c r="AM880" s="312"/>
      <c r="AN880" s="312"/>
      <c r="AO880" s="313"/>
      <c r="AP880" s="306"/>
      <c r="AQ880" s="306"/>
      <c r="AR880" s="306"/>
      <c r="AS880" s="306"/>
      <c r="AT880" s="306"/>
      <c r="AU880" s="306"/>
      <c r="AV880" s="306"/>
      <c r="AW880" s="306"/>
      <c r="AX880" s="306"/>
      <c r="AY880">
        <f>COUNTA($C$880)</f>
        <v>1</v>
      </c>
    </row>
    <row r="881" spans="1:51" ht="30" customHeight="1" x14ac:dyDescent="0.15">
      <c r="A881" s="386">
        <v>4</v>
      </c>
      <c r="B881" s="386">
        <v>1</v>
      </c>
      <c r="C881" s="405" t="s">
        <v>700</v>
      </c>
      <c r="D881" s="400"/>
      <c r="E881" s="400"/>
      <c r="F881" s="400"/>
      <c r="G881" s="400"/>
      <c r="H881" s="400"/>
      <c r="I881" s="400"/>
      <c r="J881" s="401">
        <v>4010405010473</v>
      </c>
      <c r="K881" s="402"/>
      <c r="L881" s="402"/>
      <c r="M881" s="402"/>
      <c r="N881" s="402"/>
      <c r="O881" s="402"/>
      <c r="P881" s="406" t="s">
        <v>685</v>
      </c>
      <c r="Q881" s="302"/>
      <c r="R881" s="302"/>
      <c r="S881" s="302"/>
      <c r="T881" s="302"/>
      <c r="U881" s="302"/>
      <c r="V881" s="302"/>
      <c r="W881" s="302"/>
      <c r="X881" s="302"/>
      <c r="Y881" s="303">
        <v>74</v>
      </c>
      <c r="Z881" s="304"/>
      <c r="AA881" s="304"/>
      <c r="AB881" s="305"/>
      <c r="AC881" s="307" t="s">
        <v>296</v>
      </c>
      <c r="AD881" s="308"/>
      <c r="AE881" s="308"/>
      <c r="AF881" s="308"/>
      <c r="AG881" s="308"/>
      <c r="AH881" s="309" t="s">
        <v>325</v>
      </c>
      <c r="AI881" s="310"/>
      <c r="AJ881" s="310"/>
      <c r="AK881" s="310"/>
      <c r="AL881" s="311">
        <v>87.6</v>
      </c>
      <c r="AM881" s="312"/>
      <c r="AN881" s="312"/>
      <c r="AO881" s="313"/>
      <c r="AP881" s="306"/>
      <c r="AQ881" s="306"/>
      <c r="AR881" s="306"/>
      <c r="AS881" s="306"/>
      <c r="AT881" s="306"/>
      <c r="AU881" s="306"/>
      <c r="AV881" s="306"/>
      <c r="AW881" s="306"/>
      <c r="AX881" s="306"/>
      <c r="AY881">
        <f>COUNTA($C$881)</f>
        <v>1</v>
      </c>
    </row>
    <row r="882" spans="1:51" ht="30" customHeight="1" x14ac:dyDescent="0.15">
      <c r="A882" s="386">
        <v>5</v>
      </c>
      <c r="B882" s="386">
        <v>1</v>
      </c>
      <c r="C882" s="405" t="s">
        <v>701</v>
      </c>
      <c r="D882" s="400"/>
      <c r="E882" s="400"/>
      <c r="F882" s="400"/>
      <c r="G882" s="400"/>
      <c r="H882" s="400"/>
      <c r="I882" s="400"/>
      <c r="J882" s="401">
        <v>4430001022657</v>
      </c>
      <c r="K882" s="402"/>
      <c r="L882" s="402"/>
      <c r="M882" s="402"/>
      <c r="N882" s="402"/>
      <c r="O882" s="402"/>
      <c r="P882" s="302" t="s">
        <v>687</v>
      </c>
      <c r="Q882" s="302"/>
      <c r="R882" s="302"/>
      <c r="S882" s="302"/>
      <c r="T882" s="302"/>
      <c r="U882" s="302"/>
      <c r="V882" s="302"/>
      <c r="W882" s="302"/>
      <c r="X882" s="302"/>
      <c r="Y882" s="303">
        <v>55</v>
      </c>
      <c r="Z882" s="304"/>
      <c r="AA882" s="304"/>
      <c r="AB882" s="305"/>
      <c r="AC882" s="307" t="s">
        <v>298</v>
      </c>
      <c r="AD882" s="308"/>
      <c r="AE882" s="308"/>
      <c r="AF882" s="308"/>
      <c r="AG882" s="308"/>
      <c r="AH882" s="309" t="s">
        <v>325</v>
      </c>
      <c r="AI882" s="310"/>
      <c r="AJ882" s="310"/>
      <c r="AK882" s="310"/>
      <c r="AL882" s="311">
        <v>100</v>
      </c>
      <c r="AM882" s="312"/>
      <c r="AN882" s="312"/>
      <c r="AO882" s="313"/>
      <c r="AP882" s="306"/>
      <c r="AQ882" s="306"/>
      <c r="AR882" s="306"/>
      <c r="AS882" s="306"/>
      <c r="AT882" s="306"/>
      <c r="AU882" s="306"/>
      <c r="AV882" s="306"/>
      <c r="AW882" s="306"/>
      <c r="AX882" s="306"/>
      <c r="AY882">
        <f>COUNTA($C$882)</f>
        <v>1</v>
      </c>
    </row>
    <row r="883" spans="1:51" ht="30" customHeight="1" x14ac:dyDescent="0.15">
      <c r="A883" s="386">
        <v>6</v>
      </c>
      <c r="B883" s="386">
        <v>1</v>
      </c>
      <c r="C883" s="867" t="s">
        <v>702</v>
      </c>
      <c r="D883" s="868"/>
      <c r="E883" s="868"/>
      <c r="F883" s="868"/>
      <c r="G883" s="868"/>
      <c r="H883" s="868"/>
      <c r="I883" s="869"/>
      <c r="J883" s="401">
        <v>3012405002559</v>
      </c>
      <c r="K883" s="402"/>
      <c r="L883" s="402"/>
      <c r="M883" s="402"/>
      <c r="N883" s="402"/>
      <c r="O883" s="402"/>
      <c r="P883" s="302" t="s">
        <v>708</v>
      </c>
      <c r="Q883" s="302"/>
      <c r="R883" s="302"/>
      <c r="S883" s="302"/>
      <c r="T883" s="302"/>
      <c r="U883" s="302"/>
      <c r="V883" s="302"/>
      <c r="W883" s="302"/>
      <c r="X883" s="302"/>
      <c r="Y883" s="303">
        <v>52</v>
      </c>
      <c r="Z883" s="304"/>
      <c r="AA883" s="304"/>
      <c r="AB883" s="305"/>
      <c r="AC883" s="307" t="s">
        <v>298</v>
      </c>
      <c r="AD883" s="308"/>
      <c r="AE883" s="308"/>
      <c r="AF883" s="308"/>
      <c r="AG883" s="308"/>
      <c r="AH883" s="309" t="s">
        <v>325</v>
      </c>
      <c r="AI883" s="310"/>
      <c r="AJ883" s="310"/>
      <c r="AK883" s="310"/>
      <c r="AL883" s="311">
        <v>100</v>
      </c>
      <c r="AM883" s="312"/>
      <c r="AN883" s="312"/>
      <c r="AO883" s="313"/>
      <c r="AP883" s="306"/>
      <c r="AQ883" s="306"/>
      <c r="AR883" s="306"/>
      <c r="AS883" s="306"/>
      <c r="AT883" s="306"/>
      <c r="AU883" s="306"/>
      <c r="AV883" s="306"/>
      <c r="AW883" s="306"/>
      <c r="AX883" s="306"/>
      <c r="AY883">
        <f>COUNTA($C$883)</f>
        <v>1</v>
      </c>
    </row>
    <row r="884" spans="1:51" ht="30" customHeight="1" x14ac:dyDescent="0.15">
      <c r="A884" s="386">
        <v>7</v>
      </c>
      <c r="B884" s="386">
        <v>1</v>
      </c>
      <c r="C884" s="400" t="s">
        <v>703</v>
      </c>
      <c r="D884" s="400"/>
      <c r="E884" s="400"/>
      <c r="F884" s="400"/>
      <c r="G884" s="400"/>
      <c r="H884" s="400"/>
      <c r="I884" s="400"/>
      <c r="J884" s="401">
        <v>5120101044326</v>
      </c>
      <c r="K884" s="402"/>
      <c r="L884" s="402"/>
      <c r="M884" s="402"/>
      <c r="N884" s="402"/>
      <c r="O884" s="402"/>
      <c r="P884" s="302" t="s">
        <v>709</v>
      </c>
      <c r="Q884" s="302"/>
      <c r="R884" s="302"/>
      <c r="S884" s="302"/>
      <c r="T884" s="302"/>
      <c r="U884" s="302"/>
      <c r="V884" s="302"/>
      <c r="W884" s="302"/>
      <c r="X884" s="302"/>
      <c r="Y884" s="303">
        <v>44</v>
      </c>
      <c r="Z884" s="304"/>
      <c r="AA884" s="304"/>
      <c r="AB884" s="305"/>
      <c r="AC884" s="307" t="s">
        <v>293</v>
      </c>
      <c r="AD884" s="308"/>
      <c r="AE884" s="308"/>
      <c r="AF884" s="308"/>
      <c r="AG884" s="308"/>
      <c r="AH884" s="309">
        <v>4</v>
      </c>
      <c r="AI884" s="310"/>
      <c r="AJ884" s="310"/>
      <c r="AK884" s="310"/>
      <c r="AL884" s="311">
        <v>51.3</v>
      </c>
      <c r="AM884" s="312"/>
      <c r="AN884" s="312"/>
      <c r="AO884" s="313"/>
      <c r="AP884" s="306"/>
      <c r="AQ884" s="306"/>
      <c r="AR884" s="306"/>
      <c r="AS884" s="306"/>
      <c r="AT884" s="306"/>
      <c r="AU884" s="306"/>
      <c r="AV884" s="306"/>
      <c r="AW884" s="306"/>
      <c r="AX884" s="306"/>
      <c r="AY884">
        <f>COUNTA($C$884)</f>
        <v>1</v>
      </c>
    </row>
    <row r="885" spans="1:51" ht="30" customHeight="1" x14ac:dyDescent="0.15">
      <c r="A885" s="386">
        <v>8</v>
      </c>
      <c r="B885" s="386">
        <v>1</v>
      </c>
      <c r="C885" s="400" t="s">
        <v>704</v>
      </c>
      <c r="D885" s="400"/>
      <c r="E885" s="400"/>
      <c r="F885" s="400"/>
      <c r="G885" s="400"/>
      <c r="H885" s="400"/>
      <c r="I885" s="400"/>
      <c r="J885" s="401">
        <v>5010001050435</v>
      </c>
      <c r="K885" s="402"/>
      <c r="L885" s="402"/>
      <c r="M885" s="402"/>
      <c r="N885" s="402"/>
      <c r="O885" s="402"/>
      <c r="P885" s="302" t="s">
        <v>692</v>
      </c>
      <c r="Q885" s="302"/>
      <c r="R885" s="302"/>
      <c r="S885" s="302"/>
      <c r="T885" s="302"/>
      <c r="U885" s="302"/>
      <c r="V885" s="302"/>
      <c r="W885" s="302"/>
      <c r="X885" s="302"/>
      <c r="Y885" s="303">
        <v>39</v>
      </c>
      <c r="Z885" s="304"/>
      <c r="AA885" s="304"/>
      <c r="AB885" s="305"/>
      <c r="AC885" s="307" t="s">
        <v>293</v>
      </c>
      <c r="AD885" s="308"/>
      <c r="AE885" s="308"/>
      <c r="AF885" s="308"/>
      <c r="AG885" s="308"/>
      <c r="AH885" s="309">
        <v>13</v>
      </c>
      <c r="AI885" s="310"/>
      <c r="AJ885" s="310"/>
      <c r="AK885" s="310"/>
      <c r="AL885" s="311">
        <v>39.5</v>
      </c>
      <c r="AM885" s="312"/>
      <c r="AN885" s="312"/>
      <c r="AO885" s="313"/>
      <c r="AP885" s="306"/>
      <c r="AQ885" s="306"/>
      <c r="AR885" s="306"/>
      <c r="AS885" s="306"/>
      <c r="AT885" s="306"/>
      <c r="AU885" s="306"/>
      <c r="AV885" s="306"/>
      <c r="AW885" s="306"/>
      <c r="AX885" s="306"/>
      <c r="AY885">
        <f>COUNTA($C$885)</f>
        <v>1</v>
      </c>
    </row>
    <row r="886" spans="1:51" ht="30" customHeight="1" x14ac:dyDescent="0.15">
      <c r="A886" s="386">
        <v>9</v>
      </c>
      <c r="B886" s="386">
        <v>1</v>
      </c>
      <c r="C886" s="400" t="s">
        <v>705</v>
      </c>
      <c r="D886" s="400"/>
      <c r="E886" s="400"/>
      <c r="F886" s="400"/>
      <c r="G886" s="400"/>
      <c r="H886" s="400"/>
      <c r="I886" s="400"/>
      <c r="J886" s="401">
        <v>6010001030403</v>
      </c>
      <c r="K886" s="402"/>
      <c r="L886" s="402"/>
      <c r="M886" s="402"/>
      <c r="N886" s="402"/>
      <c r="O886" s="402"/>
      <c r="P886" s="302" t="s">
        <v>685</v>
      </c>
      <c r="Q886" s="302"/>
      <c r="R886" s="302"/>
      <c r="S886" s="302"/>
      <c r="T886" s="302"/>
      <c r="U886" s="302"/>
      <c r="V886" s="302"/>
      <c r="W886" s="302"/>
      <c r="X886" s="302"/>
      <c r="Y886" s="303">
        <v>35</v>
      </c>
      <c r="Z886" s="304"/>
      <c r="AA886" s="304"/>
      <c r="AB886" s="305"/>
      <c r="AC886" s="307" t="s">
        <v>295</v>
      </c>
      <c r="AD886" s="308"/>
      <c r="AE886" s="308"/>
      <c r="AF886" s="308"/>
      <c r="AG886" s="308"/>
      <c r="AH886" s="309" t="s">
        <v>325</v>
      </c>
      <c r="AI886" s="310"/>
      <c r="AJ886" s="310"/>
      <c r="AK886" s="310"/>
      <c r="AL886" s="311">
        <v>98.2</v>
      </c>
      <c r="AM886" s="312"/>
      <c r="AN886" s="312"/>
      <c r="AO886" s="313"/>
      <c r="AP886" s="306"/>
      <c r="AQ886" s="306"/>
      <c r="AR886" s="306"/>
      <c r="AS886" s="306"/>
      <c r="AT886" s="306"/>
      <c r="AU886" s="306"/>
      <c r="AV886" s="306"/>
      <c r="AW886" s="306"/>
      <c r="AX886" s="306"/>
      <c r="AY886">
        <f>COUNTA($C$886)</f>
        <v>1</v>
      </c>
    </row>
    <row r="887" spans="1:51" ht="66.95" customHeight="1" x14ac:dyDescent="0.15">
      <c r="A887" s="386">
        <v>10</v>
      </c>
      <c r="B887" s="386">
        <v>1</v>
      </c>
      <c r="C887" s="405" t="s">
        <v>713</v>
      </c>
      <c r="D887" s="400"/>
      <c r="E887" s="400"/>
      <c r="F887" s="400"/>
      <c r="G887" s="400"/>
      <c r="H887" s="400"/>
      <c r="I887" s="400"/>
      <c r="J887" s="401">
        <v>9120001077653</v>
      </c>
      <c r="K887" s="402"/>
      <c r="L887" s="402"/>
      <c r="M887" s="402"/>
      <c r="N887" s="402"/>
      <c r="O887" s="402"/>
      <c r="P887" s="302" t="s">
        <v>692</v>
      </c>
      <c r="Q887" s="302"/>
      <c r="R887" s="302"/>
      <c r="S887" s="302"/>
      <c r="T887" s="302"/>
      <c r="U887" s="302"/>
      <c r="V887" s="302"/>
      <c r="W887" s="302"/>
      <c r="X887" s="302"/>
      <c r="Y887" s="303">
        <v>30</v>
      </c>
      <c r="Z887" s="304"/>
      <c r="AA887" s="304"/>
      <c r="AB887" s="305"/>
      <c r="AC887" s="307" t="s">
        <v>293</v>
      </c>
      <c r="AD887" s="308"/>
      <c r="AE887" s="308"/>
      <c r="AF887" s="308"/>
      <c r="AG887" s="308"/>
      <c r="AH887" s="309">
        <v>8</v>
      </c>
      <c r="AI887" s="310"/>
      <c r="AJ887" s="310"/>
      <c r="AK887" s="310"/>
      <c r="AL887" s="311">
        <v>41.9</v>
      </c>
      <c r="AM887" s="312"/>
      <c r="AN887" s="312"/>
      <c r="AO887" s="313"/>
      <c r="AP887" s="306"/>
      <c r="AQ887" s="306"/>
      <c r="AR887" s="306"/>
      <c r="AS887" s="306"/>
      <c r="AT887" s="306"/>
      <c r="AU887" s="306"/>
      <c r="AV887" s="306"/>
      <c r="AW887" s="306"/>
      <c r="AX887" s="306"/>
      <c r="AY887">
        <f>COUNTA($C$887)</f>
        <v>1</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287</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287</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287</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287</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287</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287</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6" hidden="1" customHeight="1" x14ac:dyDescent="0.15">
      <c r="A1106" s="870" t="s">
        <v>250</v>
      </c>
      <c r="B1106" s="871"/>
      <c r="C1106" s="871"/>
      <c r="D1106" s="871"/>
      <c r="E1106" s="871"/>
      <c r="F1106" s="871"/>
      <c r="G1106" s="871"/>
      <c r="H1106" s="871"/>
      <c r="I1106" s="871"/>
      <c r="J1106" s="871"/>
      <c r="K1106" s="871"/>
      <c r="L1106" s="871"/>
      <c r="M1106" s="871"/>
      <c r="N1106" s="871"/>
      <c r="O1106" s="871"/>
      <c r="P1106" s="871"/>
      <c r="Q1106" s="871"/>
      <c r="R1106" s="871"/>
      <c r="S1106" s="871"/>
      <c r="T1106" s="871"/>
      <c r="U1106" s="871"/>
      <c r="V1106" s="871"/>
      <c r="W1106" s="871"/>
      <c r="X1106" s="871"/>
      <c r="Y1106" s="871"/>
      <c r="Z1106" s="871"/>
      <c r="AA1106" s="871"/>
      <c r="AB1106" s="871"/>
      <c r="AC1106" s="871"/>
      <c r="AD1106" s="871"/>
      <c r="AE1106" s="871"/>
      <c r="AF1106" s="871"/>
      <c r="AG1106" s="871"/>
      <c r="AH1106" s="871"/>
      <c r="AI1106" s="871"/>
      <c r="AJ1106" s="871"/>
      <c r="AK1106" s="872"/>
      <c r="AL1106" s="939" t="s">
        <v>265</v>
      </c>
      <c r="AM1106" s="940"/>
      <c r="AN1106" s="940"/>
      <c r="AO1106" s="62"/>
      <c r="AP1106" s="57"/>
      <c r="AQ1106" s="57"/>
      <c r="AR1106" s="57"/>
      <c r="AS1106" s="57"/>
      <c r="AT1106" s="57"/>
      <c r="AU1106" s="57"/>
      <c r="AV1106" s="57"/>
      <c r="AW1106" s="57"/>
      <c r="AX1106" s="58"/>
      <c r="AY1106">
        <f>COUNTIF($AO$1106,"☑")</f>
        <v>0</v>
      </c>
    </row>
    <row r="1107" spans="1:51" ht="24.6"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86"/>
      <c r="B1109" s="386"/>
      <c r="C1109" s="262" t="s">
        <v>215</v>
      </c>
      <c r="D1109" s="873"/>
      <c r="E1109" s="262" t="s">
        <v>214</v>
      </c>
      <c r="F1109" s="873"/>
      <c r="G1109" s="873"/>
      <c r="H1109" s="873"/>
      <c r="I1109" s="873"/>
      <c r="J1109" s="262" t="s">
        <v>221</v>
      </c>
      <c r="K1109" s="262"/>
      <c r="L1109" s="262"/>
      <c r="M1109" s="262"/>
      <c r="N1109" s="262"/>
      <c r="O1109" s="262"/>
      <c r="P1109" s="330" t="s">
        <v>27</v>
      </c>
      <c r="Q1109" s="330"/>
      <c r="R1109" s="330"/>
      <c r="S1109" s="330"/>
      <c r="T1109" s="330"/>
      <c r="U1109" s="330"/>
      <c r="V1109" s="330"/>
      <c r="W1109" s="330"/>
      <c r="X1109" s="330"/>
      <c r="Y1109" s="262" t="s">
        <v>223</v>
      </c>
      <c r="Z1109" s="873"/>
      <c r="AA1109" s="873"/>
      <c r="AB1109" s="873"/>
      <c r="AC1109" s="262" t="s">
        <v>197</v>
      </c>
      <c r="AD1109" s="262"/>
      <c r="AE1109" s="262"/>
      <c r="AF1109" s="262"/>
      <c r="AG1109" s="262"/>
      <c r="AH1109" s="330" t="s">
        <v>210</v>
      </c>
      <c r="AI1109" s="331"/>
      <c r="AJ1109" s="331"/>
      <c r="AK1109" s="331"/>
      <c r="AL1109" s="331" t="s">
        <v>21</v>
      </c>
      <c r="AM1109" s="331"/>
      <c r="AN1109" s="331"/>
      <c r="AO1109" s="876"/>
      <c r="AP1109" s="408" t="s">
        <v>251</v>
      </c>
      <c r="AQ1109" s="408"/>
      <c r="AR1109" s="408"/>
      <c r="AS1109" s="408"/>
      <c r="AT1109" s="408"/>
      <c r="AU1109" s="408"/>
      <c r="AV1109" s="408"/>
      <c r="AW1109" s="408"/>
      <c r="AX1109" s="408"/>
    </row>
    <row r="1110" spans="1:51" ht="30" hidden="1" customHeight="1" x14ac:dyDescent="0.15">
      <c r="A1110" s="386">
        <v>1</v>
      </c>
      <c r="B1110" s="386">
        <v>1</v>
      </c>
      <c r="C1110" s="875"/>
      <c r="D1110" s="875"/>
      <c r="E1110" s="874"/>
      <c r="F1110" s="874"/>
      <c r="G1110" s="874"/>
      <c r="H1110" s="874"/>
      <c r="I1110" s="874"/>
      <c r="J1110" s="401"/>
      <c r="K1110" s="402"/>
      <c r="L1110" s="402"/>
      <c r="M1110" s="402"/>
      <c r="N1110" s="402"/>
      <c r="O1110" s="402"/>
      <c r="P1110" s="302"/>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hidden="1" customHeight="1" x14ac:dyDescent="0.15">
      <c r="A1111" s="386">
        <v>2</v>
      </c>
      <c r="B1111" s="386">
        <v>1</v>
      </c>
      <c r="C1111" s="875"/>
      <c r="D1111" s="875"/>
      <c r="E1111" s="874"/>
      <c r="F1111" s="874"/>
      <c r="G1111" s="874"/>
      <c r="H1111" s="874"/>
      <c r="I1111" s="874"/>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5"/>
      <c r="D1112" s="875"/>
      <c r="E1112" s="874"/>
      <c r="F1112" s="874"/>
      <c r="G1112" s="874"/>
      <c r="H1112" s="874"/>
      <c r="I1112" s="874"/>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5"/>
      <c r="D1113" s="875"/>
      <c r="E1113" s="874"/>
      <c r="F1113" s="874"/>
      <c r="G1113" s="874"/>
      <c r="H1113" s="874"/>
      <c r="I1113" s="874"/>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5"/>
      <c r="D1114" s="875"/>
      <c r="E1114" s="874"/>
      <c r="F1114" s="874"/>
      <c r="G1114" s="874"/>
      <c r="H1114" s="874"/>
      <c r="I1114" s="874"/>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5"/>
      <c r="D1115" s="875"/>
      <c r="E1115" s="874"/>
      <c r="F1115" s="874"/>
      <c r="G1115" s="874"/>
      <c r="H1115" s="874"/>
      <c r="I1115" s="874"/>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5"/>
      <c r="D1116" s="875"/>
      <c r="E1116" s="874"/>
      <c r="F1116" s="874"/>
      <c r="G1116" s="874"/>
      <c r="H1116" s="874"/>
      <c r="I1116" s="874"/>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5"/>
      <c r="D1117" s="875"/>
      <c r="E1117" s="874"/>
      <c r="F1117" s="874"/>
      <c r="G1117" s="874"/>
      <c r="H1117" s="874"/>
      <c r="I1117" s="874"/>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5"/>
      <c r="D1118" s="875"/>
      <c r="E1118" s="874"/>
      <c r="F1118" s="874"/>
      <c r="G1118" s="874"/>
      <c r="H1118" s="874"/>
      <c r="I1118" s="874"/>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5"/>
      <c r="D1119" s="875"/>
      <c r="E1119" s="874"/>
      <c r="F1119" s="874"/>
      <c r="G1119" s="874"/>
      <c r="H1119" s="874"/>
      <c r="I1119" s="874"/>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5"/>
      <c r="D1120" s="875"/>
      <c r="E1120" s="874"/>
      <c r="F1120" s="874"/>
      <c r="G1120" s="874"/>
      <c r="H1120" s="874"/>
      <c r="I1120" s="874"/>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5"/>
      <c r="D1121" s="875"/>
      <c r="E1121" s="874"/>
      <c r="F1121" s="874"/>
      <c r="G1121" s="874"/>
      <c r="H1121" s="874"/>
      <c r="I1121" s="874"/>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5"/>
      <c r="D1122" s="875"/>
      <c r="E1122" s="874"/>
      <c r="F1122" s="874"/>
      <c r="G1122" s="874"/>
      <c r="H1122" s="874"/>
      <c r="I1122" s="874"/>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5"/>
      <c r="D1123" s="875"/>
      <c r="E1123" s="874"/>
      <c r="F1123" s="874"/>
      <c r="G1123" s="874"/>
      <c r="H1123" s="874"/>
      <c r="I1123" s="874"/>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5"/>
      <c r="D1124" s="875"/>
      <c r="E1124" s="874"/>
      <c r="F1124" s="874"/>
      <c r="G1124" s="874"/>
      <c r="H1124" s="874"/>
      <c r="I1124" s="874"/>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5"/>
      <c r="D1125" s="875"/>
      <c r="E1125" s="874"/>
      <c r="F1125" s="874"/>
      <c r="G1125" s="874"/>
      <c r="H1125" s="874"/>
      <c r="I1125" s="874"/>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5"/>
      <c r="D1126" s="875"/>
      <c r="E1126" s="874"/>
      <c r="F1126" s="874"/>
      <c r="G1126" s="874"/>
      <c r="H1126" s="874"/>
      <c r="I1126" s="874"/>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5"/>
      <c r="D1127" s="875"/>
      <c r="E1127" s="247"/>
      <c r="F1127" s="874"/>
      <c r="G1127" s="874"/>
      <c r="H1127" s="874"/>
      <c r="I1127" s="874"/>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5"/>
      <c r="D1128" s="875"/>
      <c r="E1128" s="874"/>
      <c r="F1128" s="874"/>
      <c r="G1128" s="874"/>
      <c r="H1128" s="874"/>
      <c r="I1128" s="874"/>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5"/>
      <c r="D1129" s="875"/>
      <c r="E1129" s="874"/>
      <c r="F1129" s="874"/>
      <c r="G1129" s="874"/>
      <c r="H1129" s="874"/>
      <c r="I1129" s="874"/>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5"/>
      <c r="D1130" s="875"/>
      <c r="E1130" s="874"/>
      <c r="F1130" s="874"/>
      <c r="G1130" s="874"/>
      <c r="H1130" s="874"/>
      <c r="I1130" s="874"/>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5"/>
      <c r="D1131" s="875"/>
      <c r="E1131" s="874"/>
      <c r="F1131" s="874"/>
      <c r="G1131" s="874"/>
      <c r="H1131" s="874"/>
      <c r="I1131" s="874"/>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5"/>
      <c r="D1132" s="875"/>
      <c r="E1132" s="874"/>
      <c r="F1132" s="874"/>
      <c r="G1132" s="874"/>
      <c r="H1132" s="874"/>
      <c r="I1132" s="874"/>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5"/>
      <c r="D1133" s="875"/>
      <c r="E1133" s="874"/>
      <c r="F1133" s="874"/>
      <c r="G1133" s="874"/>
      <c r="H1133" s="874"/>
      <c r="I1133" s="874"/>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5"/>
      <c r="D1134" s="875"/>
      <c r="E1134" s="874"/>
      <c r="F1134" s="874"/>
      <c r="G1134" s="874"/>
      <c r="H1134" s="874"/>
      <c r="I1134" s="874"/>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5"/>
      <c r="D1135" s="875"/>
      <c r="E1135" s="874"/>
      <c r="F1135" s="874"/>
      <c r="G1135" s="874"/>
      <c r="H1135" s="874"/>
      <c r="I1135" s="874"/>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5"/>
      <c r="D1136" s="875"/>
      <c r="E1136" s="874"/>
      <c r="F1136" s="874"/>
      <c r="G1136" s="874"/>
      <c r="H1136" s="874"/>
      <c r="I1136" s="874"/>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5"/>
      <c r="D1137" s="875"/>
      <c r="E1137" s="874"/>
      <c r="F1137" s="874"/>
      <c r="G1137" s="874"/>
      <c r="H1137" s="874"/>
      <c r="I1137" s="874"/>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5"/>
      <c r="D1138" s="875"/>
      <c r="E1138" s="874"/>
      <c r="F1138" s="874"/>
      <c r="G1138" s="874"/>
      <c r="H1138" s="874"/>
      <c r="I1138" s="874"/>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5"/>
      <c r="D1139" s="875"/>
      <c r="E1139" s="874"/>
      <c r="F1139" s="874"/>
      <c r="G1139" s="874"/>
      <c r="H1139" s="874"/>
      <c r="I1139" s="874"/>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699" max="49" man="1"/>
    <brk id="727" max="49" man="1"/>
    <brk id="74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4" sqref="Q4"/>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467</v>
      </c>
      <c r="AA1" s="29" t="s">
        <v>81</v>
      </c>
      <c r="AB1" s="29" t="s">
        <v>468</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633</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330</v>
      </c>
      <c r="AB2" s="79" t="s">
        <v>562</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594</v>
      </c>
      <c r="W3" s="32" t="s">
        <v>149</v>
      </c>
      <c r="Y3" s="32" t="s">
        <v>68</v>
      </c>
      <c r="Z3" s="32" t="s">
        <v>469</v>
      </c>
      <c r="AA3" s="79" t="s">
        <v>430</v>
      </c>
      <c r="AB3" s="79" t="s">
        <v>563</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633</v>
      </c>
      <c r="R4" s="13" t="str">
        <f t="shared" si="3"/>
        <v>補助</v>
      </c>
      <c r="S4" s="13" t="str">
        <f t="shared" si="4"/>
        <v>補助</v>
      </c>
      <c r="T4" s="13"/>
      <c r="U4" s="32" t="s">
        <v>595</v>
      </c>
      <c r="W4" s="32" t="s">
        <v>150</v>
      </c>
      <c r="Y4" s="32" t="s">
        <v>337</v>
      </c>
      <c r="Z4" s="32" t="s">
        <v>470</v>
      </c>
      <c r="AA4" s="79" t="s">
        <v>431</v>
      </c>
      <c r="AB4" s="79" t="s">
        <v>564</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619</v>
      </c>
      <c r="Y5" s="32" t="s">
        <v>338</v>
      </c>
      <c r="Z5" s="32" t="s">
        <v>471</v>
      </c>
      <c r="AA5" s="79" t="s">
        <v>432</v>
      </c>
      <c r="AB5" s="79" t="s">
        <v>565</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補助</v>
      </c>
      <c r="T6" s="13"/>
      <c r="U6" s="32" t="s">
        <v>306</v>
      </c>
      <c r="W6" s="32" t="s">
        <v>151</v>
      </c>
      <c r="Y6" s="32" t="s">
        <v>339</v>
      </c>
      <c r="Z6" s="32" t="s">
        <v>472</v>
      </c>
      <c r="AA6" s="79" t="s">
        <v>433</v>
      </c>
      <c r="AB6" s="79" t="s">
        <v>566</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補助</v>
      </c>
      <c r="T7" s="13"/>
      <c r="U7" s="32"/>
      <c r="W7" s="32" t="s">
        <v>152</v>
      </c>
      <c r="Y7" s="32" t="s">
        <v>340</v>
      </c>
      <c r="Z7" s="32" t="s">
        <v>473</v>
      </c>
      <c r="AA7" s="79" t="s">
        <v>434</v>
      </c>
      <c r="AB7" s="79" t="s">
        <v>567</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補助</v>
      </c>
      <c r="T8" s="13"/>
      <c r="U8" s="32" t="s">
        <v>332</v>
      </c>
      <c r="W8" s="32" t="s">
        <v>153</v>
      </c>
      <c r="Y8" s="32" t="s">
        <v>341</v>
      </c>
      <c r="Z8" s="32" t="s">
        <v>474</v>
      </c>
      <c r="AA8" s="79" t="s">
        <v>435</v>
      </c>
      <c r="AB8" s="79" t="s">
        <v>568</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333</v>
      </c>
      <c r="W9" s="32" t="s">
        <v>154</v>
      </c>
      <c r="Y9" s="32" t="s">
        <v>342</v>
      </c>
      <c r="Z9" s="32" t="s">
        <v>475</v>
      </c>
      <c r="AA9" s="79" t="s">
        <v>436</v>
      </c>
      <c r="AB9" s="79" t="s">
        <v>569</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補助</v>
      </c>
      <c r="Q10" s="19"/>
      <c r="T10" s="13"/>
      <c r="W10" s="32" t="s">
        <v>155</v>
      </c>
      <c r="Y10" s="32" t="s">
        <v>343</v>
      </c>
      <c r="Z10" s="32" t="s">
        <v>476</v>
      </c>
      <c r="AA10" s="79" t="s">
        <v>437</v>
      </c>
      <c r="AB10" s="79" t="s">
        <v>570</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633</v>
      </c>
      <c r="M11" s="13" t="str">
        <f t="shared" si="2"/>
        <v>その他の事項経費</v>
      </c>
      <c r="N11" s="13" t="str">
        <f t="shared" si="6"/>
        <v>その他の事項経費</v>
      </c>
      <c r="O11" s="13"/>
      <c r="P11" s="13"/>
      <c r="Q11" s="19"/>
      <c r="T11" s="13"/>
      <c r="W11" s="32" t="s">
        <v>156</v>
      </c>
      <c r="Y11" s="32" t="s">
        <v>344</v>
      </c>
      <c r="Z11" s="32" t="s">
        <v>477</v>
      </c>
      <c r="AA11" s="79" t="s">
        <v>438</v>
      </c>
      <c r="AB11" s="79" t="s">
        <v>571</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596</v>
      </c>
      <c r="W12" s="32" t="s">
        <v>157</v>
      </c>
      <c r="Y12" s="32" t="s">
        <v>345</v>
      </c>
      <c r="Z12" s="32" t="s">
        <v>478</v>
      </c>
      <c r="AA12" s="79" t="s">
        <v>439</v>
      </c>
      <c r="AB12" s="79" t="s">
        <v>572</v>
      </c>
      <c r="AC12" s="31"/>
      <c r="AD12" s="31"/>
      <c r="AE12" s="31"/>
      <c r="AF12" s="30"/>
      <c r="AG12" s="42" t="s">
        <v>284</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346</v>
      </c>
      <c r="Z13" s="32" t="s">
        <v>479</v>
      </c>
      <c r="AA13" s="79" t="s">
        <v>440</v>
      </c>
      <c r="AB13" s="79" t="s">
        <v>573</v>
      </c>
      <c r="AC13" s="31"/>
      <c r="AD13" s="31"/>
      <c r="AE13" s="31"/>
      <c r="AF13" s="30"/>
      <c r="AG13" s="42" t="s">
        <v>285</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597</v>
      </c>
      <c r="W14" s="32" t="s">
        <v>159</v>
      </c>
      <c r="Y14" s="32" t="s">
        <v>347</v>
      </c>
      <c r="Z14" s="32" t="s">
        <v>480</v>
      </c>
      <c r="AA14" s="79" t="s">
        <v>441</v>
      </c>
      <c r="AB14" s="79" t="s">
        <v>574</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598</v>
      </c>
      <c r="W15" s="32" t="s">
        <v>160</v>
      </c>
      <c r="Y15" s="32" t="s">
        <v>348</v>
      </c>
      <c r="Z15" s="32" t="s">
        <v>481</v>
      </c>
      <c r="AA15" s="79" t="s">
        <v>442</v>
      </c>
      <c r="AB15" s="79" t="s">
        <v>575</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599</v>
      </c>
      <c r="W16" s="32" t="s">
        <v>161</v>
      </c>
      <c r="Y16" s="32" t="s">
        <v>349</v>
      </c>
      <c r="Z16" s="32" t="s">
        <v>482</v>
      </c>
      <c r="AA16" s="79" t="s">
        <v>443</v>
      </c>
      <c r="AB16" s="79" t="s">
        <v>576</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600</v>
      </c>
      <c r="W17" s="32" t="s">
        <v>162</v>
      </c>
      <c r="Y17" s="32" t="s">
        <v>350</v>
      </c>
      <c r="Z17" s="32" t="s">
        <v>483</v>
      </c>
      <c r="AA17" s="79" t="s">
        <v>444</v>
      </c>
      <c r="AB17" s="79" t="s">
        <v>577</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601</v>
      </c>
      <c r="W18" s="32" t="s">
        <v>163</v>
      </c>
      <c r="Y18" s="32" t="s">
        <v>351</v>
      </c>
      <c r="Z18" s="32" t="s">
        <v>484</v>
      </c>
      <c r="AA18" s="79" t="s">
        <v>445</v>
      </c>
      <c r="AB18" s="79" t="s">
        <v>578</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602</v>
      </c>
      <c r="W19" s="32" t="s">
        <v>164</v>
      </c>
      <c r="Y19" s="32" t="s">
        <v>352</v>
      </c>
      <c r="Z19" s="32" t="s">
        <v>485</v>
      </c>
      <c r="AA19" s="79" t="s">
        <v>446</v>
      </c>
      <c r="AB19" s="79" t="s">
        <v>579</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603</v>
      </c>
      <c r="W20" s="32" t="s">
        <v>165</v>
      </c>
      <c r="Y20" s="32" t="s">
        <v>353</v>
      </c>
      <c r="Z20" s="32" t="s">
        <v>486</v>
      </c>
      <c r="AA20" s="79" t="s">
        <v>447</v>
      </c>
      <c r="AB20" s="79" t="s">
        <v>580</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604</v>
      </c>
      <c r="W21" s="32" t="s">
        <v>166</v>
      </c>
      <c r="Y21" s="32" t="s">
        <v>354</v>
      </c>
      <c r="Z21" s="32" t="s">
        <v>487</v>
      </c>
      <c r="AA21" s="79" t="s">
        <v>448</v>
      </c>
      <c r="AB21" s="79" t="s">
        <v>581</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605</v>
      </c>
      <c r="W22" s="32" t="s">
        <v>167</v>
      </c>
      <c r="Y22" s="32" t="s">
        <v>355</v>
      </c>
      <c r="Z22" s="32" t="s">
        <v>488</v>
      </c>
      <c r="AA22" s="79" t="s">
        <v>449</v>
      </c>
      <c r="AB22" s="79" t="s">
        <v>582</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606</v>
      </c>
      <c r="W23" s="32" t="s">
        <v>622</v>
      </c>
      <c r="Y23" s="32" t="s">
        <v>356</v>
      </c>
      <c r="Z23" s="32" t="s">
        <v>489</v>
      </c>
      <c r="AA23" s="79" t="s">
        <v>450</v>
      </c>
      <c r="AB23" s="79" t="s">
        <v>583</v>
      </c>
      <c r="AC23" s="31"/>
      <c r="AD23" s="31"/>
      <c r="AE23" s="31"/>
      <c r="AF23" s="30"/>
      <c r="AK23" s="42" t="str">
        <f t="shared" si="7"/>
        <v>V</v>
      </c>
    </row>
    <row r="24" spans="1:37" ht="13.5" customHeight="1" x14ac:dyDescent="0.15">
      <c r="A24" s="74" t="s">
        <v>323</v>
      </c>
      <c r="B24" s="15"/>
      <c r="C24" s="13" t="str">
        <f t="shared" si="9"/>
        <v/>
      </c>
      <c r="D24" s="13" t="str">
        <f>IF(C24="",D23,IF(D23&lt;&gt;"",CONCATENATE(D23,"、",C24),C24))</f>
        <v/>
      </c>
      <c r="F24" s="18" t="s">
        <v>328</v>
      </c>
      <c r="G24" s="17"/>
      <c r="H24" s="13" t="str">
        <f t="shared" si="1"/>
        <v/>
      </c>
      <c r="I24" s="13" t="str">
        <f t="shared" si="5"/>
        <v>一般会計</v>
      </c>
      <c r="K24" s="13"/>
      <c r="L24" s="13"/>
      <c r="O24" s="13"/>
      <c r="P24" s="13"/>
      <c r="Q24" s="19"/>
      <c r="T24" s="13"/>
      <c r="U24" s="32" t="s">
        <v>607</v>
      </c>
      <c r="Y24" s="32" t="s">
        <v>357</v>
      </c>
      <c r="Z24" s="32" t="s">
        <v>490</v>
      </c>
      <c r="AA24" s="79" t="s">
        <v>451</v>
      </c>
      <c r="AB24" s="79" t="s">
        <v>584</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608</v>
      </c>
      <c r="Y25" s="32" t="s">
        <v>358</v>
      </c>
      <c r="Z25" s="32" t="s">
        <v>491</v>
      </c>
      <c r="AA25" s="79" t="s">
        <v>452</v>
      </c>
      <c r="AB25" s="79" t="s">
        <v>585</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609</v>
      </c>
      <c r="Y26" s="32" t="s">
        <v>359</v>
      </c>
      <c r="Z26" s="32" t="s">
        <v>492</v>
      </c>
      <c r="AA26" s="79" t="s">
        <v>453</v>
      </c>
      <c r="AB26" s="79" t="s">
        <v>586</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610</v>
      </c>
      <c r="Y27" s="32" t="s">
        <v>360</v>
      </c>
      <c r="Z27" s="32" t="s">
        <v>493</v>
      </c>
      <c r="AA27" s="79" t="s">
        <v>454</v>
      </c>
      <c r="AB27" s="79" t="s">
        <v>587</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611</v>
      </c>
      <c r="Y28" s="32" t="s">
        <v>361</v>
      </c>
      <c r="Z28" s="32" t="s">
        <v>494</v>
      </c>
      <c r="AA28" s="79" t="s">
        <v>455</v>
      </c>
      <c r="AB28" s="79" t="s">
        <v>588</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612</v>
      </c>
      <c r="Y29" s="32" t="s">
        <v>362</v>
      </c>
      <c r="Z29" s="32" t="s">
        <v>495</v>
      </c>
      <c r="AA29" s="79" t="s">
        <v>456</v>
      </c>
      <c r="AB29" s="79" t="s">
        <v>589</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613</v>
      </c>
      <c r="Y30" s="32" t="s">
        <v>363</v>
      </c>
      <c r="Z30" s="32" t="s">
        <v>496</v>
      </c>
      <c r="AA30" s="79" t="s">
        <v>457</v>
      </c>
      <c r="AB30" s="79" t="s">
        <v>590</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614</v>
      </c>
      <c r="Y31" s="32" t="s">
        <v>364</v>
      </c>
      <c r="Z31" s="32" t="s">
        <v>497</v>
      </c>
      <c r="AA31" s="79" t="s">
        <v>458</v>
      </c>
      <c r="AB31" s="79" t="s">
        <v>591</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615</v>
      </c>
      <c r="Y32" s="32" t="s">
        <v>365</v>
      </c>
      <c r="Z32" s="32" t="s">
        <v>498</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616</v>
      </c>
      <c r="Y33" s="32" t="s">
        <v>366</v>
      </c>
      <c r="Z33" s="32" t="s">
        <v>499</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617</v>
      </c>
      <c r="Y34" s="32" t="s">
        <v>367</v>
      </c>
      <c r="Z34" s="32" t="s">
        <v>500</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501</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618</v>
      </c>
      <c r="Y36" s="32" t="s">
        <v>369</v>
      </c>
      <c r="Z36" s="32" t="s">
        <v>502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503</v>
      </c>
      <c r="AF37" s="30"/>
      <c r="AK37" s="42" t="str">
        <f t="shared" si="7"/>
        <v>j</v>
      </c>
    </row>
    <row r="38" spans="1:37" x14ac:dyDescent="0.15">
      <c r="A38" s="13"/>
      <c r="B38" s="13"/>
      <c r="F38" s="13"/>
      <c r="G38" s="19"/>
      <c r="K38" s="13"/>
      <c r="L38" s="13"/>
      <c r="O38" s="13"/>
      <c r="P38" s="13"/>
      <c r="Q38" s="19"/>
      <c r="T38" s="13"/>
      <c r="U38" s="32" t="s">
        <v>307</v>
      </c>
      <c r="Y38" s="32" t="s">
        <v>371</v>
      </c>
      <c r="Z38" s="32" t="s">
        <v>504</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505</v>
      </c>
      <c r="AF39" s="30"/>
      <c r="AK39" s="42" t="str">
        <f t="shared" si="7"/>
        <v>l</v>
      </c>
    </row>
    <row r="40" spans="1:37" x14ac:dyDescent="0.15">
      <c r="A40" s="13"/>
      <c r="B40" s="13"/>
      <c r="F40" s="13"/>
      <c r="G40" s="19"/>
      <c r="K40" s="13"/>
      <c r="L40" s="13"/>
      <c r="O40" s="13"/>
      <c r="P40" s="13"/>
      <c r="Q40" s="19"/>
      <c r="T40" s="13"/>
      <c r="Y40" s="32" t="s">
        <v>373</v>
      </c>
      <c r="Z40" s="32" t="s">
        <v>506</v>
      </c>
      <c r="AF40" s="30"/>
      <c r="AK40" s="42" t="str">
        <f t="shared" si="7"/>
        <v>m</v>
      </c>
    </row>
    <row r="41" spans="1:37" x14ac:dyDescent="0.15">
      <c r="A41" s="13"/>
      <c r="B41" s="13"/>
      <c r="F41" s="13"/>
      <c r="G41" s="19"/>
      <c r="K41" s="13"/>
      <c r="L41" s="13"/>
      <c r="O41" s="13"/>
      <c r="P41" s="13"/>
      <c r="Q41" s="19"/>
      <c r="T41" s="13"/>
      <c r="Y41" s="32" t="s">
        <v>374</v>
      </c>
      <c r="Z41" s="32" t="s">
        <v>507</v>
      </c>
      <c r="AF41" s="30"/>
      <c r="AK41" s="42" t="str">
        <f t="shared" si="7"/>
        <v>n</v>
      </c>
    </row>
    <row r="42" spans="1:37" x14ac:dyDescent="0.15">
      <c r="A42" s="13"/>
      <c r="B42" s="13"/>
      <c r="F42" s="13"/>
      <c r="G42" s="19"/>
      <c r="K42" s="13"/>
      <c r="L42" s="13"/>
      <c r="O42" s="13"/>
      <c r="P42" s="13"/>
      <c r="Q42" s="19"/>
      <c r="T42" s="13"/>
      <c r="Y42" s="32" t="s">
        <v>375</v>
      </c>
      <c r="Z42" s="32" t="s">
        <v>508</v>
      </c>
      <c r="AF42" s="30"/>
      <c r="AK42" s="42" t="str">
        <f t="shared" si="7"/>
        <v>o</v>
      </c>
    </row>
    <row r="43" spans="1:37" x14ac:dyDescent="0.15">
      <c r="A43" s="13"/>
      <c r="B43" s="13"/>
      <c r="F43" s="13"/>
      <c r="G43" s="19"/>
      <c r="K43" s="13"/>
      <c r="L43" s="13"/>
      <c r="O43" s="13"/>
      <c r="P43" s="13"/>
      <c r="Q43" s="19"/>
      <c r="T43" s="13"/>
      <c r="Y43" s="32" t="s">
        <v>376</v>
      </c>
      <c r="Z43" s="32" t="s">
        <v>509</v>
      </c>
      <c r="AF43" s="30"/>
      <c r="AK43" s="42" t="str">
        <f t="shared" si="7"/>
        <v>p</v>
      </c>
    </row>
    <row r="44" spans="1:37" x14ac:dyDescent="0.15">
      <c r="A44" s="13"/>
      <c r="B44" s="13"/>
      <c r="F44" s="13"/>
      <c r="G44" s="19"/>
      <c r="K44" s="13"/>
      <c r="L44" s="13"/>
      <c r="O44" s="13"/>
      <c r="P44" s="13"/>
      <c r="Q44" s="19"/>
      <c r="T44" s="13"/>
      <c r="Y44" s="32" t="s">
        <v>377</v>
      </c>
      <c r="Z44" s="32" t="s">
        <v>510</v>
      </c>
      <c r="AF44" s="30"/>
      <c r="AK44" s="42" t="str">
        <f t="shared" si="7"/>
        <v>q</v>
      </c>
    </row>
    <row r="45" spans="1:37" x14ac:dyDescent="0.15">
      <c r="A45" s="13"/>
      <c r="B45" s="13"/>
      <c r="F45" s="13"/>
      <c r="G45" s="19"/>
      <c r="K45" s="13"/>
      <c r="L45" s="13"/>
      <c r="O45" s="13"/>
      <c r="P45" s="13"/>
      <c r="Q45" s="19"/>
      <c r="T45" s="13"/>
      <c r="Y45" s="32" t="s">
        <v>378</v>
      </c>
      <c r="Z45" s="32" t="s">
        <v>511</v>
      </c>
      <c r="AF45" s="30"/>
      <c r="AK45" s="42" t="str">
        <f t="shared" si="7"/>
        <v>r</v>
      </c>
    </row>
    <row r="46" spans="1:37" x14ac:dyDescent="0.15">
      <c r="A46" s="13"/>
      <c r="B46" s="13"/>
      <c r="F46" s="13"/>
      <c r="G46" s="19"/>
      <c r="K46" s="13"/>
      <c r="L46" s="13"/>
      <c r="O46" s="13"/>
      <c r="P46" s="13"/>
      <c r="Q46" s="19"/>
      <c r="T46" s="13"/>
      <c r="Y46" s="32" t="s">
        <v>379</v>
      </c>
      <c r="Z46" s="32" t="s">
        <v>512</v>
      </c>
      <c r="AF46" s="30"/>
      <c r="AK46" s="42" t="str">
        <f t="shared" si="7"/>
        <v>s</v>
      </c>
    </row>
    <row r="47" spans="1:37" x14ac:dyDescent="0.15">
      <c r="A47" s="13"/>
      <c r="B47" s="13"/>
      <c r="F47" s="13"/>
      <c r="G47" s="19"/>
      <c r="K47" s="13"/>
      <c r="L47" s="13"/>
      <c r="O47" s="13"/>
      <c r="P47" s="13"/>
      <c r="Q47" s="19"/>
      <c r="T47" s="13"/>
      <c r="Y47" s="32" t="s">
        <v>380</v>
      </c>
      <c r="Z47" s="32" t="s">
        <v>513</v>
      </c>
      <c r="AF47" s="30"/>
      <c r="AK47" s="42" t="str">
        <f t="shared" si="7"/>
        <v>t</v>
      </c>
    </row>
    <row r="48" spans="1:37" x14ac:dyDescent="0.15">
      <c r="A48" s="13"/>
      <c r="B48" s="13"/>
      <c r="F48" s="13"/>
      <c r="G48" s="19"/>
      <c r="K48" s="13"/>
      <c r="L48" s="13"/>
      <c r="O48" s="13"/>
      <c r="P48" s="13"/>
      <c r="Q48" s="19"/>
      <c r="T48" s="13"/>
      <c r="Y48" s="32" t="s">
        <v>381</v>
      </c>
      <c r="Z48" s="32" t="s">
        <v>514</v>
      </c>
      <c r="AF48" s="30"/>
      <c r="AK48" s="42" t="str">
        <f t="shared" si="7"/>
        <v>u</v>
      </c>
    </row>
    <row r="49" spans="1:37" x14ac:dyDescent="0.15">
      <c r="A49" s="13"/>
      <c r="B49" s="13"/>
      <c r="F49" s="13"/>
      <c r="G49" s="19"/>
      <c r="K49" s="13"/>
      <c r="L49" s="13"/>
      <c r="O49" s="13"/>
      <c r="P49" s="13"/>
      <c r="Q49" s="19"/>
      <c r="T49" s="13"/>
      <c r="Y49" s="32" t="s">
        <v>382</v>
      </c>
      <c r="Z49" s="32" t="s">
        <v>515</v>
      </c>
      <c r="AF49" s="30"/>
      <c r="AK49" s="42" t="str">
        <f t="shared" si="7"/>
        <v>v</v>
      </c>
    </row>
    <row r="50" spans="1:37" x14ac:dyDescent="0.15">
      <c r="A50" s="13"/>
      <c r="B50" s="13"/>
      <c r="F50" s="13"/>
      <c r="G50" s="19"/>
      <c r="K50" s="13"/>
      <c r="L50" s="13"/>
      <c r="O50" s="13"/>
      <c r="P50" s="13"/>
      <c r="Q50" s="19"/>
      <c r="T50" s="13"/>
      <c r="Y50" s="32" t="s">
        <v>383</v>
      </c>
      <c r="Z50" s="32" t="s">
        <v>516</v>
      </c>
      <c r="AF50" s="30"/>
    </row>
    <row r="51" spans="1:37" x14ac:dyDescent="0.15">
      <c r="A51" s="13"/>
      <c r="B51" s="13"/>
      <c r="F51" s="13"/>
      <c r="G51" s="19"/>
      <c r="K51" s="13"/>
      <c r="L51" s="13"/>
      <c r="O51" s="13"/>
      <c r="P51" s="13"/>
      <c r="Q51" s="19"/>
      <c r="T51" s="13"/>
      <c r="Y51" s="32" t="s">
        <v>384</v>
      </c>
      <c r="Z51" s="32" t="s">
        <v>517</v>
      </c>
      <c r="AF51" s="30"/>
    </row>
    <row r="52" spans="1:37" x14ac:dyDescent="0.15">
      <c r="A52" s="13"/>
      <c r="B52" s="13"/>
      <c r="F52" s="13"/>
      <c r="G52" s="19"/>
      <c r="K52" s="13"/>
      <c r="L52" s="13"/>
      <c r="O52" s="13"/>
      <c r="P52" s="13"/>
      <c r="Q52" s="19"/>
      <c r="T52" s="13"/>
      <c r="Y52" s="32" t="s">
        <v>385</v>
      </c>
      <c r="Z52" s="32" t="s">
        <v>518</v>
      </c>
      <c r="AF52" s="30"/>
    </row>
    <row r="53" spans="1:37" x14ac:dyDescent="0.15">
      <c r="A53" s="13"/>
      <c r="B53" s="13"/>
      <c r="F53" s="13"/>
      <c r="G53" s="19"/>
      <c r="K53" s="13"/>
      <c r="L53" s="13"/>
      <c r="O53" s="13"/>
      <c r="P53" s="13"/>
      <c r="Q53" s="19"/>
      <c r="T53" s="13"/>
      <c r="Y53" s="32" t="s">
        <v>386</v>
      </c>
      <c r="Z53" s="32" t="s">
        <v>519</v>
      </c>
      <c r="AF53" s="30"/>
    </row>
    <row r="54" spans="1:37" x14ac:dyDescent="0.15">
      <c r="A54" s="13"/>
      <c r="B54" s="13"/>
      <c r="F54" s="13"/>
      <c r="G54" s="19"/>
      <c r="K54" s="13"/>
      <c r="L54" s="13"/>
      <c r="O54" s="13"/>
      <c r="P54" s="20"/>
      <c r="Q54" s="19"/>
      <c r="T54" s="13"/>
      <c r="Y54" s="32" t="s">
        <v>387</v>
      </c>
      <c r="Z54" s="32" t="s">
        <v>520</v>
      </c>
      <c r="AF54" s="30"/>
    </row>
    <row r="55" spans="1:37" x14ac:dyDescent="0.15">
      <c r="A55" s="13"/>
      <c r="B55" s="13"/>
      <c r="F55" s="13"/>
      <c r="G55" s="19"/>
      <c r="K55" s="13"/>
      <c r="L55" s="13"/>
      <c r="O55" s="13"/>
      <c r="P55" s="13"/>
      <c r="Q55" s="19"/>
      <c r="T55" s="13"/>
      <c r="Y55" s="32" t="s">
        <v>388</v>
      </c>
      <c r="Z55" s="32" t="s">
        <v>521</v>
      </c>
      <c r="AF55" s="30"/>
    </row>
    <row r="56" spans="1:37" x14ac:dyDescent="0.15">
      <c r="A56" s="13"/>
      <c r="B56" s="13"/>
      <c r="F56" s="13"/>
      <c r="G56" s="19"/>
      <c r="K56" s="13"/>
      <c r="L56" s="13"/>
      <c r="O56" s="13"/>
      <c r="P56" s="13"/>
      <c r="Q56" s="19"/>
      <c r="T56" s="13"/>
      <c r="Y56" s="32" t="s">
        <v>389</v>
      </c>
      <c r="Z56" s="32" t="s">
        <v>522</v>
      </c>
      <c r="AF56" s="30"/>
    </row>
    <row r="57" spans="1:37" x14ac:dyDescent="0.15">
      <c r="A57" s="13"/>
      <c r="B57" s="13"/>
      <c r="F57" s="13"/>
      <c r="G57" s="19"/>
      <c r="K57" s="13"/>
      <c r="L57" s="13"/>
      <c r="O57" s="13"/>
      <c r="P57" s="13"/>
      <c r="Q57" s="19"/>
      <c r="T57" s="13"/>
      <c r="Y57" s="32" t="s">
        <v>390</v>
      </c>
      <c r="Z57" s="32" t="s">
        <v>523</v>
      </c>
      <c r="AF57" s="30"/>
    </row>
    <row r="58" spans="1:37" x14ac:dyDescent="0.15">
      <c r="A58" s="13"/>
      <c r="B58" s="13"/>
      <c r="F58" s="13"/>
      <c r="G58" s="19"/>
      <c r="K58" s="13"/>
      <c r="L58" s="13"/>
      <c r="O58" s="13"/>
      <c r="P58" s="13"/>
      <c r="Q58" s="19"/>
      <c r="T58" s="13"/>
      <c r="Y58" s="32" t="s">
        <v>391</v>
      </c>
      <c r="Z58" s="32" t="s">
        <v>524</v>
      </c>
      <c r="AF58" s="30"/>
    </row>
    <row r="59" spans="1:37" x14ac:dyDescent="0.15">
      <c r="A59" s="13"/>
      <c r="B59" s="13"/>
      <c r="F59" s="13"/>
      <c r="G59" s="19"/>
      <c r="K59" s="13"/>
      <c r="L59" s="13"/>
      <c r="O59" s="13"/>
      <c r="P59" s="13"/>
      <c r="Q59" s="19"/>
      <c r="T59" s="13"/>
      <c r="Y59" s="32" t="s">
        <v>392</v>
      </c>
      <c r="Z59" s="32" t="s">
        <v>525</v>
      </c>
      <c r="AF59" s="30"/>
    </row>
    <row r="60" spans="1:37" x14ac:dyDescent="0.15">
      <c r="A60" s="13"/>
      <c r="B60" s="13"/>
      <c r="F60" s="13"/>
      <c r="G60" s="19"/>
      <c r="K60" s="13"/>
      <c r="L60" s="13"/>
      <c r="O60" s="13"/>
      <c r="P60" s="13"/>
      <c r="Q60" s="19"/>
      <c r="T60" s="13"/>
      <c r="Y60" s="32" t="s">
        <v>393</v>
      </c>
      <c r="Z60" s="32" t="s">
        <v>526</v>
      </c>
      <c r="AF60" s="30"/>
    </row>
    <row r="61" spans="1:37" x14ac:dyDescent="0.15">
      <c r="A61" s="13"/>
      <c r="B61" s="13"/>
      <c r="F61" s="13"/>
      <c r="G61" s="19"/>
      <c r="K61" s="13"/>
      <c r="L61" s="13"/>
      <c r="O61" s="13"/>
      <c r="P61" s="13"/>
      <c r="Q61" s="19"/>
      <c r="T61" s="13"/>
      <c r="Y61" s="32" t="s">
        <v>394</v>
      </c>
      <c r="Z61" s="32" t="s">
        <v>527</v>
      </c>
      <c r="AF61" s="30"/>
    </row>
    <row r="62" spans="1:37" x14ac:dyDescent="0.15">
      <c r="A62" s="13"/>
      <c r="B62" s="13"/>
      <c r="F62" s="13"/>
      <c r="G62" s="19"/>
      <c r="K62" s="13"/>
      <c r="L62" s="13"/>
      <c r="O62" s="13"/>
      <c r="P62" s="13"/>
      <c r="Q62" s="19"/>
      <c r="T62" s="13"/>
      <c r="Y62" s="32" t="s">
        <v>395</v>
      </c>
      <c r="Z62" s="32" t="s">
        <v>528</v>
      </c>
      <c r="AF62" s="30"/>
    </row>
    <row r="63" spans="1:37" x14ac:dyDescent="0.15">
      <c r="A63" s="13"/>
      <c r="B63" s="13"/>
      <c r="F63" s="13"/>
      <c r="G63" s="19"/>
      <c r="K63" s="13"/>
      <c r="L63" s="13"/>
      <c r="O63" s="13"/>
      <c r="P63" s="13"/>
      <c r="Q63" s="19"/>
      <c r="T63" s="13"/>
      <c r="Y63" s="32" t="s">
        <v>396</v>
      </c>
      <c r="Z63" s="32" t="s">
        <v>529</v>
      </c>
      <c r="AF63" s="30"/>
    </row>
    <row r="64" spans="1:37" x14ac:dyDescent="0.15">
      <c r="A64" s="13"/>
      <c r="B64" s="13"/>
      <c r="F64" s="13"/>
      <c r="G64" s="19"/>
      <c r="K64" s="13"/>
      <c r="L64" s="13"/>
      <c r="O64" s="13"/>
      <c r="P64" s="13"/>
      <c r="Q64" s="19"/>
      <c r="T64" s="13"/>
      <c r="Y64" s="32" t="s">
        <v>397</v>
      </c>
      <c r="Z64" s="32" t="s">
        <v>530</v>
      </c>
      <c r="AF64" s="30"/>
    </row>
    <row r="65" spans="1:32" x14ac:dyDescent="0.15">
      <c r="A65" s="13"/>
      <c r="B65" s="13"/>
      <c r="F65" s="13"/>
      <c r="G65" s="19"/>
      <c r="K65" s="13"/>
      <c r="L65" s="13"/>
      <c r="O65" s="13"/>
      <c r="P65" s="13"/>
      <c r="Q65" s="19"/>
      <c r="T65" s="13"/>
      <c r="Y65" s="32" t="s">
        <v>398</v>
      </c>
      <c r="Z65" s="32" t="s">
        <v>531</v>
      </c>
      <c r="AF65" s="30"/>
    </row>
    <row r="66" spans="1:32" x14ac:dyDescent="0.15">
      <c r="A66" s="13"/>
      <c r="B66" s="13"/>
      <c r="F66" s="13"/>
      <c r="G66" s="19"/>
      <c r="K66" s="13"/>
      <c r="L66" s="13"/>
      <c r="O66" s="13"/>
      <c r="P66" s="13"/>
      <c r="Q66" s="19"/>
      <c r="T66" s="13"/>
      <c r="Y66" s="32" t="s">
        <v>70</v>
      </c>
      <c r="Z66" s="32" t="s">
        <v>532</v>
      </c>
      <c r="AF66" s="30"/>
    </row>
    <row r="67" spans="1:32" x14ac:dyDescent="0.15">
      <c r="A67" s="13"/>
      <c r="B67" s="13"/>
      <c r="F67" s="13"/>
      <c r="G67" s="19"/>
      <c r="K67" s="13"/>
      <c r="L67" s="13"/>
      <c r="O67" s="13"/>
      <c r="P67" s="13"/>
      <c r="Q67" s="19"/>
      <c r="T67" s="13"/>
      <c r="Y67" s="32" t="s">
        <v>399</v>
      </c>
      <c r="Z67" s="32" t="s">
        <v>533</v>
      </c>
      <c r="AF67" s="30"/>
    </row>
    <row r="68" spans="1:32" x14ac:dyDescent="0.15">
      <c r="A68" s="13"/>
      <c r="B68" s="13"/>
      <c r="F68" s="13"/>
      <c r="G68" s="19"/>
      <c r="K68" s="13"/>
      <c r="L68" s="13"/>
      <c r="O68" s="13"/>
      <c r="P68" s="13"/>
      <c r="Q68" s="19"/>
      <c r="T68" s="13"/>
      <c r="Y68" s="32" t="s">
        <v>400</v>
      </c>
      <c r="Z68" s="32" t="s">
        <v>534</v>
      </c>
      <c r="AF68" s="30"/>
    </row>
    <row r="69" spans="1:32" x14ac:dyDescent="0.15">
      <c r="A69" s="13"/>
      <c r="B69" s="13"/>
      <c r="F69" s="13"/>
      <c r="G69" s="19"/>
      <c r="K69" s="13"/>
      <c r="L69" s="13"/>
      <c r="O69" s="13"/>
      <c r="P69" s="13"/>
      <c r="Q69" s="19"/>
      <c r="T69" s="13"/>
      <c r="Y69" s="32" t="s">
        <v>401</v>
      </c>
      <c r="Z69" s="32" t="s">
        <v>535</v>
      </c>
      <c r="AF69" s="30"/>
    </row>
    <row r="70" spans="1:32" x14ac:dyDescent="0.15">
      <c r="A70" s="13"/>
      <c r="B70" s="13"/>
      <c r="Y70" s="32" t="s">
        <v>402</v>
      </c>
      <c r="Z70" s="32" t="s">
        <v>536</v>
      </c>
    </row>
    <row r="71" spans="1:32" x14ac:dyDescent="0.15">
      <c r="Y71" s="32" t="s">
        <v>403</v>
      </c>
      <c r="Z71" s="32" t="s">
        <v>537</v>
      </c>
    </row>
    <row r="72" spans="1:32" x14ac:dyDescent="0.15">
      <c r="Y72" s="32" t="s">
        <v>404</v>
      </c>
      <c r="Z72" s="32" t="s">
        <v>538</v>
      </c>
    </row>
    <row r="73" spans="1:32" x14ac:dyDescent="0.15">
      <c r="Y73" s="32" t="s">
        <v>405</v>
      </c>
      <c r="Z73" s="32" t="s">
        <v>539</v>
      </c>
    </row>
    <row r="74" spans="1:32" x14ac:dyDescent="0.15">
      <c r="Y74" s="32" t="s">
        <v>406</v>
      </c>
      <c r="Z74" s="32" t="s">
        <v>540</v>
      </c>
    </row>
    <row r="75" spans="1:32" x14ac:dyDescent="0.15">
      <c r="Y75" s="32" t="s">
        <v>407</v>
      </c>
      <c r="Z75" s="32" t="s">
        <v>541</v>
      </c>
    </row>
    <row r="76" spans="1:32" x14ac:dyDescent="0.15">
      <c r="Y76" s="32" t="s">
        <v>408</v>
      </c>
      <c r="Z76" s="32" t="s">
        <v>542</v>
      </c>
    </row>
    <row r="77" spans="1:32" x14ac:dyDescent="0.15">
      <c r="Y77" s="32" t="s">
        <v>409</v>
      </c>
      <c r="Z77" s="32" t="s">
        <v>543</v>
      </c>
    </row>
    <row r="78" spans="1:32" x14ac:dyDescent="0.15">
      <c r="Y78" s="32" t="s">
        <v>410</v>
      </c>
      <c r="Z78" s="32" t="s">
        <v>544</v>
      </c>
    </row>
    <row r="79" spans="1:32" x14ac:dyDescent="0.15">
      <c r="Y79" s="32" t="s">
        <v>411</v>
      </c>
      <c r="Z79" s="32" t="s">
        <v>545</v>
      </c>
    </row>
    <row r="80" spans="1:32" x14ac:dyDescent="0.15">
      <c r="Y80" s="32" t="s">
        <v>412</v>
      </c>
      <c r="Z80" s="32" t="s">
        <v>546</v>
      </c>
    </row>
    <row r="81" spans="25:26" x14ac:dyDescent="0.15">
      <c r="Y81" s="32" t="s">
        <v>413</v>
      </c>
      <c r="Z81" s="32" t="s">
        <v>547</v>
      </c>
    </row>
    <row r="82" spans="25:26" x14ac:dyDescent="0.15">
      <c r="Y82" s="32" t="s">
        <v>414</v>
      </c>
      <c r="Z82" s="32" t="s">
        <v>548</v>
      </c>
    </row>
    <row r="83" spans="25:26" x14ac:dyDescent="0.15">
      <c r="Y83" s="32" t="s">
        <v>415</v>
      </c>
      <c r="Z83" s="32" t="s">
        <v>549</v>
      </c>
    </row>
    <row r="84" spans="25:26" x14ac:dyDescent="0.15">
      <c r="Y84" s="32" t="s">
        <v>416</v>
      </c>
      <c r="Z84" s="32" t="s">
        <v>550</v>
      </c>
    </row>
    <row r="85" spans="25:26" x14ac:dyDescent="0.15">
      <c r="Y85" s="32" t="s">
        <v>417</v>
      </c>
      <c r="Z85" s="32" t="s">
        <v>551</v>
      </c>
    </row>
    <row r="86" spans="25:26" x14ac:dyDescent="0.15">
      <c r="Y86" s="32" t="s">
        <v>418</v>
      </c>
      <c r="Z86" s="32" t="s">
        <v>552</v>
      </c>
    </row>
    <row r="87" spans="25:26" x14ac:dyDescent="0.15">
      <c r="Y87" s="32" t="s">
        <v>419</v>
      </c>
      <c r="Z87" s="32" t="s">
        <v>553</v>
      </c>
    </row>
    <row r="88" spans="25:26" x14ac:dyDescent="0.15">
      <c r="Y88" s="32" t="s">
        <v>420</v>
      </c>
      <c r="Z88" s="32" t="s">
        <v>554</v>
      </c>
    </row>
    <row r="89" spans="25:26" x14ac:dyDescent="0.15">
      <c r="Y89" s="32" t="s">
        <v>421</v>
      </c>
      <c r="Z89" s="32" t="s">
        <v>555</v>
      </c>
    </row>
    <row r="90" spans="25:26" x14ac:dyDescent="0.15">
      <c r="Y90" s="32" t="s">
        <v>422</v>
      </c>
      <c r="Z90" s="32" t="s">
        <v>556</v>
      </c>
    </row>
    <row r="91" spans="25:26" x14ac:dyDescent="0.15">
      <c r="Y91" s="32" t="s">
        <v>423</v>
      </c>
      <c r="Z91" s="32" t="s">
        <v>557</v>
      </c>
    </row>
    <row r="92" spans="25:26" x14ac:dyDescent="0.15">
      <c r="Y92" s="32" t="s">
        <v>424</v>
      </c>
      <c r="Z92" s="32" t="s">
        <v>558</v>
      </c>
    </row>
    <row r="93" spans="25:26" x14ac:dyDescent="0.15">
      <c r="Y93" s="32" t="s">
        <v>425</v>
      </c>
      <c r="Z93" s="32" t="s">
        <v>559</v>
      </c>
    </row>
    <row r="94" spans="25:26" x14ac:dyDescent="0.15">
      <c r="Y94" s="32" t="s">
        <v>426</v>
      </c>
      <c r="Z94" s="32" t="s">
        <v>560</v>
      </c>
    </row>
    <row r="95" spans="25:26" x14ac:dyDescent="0.15">
      <c r="Y95" s="32" t="s">
        <v>427</v>
      </c>
      <c r="Z95" s="32" t="s">
        <v>561</v>
      </c>
    </row>
    <row r="96" spans="25:26" x14ac:dyDescent="0.15">
      <c r="Y96" s="32" t="s">
        <v>329</v>
      </c>
      <c r="Z96" s="32" t="s">
        <v>562</v>
      </c>
    </row>
    <row r="97" spans="25:26" x14ac:dyDescent="0.15">
      <c r="Y97" s="32" t="s">
        <v>428</v>
      </c>
      <c r="Z97" s="32" t="s">
        <v>563</v>
      </c>
    </row>
    <row r="98" spans="25:26" x14ac:dyDescent="0.15">
      <c r="Y98" s="32" t="s">
        <v>429</v>
      </c>
      <c r="Z98" s="32" t="s">
        <v>564</v>
      </c>
    </row>
    <row r="99" spans="25:26" x14ac:dyDescent="0.15">
      <c r="Y99" s="32" t="s">
        <v>461</v>
      </c>
      <c r="Z99" s="32" t="s">
        <v>565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2021-05-20T07:48:43Z</cp:lastPrinted>
  <dcterms:created xsi:type="dcterms:W3CDTF">2012-03-13T00:50:25Z</dcterms:created>
  <dcterms:modified xsi:type="dcterms:W3CDTF">2021-06-29T02:06:27Z</dcterms:modified>
</cp:coreProperties>
</file>