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05完成\環境政策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<sst xmlns="http://schemas.openxmlformats.org/spreadsheetml/2006/main" count="3046" uniqueCount="783">
  <si>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</si>
  <si>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</si>
  <si>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</si>
  <si>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</si>
  <si>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</si>
  <si>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</si>
  <si>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</si>
  <si>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</si>
  <si>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</si>
  <si>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</si>
  <si>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</si>
  <si>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</si>
  <si>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</si>
  <si>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</si>
  <si>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</si>
  <si>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</si>
  <si>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</si>
  <si>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</si>
  <si>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</si>
  <si>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</si>
  <si>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</si>
  <si>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</si>
  <si>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</si>
  <si>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</si>
  <si>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</si>
  <si>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</si>
  <si>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</si>
  <si>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</si>
  <si>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</si>
  <si>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</si>
  <si>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</si>
  <si>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</si>
  <si>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</si>
  <si>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</si>
  <si>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</si>
  <si>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</si>
  <si>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</si>
  <si>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</si>
  <si>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</si>
  <si>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</si>
  <si>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</si>
  <si>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</si>
  <si>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</si>
  <si>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</si>
  <si>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</si>
  <si>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</si>
  <si>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</si>
  <si>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</si>
  <si>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</si>
  <si>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</si>
  <si>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</si>
  <si>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</si>
  <si>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</si>
  <si>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</si>
  <si>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</si>
  <si>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</si>
  <si>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</si>
  <si>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</si>
  <si>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</si>
  <si>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</si>
  <si>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</si>
  <si>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</si>
  <si>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</si>
  <si>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</si>
  <si>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</si>
  <si>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</si>
  <si>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</si>
  <si>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</si>
  <si>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</si>
  <si>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</si>
  <si>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</si>
  <si>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</si>
  <si>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</si>
  <si>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</si>
  <si>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</si>
  <si>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</si>
  <si>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</si>
  <si>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</si>
  <si>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</si>
  <si>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</si>
  <si>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</si>
  <si>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</si>
  <si>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</si>
  <si>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</si>
  <si>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</si>
  <si>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</si>
  <si>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</si>
  <si>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</si>
  <si>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</si>
  <si>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</si>
  <si>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</si>
  <si>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</si>
  <si>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</si>
  <si>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</si>
  <si>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</si>
  <si>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</si>
  <si>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</si>
  <si>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</si>
  <si>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</si>
  <si>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</si>
  <si>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</si>
  <si>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</si>
  <si>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</si>
  <si>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</si>
  <si>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</si>
  <si>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</si>
  <si>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</si>
  <si>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</si>
  <si>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</si>
  <si>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</si>
  <si>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</si>
  <si>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</si>
  <si>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</si>
  <si>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</si>
  <si>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</si>
  <si>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</si>
  <si>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</si>
  <si>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</si>
  <si>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</si>
  <si>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</si>
  <si>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</si>
  <si>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</si>
  <si>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</si>
  <si>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</si>
  <si>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</si>
  <si>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</si>
  <si>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</si>
  <si>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</si>
  <si>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</si>
  <si>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</si>
  <si>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</si>
  <si>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</si>
  <si>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</si>
  <si>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</si>
  <si>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</si>
  <si>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</si>
  <si>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</si>
  <si>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</si>
  <si>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</si>
  <si>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</si>
  <si>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</si>
  <si>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</si>
  <si>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</si>
  <si>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</si>
  <si>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</si>
  <si>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</si>
  <si>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</si>
  <si>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</si>
  <si>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</si>
  <si>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</si>
  <si>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</si>
  <si>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</si>
  <si>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</si>
  <si>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</si>
  <si>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</si>
  <si>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</si>
  <si>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</si>
  <si>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</si>
  <si>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</si>
  <si>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</si>
  <si>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</si>
  <si>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</si>
  <si>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</si>
  <si>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</si>
  <si>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</si>
  <si>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</si>
  <si>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</si>
  <si>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</si>
  <si>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</si>
  <si>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</si>
  <si>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</si>
  <si>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</si>
  <si>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</si>
  <si>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</si>
  <si>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</si>
  <si>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</si>
  <si>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</si>
  <si>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</si>
  <si>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</si>
  <si>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</si>
  <si>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</si>
  <si>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</si>
  <si>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</si>
  <si>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</si>
  <si>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</si>
  <si>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</si>
  <si>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</si>
  <si>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</si>
  <si>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</si>
  <si>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</si>
  <si>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</si>
  <si>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</si>
  <si>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</si>
  <si>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</si>
  <si>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</si>
  <si>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</si>
  <si>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</si>
  <si>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</si>
  <si>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</si>
  <si>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</si>
  <si>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</si>
  <si>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</si>
  <si>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</si>
  <si>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</si>
  <si>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</si>
  <si>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</si>
  <si>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</si>
  <si>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</si>
  <si>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</si>
  <si>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</si>
  <si>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</si>
  <si>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</si>
  <si>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</si>
  <si>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</si>
  <si>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</si>
  <si>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</si>
  <si>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</si>
  <si>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</si>
  <si>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</si>
  <si>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</si>
  <si>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</si>
  <si>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</si>
  <si>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</si>
  <si>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</si>
  <si>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</si>
  <si>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</si>
  <si>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</si>
  <si>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</si>
  <si>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</si>
  <si>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</si>
  <si>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</si>
  <si>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</si>
  <si>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</si>
  <si>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</si>
  <si>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</si>
  <si>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</si>
  <si>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</si>
  <si>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</si>
  <si>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</si>
  <si>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</si>
  <si>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</si>
  <si>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</si>
  <si>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</si>
  <si>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</si>
  <si>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</si>
  <si>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</si>
  <si>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</si>
  <si>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</si>
  <si>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</si>
  <si>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</si>
  <si>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</si>
  <si>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</si>
  <si>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</si>
  <si>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</si>
  <si>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</si>
  <si>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</si>
  <si>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</si>
  <si>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</si>
  <si>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</si>
  <si>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</si>
  <si>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</si>
  <si>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</si>
  <si>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</si>
  <si>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</si>
  <si>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</si>
  <si>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</si>
  <si>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</si>
  <si>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</si>
  <si>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</si>
  <si>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</si>
  <si>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</si>
  <si>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</si>
  <si>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</si>
  <si>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</si>
  <si>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</si>
  <si>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</si>
  <si>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</si>
  <si>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</si>
  <si>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</si>
  <si>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</si>
  <si>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</si>
  <si>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</si>
  <si>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</si>
  <si>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</si>
  <si>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</si>
  <si>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</si>
  <si>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</si>
  <si>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</si>
  <si>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</si>
  <si>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</si>
  <si>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</si>
  <si>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</si>
  <si>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</si>
  <si>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</si>
  <si>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</si>
  <si>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</si>
  <si>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</si>
  <si>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</si>
  <si>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</si>
  <si>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</si>
  <si>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</si>
  <si>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</si>
  <si>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</si>
  <si>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</si>
  <si>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</si>
  <si>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</si>
  <si>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</si>
  <si>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</si>
  <si>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</si>
  <si>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</si>
  <si>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</si>
  <si>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</si>
  <si>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</si>
  <si>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</si>
  <si>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</si>
  <si>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</si>
  <si>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</si>
  <si>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</si>
  <si>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</si>
  <si>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</si>
  <si>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</si>
  <si>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</si>
  <si>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</si>
  <si>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</si>
  <si>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</si>
  <si>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</si>
  <si>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</si>
  <si>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</si>
  <si>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</si>
  <si>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</si>
  <si>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</si>
  <si>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</si>
  <si>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</si>
  <si>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</si>
  <si>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</si>
  <si>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</si>
  <si>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</si>
  <si>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</si>
  <si>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</si>
  <si>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</si>
  <si>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</si>
  <si>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</si>
  <si>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</si>
  <si>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</si>
  <si>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</si>
  <si>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</si>
  <si>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</si>
  <si>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</si>
  <si>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</si>
  <si>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</si>
  <si>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</si>
  <si>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</si>
  <si>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</si>
  <si>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</si>
  <si>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</si>
  <si>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</si>
  <si>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</si>
  <si>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</si>
  <si>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</si>
  <si>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</si>
  <si>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</si>
  <si>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</si>
  <si>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</si>
  <si>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</si>
  <si>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</si>
  <si>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</si>
  <si>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</si>
  <si>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</si>
  <si>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</si>
  <si>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</si>
  <si>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</si>
  <si>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</si>
  <si>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</si>
  <si>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</si>
  <si>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</si>
  <si>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</si>
  <si>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</si>
  <si>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</si>
  <si>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</si>
  <si>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</si>
  <si>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</si>
  <si>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</si>
  <si>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</si>
  <si>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</si>
  <si>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</si>
  <si>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</si>
  <si>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</si>
  <si>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</si>
  <si>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</si>
  <si>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</si>
  <si>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</si>
  <si>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</si>
  <si>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</si>
  <si>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</si>
  <si>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</si>
  <si>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</si>
  <si>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</si>
  <si>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</si>
  <si>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</si>
  <si>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</si>
  <si>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</si>
  <si>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</si>
  <si>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</si>
  <si>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</si>
  <si>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</si>
  <si>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</si>
  <si>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</si>
  <si>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</si>
  <si>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</si>
  <si>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</si>
  <si>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</si>
  <si>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</si>
  <si>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</si>
  <si>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</si>
  <si>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</si>
  <si>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</si>
  <si>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</si>
  <si>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</si>
  <si>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</si>
  <si>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</si>
  <si>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</si>
  <si>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</si>
  <si>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</si>
  <si>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</si>
  <si>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</si>
  <si>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</si>
  <si>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</si>
  <si>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</si>
  <si>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</si>
  <si>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</si>
  <si>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</si>
  <si>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</si>
  <si>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</si>
  <si>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</si>
  <si>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</si>
  <si>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</si>
  <si>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</si>
  <si>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</si>
  <si>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</si>
  <si>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</si>
  <si>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</si>
  <si>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</si>
  <si>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</si>
  <si>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</si>
  <si>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</si>
  <si>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</si>
  <si>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</si>
  <si>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</si>
  <si>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</si>
  <si>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</si>
  <si>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</si>
  <si>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</si>
  <si>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</si>
  <si>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</si>
  <si>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</si>
  <si>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</si>
  <si>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</si>
  <si>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</si>
  <si>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</si>
  <si>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</si>
  <si>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</si>
  <si>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</si>
  <si>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</si>
  <si>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</si>
  <si>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</si>
  <si>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</si>
  <si>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</si>
  <si>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</si>
  <si>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</si>
  <si>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</si>
  <si>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</si>
  <si>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</si>
  <si>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</si>
  <si>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</si>
  <si>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</si>
  <si>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</si>
  <si>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</si>
  <si>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</si>
  <si>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</si>
  <si>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</si>
  <si>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</si>
  <si>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</si>
  <si>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</si>
  <si>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</si>
  <si>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</si>
  <si>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</si>
  <si>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</si>
  <si>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</si>
  <si>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</si>
  <si>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</si>
  <si>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</si>
  <si>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</si>
  <si>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</si>
  <si>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</si>
  <si>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</si>
  <si>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</si>
  <si>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</si>
  <si>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</si>
  <si>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</si>
  <si>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</si>
  <si>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</si>
  <si>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</si>
  <si>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</si>
  <si>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</si>
  <si>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</si>
  <si>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</si>
  <si>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</si>
  <si>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</si>
  <si>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</si>
  <si>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</si>
  <si>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</si>
  <si>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</si>
  <si>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</si>
  <si>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</si>
  <si>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</si>
  <si>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</si>
  <si>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</si>
  <si>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</si>
  <si>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</si>
  <si>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</si>
  <si>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</si>
  <si>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</si>
  <si>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</si>
  <si>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</si>
  <si>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</si>
  <si>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</si>
  <si>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</si>
  <si>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</si>
  <si>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</si>
  <si>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</si>
  <si>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</si>
  <si>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</si>
  <si>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</si>
  <si>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</si>
  <si>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</si>
  <si>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</si>
  <si>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</si>
  <si>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</si>
  <si>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</si>
  <si>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</si>
  <si>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</si>
  <si>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</si>
  <si>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</si>
  <si>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</si>
  <si>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</si>
  <si>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</si>
  <si>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</si>
  <si>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</si>
  <si>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</si>
  <si>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</si>
  <si>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</si>
  <si>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</si>
  <si>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</si>
  <si>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</si>
  <si>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</si>
  <si>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</si>
  <si>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</si>
  <si>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</si>
  <si>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</si>
  <si>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</si>
  <si>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</si>
  <si>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</si>
  <si>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</si>
  <si>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</si>
  <si>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</si>
  <si>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</si>
  <si>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</si>
  <si>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</si>
  <si>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</si>
  <si>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</si>
  <si>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</si>
  <si>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</si>
  <si>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</si>
  <si>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</si>
  <si>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</si>
  <si>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</si>
  <si>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</si>
  <si>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</si>
  <si>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</si>
  <si>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</si>
  <si>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</si>
  <si>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</si>
  <si>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</si>
  <si>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</si>
  <si>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</si>
  <si>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</si>
  <si>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</si>
  <si>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</si>
  <si>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</si>
  <si>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</si>
  <si>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</si>
  <si>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</si>
  <si>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</si>
  <si>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</si>
  <si>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</si>
  <si>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</si>
  <si>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</si>
  <si>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</si>
  <si>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</si>
  <si>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</si>
  <si>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</si>
  <si>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</si>
  <si>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</si>
  <si>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</si>
  <si>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</si>
  <si>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</si>
  <si>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</si>
  <si>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</si>
  <si>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</si>
  <si>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</si>
  <si>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</si>
  <si>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</si>
  <si>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</si>
  <si>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</si>
  <si>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</si>
  <si>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</si>
  <si>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</si>
  <si>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</si>
  <si>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</si>
  <si>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</si>
  <si>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</si>
  <si>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</si>
  <si>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</si>
  <si>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</si>
  <si>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</si>
  <si>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</si>
  <si>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</si>
  <si>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</si>
  <si>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</si>
  <si>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</si>
  <si>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</si>
  <si>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</si>
  <si>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</si>
  <si>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</si>
  <si>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</si>
  <si>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</si>
  <si>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</si>
  <si>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</si>
  <si>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</si>
  <si>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</si>
  <si>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</si>
  <si>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</si>
  <si>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</si>
  <si>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</si>
  <si>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</si>
  <si>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</si>
  <si>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</si>
  <si>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</si>
  <si>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</si>
  <si>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</si>
  <si>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</si>
  <si>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</si>
  <si>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</si>
  <si>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</si>
  <si>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</si>
  <si>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</si>
  <si>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</si>
  <si>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</si>
  <si>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</si>
  <si>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</si>
  <si>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</si>
  <si>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</si>
  <si>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</si>
  <si>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</si>
  <si>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</si>
  <si>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</si>
  <si>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</si>
  <si>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</si>
  <si>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</si>
  <si>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</si>
  <si>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</si>
  <si>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</si>
  <si>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</si>
  <si>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</si>
  <si>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</si>
  <si>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</si>
  <si>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</si>
  <si>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</si>
  <si>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</si>
  <si>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</si>
  <si>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</si>
  <si>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</si>
  <si>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</si>
  <si>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</si>
  <si>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</si>
  <si>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</si>
  <si>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</si>
  <si>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</si>
  <si>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</si>
  <si>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</si>
  <si>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</si>
  <si>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</si>
  <si>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</si>
  <si>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</si>
  <si>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</si>
  <si>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</si>
  <si>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</si>
  <si>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</si>
  <si>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</si>
  <si>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</si>
  <si>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</si>
  <si>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</si>
  <si>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</si>
  <si>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</si>
  <si>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</si>
  <si>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</si>
  <si>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</si>
  <si>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</si>
  <si>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</si>
  <si>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</si>
  <si>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</si>
  <si>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社会資本分野における環境対策の推進</t>
  </si>
  <si>
    <t>総合政策局</t>
  </si>
  <si>
    <t>課長　松家　新治</t>
  </si>
  <si>
    <t>平成14年度</t>
  </si>
  <si>
    <t>環境政策課</t>
  </si>
  <si>
    <t>－</t>
  </si>
  <si>
    <t>国土交通省環境行動計画（平成29年3月一部改訂）等</t>
  </si>
  <si>
    <t>社会資本分野における環境対策を推進し、低炭素型社会及び自然共生型社会の実現を図る。</t>
  </si>
  <si>
    <t>-</t>
  </si>
  <si>
    <t>地球温暖化防止等　　　　　　　対策調査費</t>
  </si>
  <si>
    <t>職員旅費</t>
  </si>
  <si>
    <t>委員等旅費</t>
  </si>
  <si>
    <t>諸謝金</t>
  </si>
  <si>
    <t>令和12年度（2030年度）までに、グリーンインフラ官民連携プラットフォームに会員登録した自治体数を240件に拡大する。</t>
  </si>
  <si>
    <t>グリーンインフラ官民連携プラットフォームに会員登録した自治体数（累計）</t>
  </si>
  <si>
    <t>件</t>
  </si>
  <si>
    <t>・グリーンインフラ官民連携プラットフォームに会員登録した自治体数（国土交通省総合政策局調べ）</t>
  </si>
  <si>
    <t>令和2年度（2020年度）までに、50地域でのグリーンスローモビリティの実装を目指す。</t>
  </si>
  <si>
    <t>グリーンスローモビリティの事業化数（累計）</t>
  </si>
  <si>
    <t>グリーンスローモビリティの事業化数（国土交通省総合政策局調べ）</t>
  </si>
  <si>
    <t>グリーンスローモビリティ実証調査支援事業数</t>
  </si>
  <si>
    <t>事業数</t>
  </si>
  <si>
    <t>予算執行額／事業数　　　　　　　　　　　　　　</t>
    <phoneticPr fontId="5"/>
  </si>
  <si>
    <t>百万円</t>
  </si>
  <si>
    <t>百万円/事業数</t>
    <phoneticPr fontId="5"/>
  </si>
  <si>
    <t>24/7</t>
  </si>
  <si>
    <t>３　地球環境の保全　</t>
  </si>
  <si>
    <t>９　地球温暖化防止等の環境の保全を行う</t>
  </si>
  <si>
    <t>046</t>
  </si>
  <si>
    <t>022</t>
  </si>
  <si>
    <t>028</t>
  </si>
  <si>
    <t>062</t>
  </si>
  <si>
    <t>061</t>
  </si>
  <si>
    <t>060</t>
  </si>
  <si>
    <t>070</t>
  </si>
  <si>
    <t>063</t>
  </si>
  <si>
    <t>0064</t>
  </si>
  <si>
    <t>○</t>
  </si>
  <si>
    <t>有</t>
  </si>
  <si>
    <t>無</t>
  </si>
  <si>
    <t>‐</t>
  </si>
  <si>
    <t>地球温暖化問題等の人類の生存基盤に多大な影響を及ぼす地球環境問題は、国の重要課題の一つであり、不特定かつ多数の者の利益の増進に寄与するものである。</t>
    <phoneticPr fontId="5"/>
  </si>
  <si>
    <t>地球温暖化問題等の人類の生存基盤に多大な影響を及ぼす地球環境問題は、国の重要課題の一つであり、政府として取り組む必要がある。</t>
    <phoneticPr fontId="5"/>
  </si>
  <si>
    <t>地球環境への負荷の少ない持続的発展が可能な社会の構築等を図るため、国土交通省環境行動計画に位置づけられた社会資本分野における環境対策を推進する。</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</si>
  <si>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phoneticPr fontId="5"/>
  </si>
  <si>
    <t>適切な積算に基づく予定価格を用いて契約を行っており妥当である。</t>
    <phoneticPr fontId="5"/>
  </si>
  <si>
    <t>社会資本分野における環境対策の推進に限定されている。</t>
    <phoneticPr fontId="5"/>
  </si>
  <si>
    <t>新型コロナウイルスの感染拡大防止のため、会議開催を延期したことによるもの。</t>
    <phoneticPr fontId="5"/>
  </si>
  <si>
    <t>価格も加点対象とした企画競争を実施しており、競争性のある契約方法により適切に執行している。</t>
    <phoneticPr fontId="5"/>
  </si>
  <si>
    <t>当初の見込みどおりの件数を達成している。</t>
    <phoneticPr fontId="5"/>
  </si>
  <si>
    <t>地域特性に応じた電動低速モビリティの活用検討調査業務</t>
    <phoneticPr fontId="5"/>
  </si>
  <si>
    <t>調査費</t>
    <rPh sb="0" eb="3">
      <t>チョウサヒ</t>
    </rPh>
    <phoneticPr fontId="5"/>
  </si>
  <si>
    <t>国交</t>
  </si>
  <si>
    <t xml:space="preserve">①自然環境が有する多様な機能を活用する「グリーンインフラ」を推進するための調査検討を行う。　　　　　　　　　　　　　　　　　　　　　　　　　　　　　　　　　　　　　　　　　　　　　　　　　　　　　　　　　　　　
②環境にやさしい交通を軸とした「グリーンモビリティタウン」の実現を推進するための調査検討を行う。 </t>
    <rPh sb="15" eb="17">
      <t>カツヨウ</t>
    </rPh>
    <phoneticPr fontId="5"/>
  </si>
  <si>
    <t>16/6</t>
    <phoneticPr fontId="5"/>
  </si>
  <si>
    <t>16/5</t>
    <phoneticPr fontId="5"/>
  </si>
  <si>
    <t>地域特性に応じた電動低速モビリティの活用検討調査業務</t>
    <phoneticPr fontId="5"/>
  </si>
  <si>
    <t xml:space="preserve">
</t>
    <phoneticPr fontId="5"/>
  </si>
  <si>
    <t>社会資本整備における「グリーンインフラ」の取組推進に関する調査検討業務</t>
    <phoneticPr fontId="5"/>
  </si>
  <si>
    <t>調査費</t>
    <phoneticPr fontId="5"/>
  </si>
  <si>
    <t>B.復建調査設計（株）　東京本社</t>
    <phoneticPr fontId="5"/>
  </si>
  <si>
    <t>A.（株）創建　東京本社</t>
    <phoneticPr fontId="5"/>
  </si>
  <si>
    <t>（株）創建　東京本社</t>
    <phoneticPr fontId="5"/>
  </si>
  <si>
    <t>復建調査設計（株）　東京本社</t>
    <phoneticPr fontId="5"/>
  </si>
  <si>
    <t>-</t>
    <phoneticPr fontId="5"/>
  </si>
  <si>
    <t>-</t>
    <phoneticPr fontId="5"/>
  </si>
  <si>
    <t>△</t>
  </si>
  <si>
    <t>グリーンインフラ官民連携プラットフォームに会員登録した自治体数は目標を達成、グリーンスローモビリティの事業化数は目標に対する成果実績としては必ずしも十分ではないものの着実に増加しているところであるが、グリーンインフラやグリーンスローモビリティの推進を検討する他の自治体等において本事業の成果が活用され、グリーンインフラやグリーンスローモビリティの社会実装がさらに進むよう、工夫する必要がある。</t>
    <phoneticPr fontId="5"/>
  </si>
  <si>
    <t>グリーンスローモビリティの実装については、コロナ禍の影響による導入時期の延期や実証事業の継続のほか、実装に向けた関係者間調整に時間を要している事例などもあり、令和２年度までの目標に対する成果実績は必ずしも十分ではないが、令和２年度事業により作成した「導入・活用の手引き」を活用して導入・実証事例の横展開を図ることにより、実装を推進する。</t>
    <rPh sb="120" eb="122">
      <t>サクセイ</t>
    </rPh>
    <rPh sb="128" eb="130">
      <t>カツヨウ</t>
    </rPh>
    <rPh sb="152" eb="153">
      <t>ハカ</t>
    </rPh>
    <rPh sb="160" eb="162">
      <t>ジッソウ</t>
    </rPh>
    <phoneticPr fontId="5"/>
  </si>
  <si>
    <t>①グリーンインフラ官民連携プラットフォームにおける専門部会の活動（事例収集、アドバイザー制度の構築、グリーンインフラに係る調査・研究、民間資金を活用した取組事例の紹介等）を通じて情報提供や支援の充実を図るとともに、自治体向けのガイドラインの作成を進めることにより、プラットフォームに参加する自治体数の拡大及びグリーンインフラの社会実装を進めていく。
②グリーンスローモビリティの実証調査、新たに作成した「導入・活用の手引き」の活用等による情報提供の充実等を通じて、グリーンスローモビリティの社会実装を進めていく。</t>
    <rPh sb="107" eb="111">
      <t>ジチタイム</t>
    </rPh>
    <rPh sb="120" eb="122">
      <t>サクセイ</t>
    </rPh>
    <rPh sb="123" eb="124">
      <t>スス</t>
    </rPh>
    <rPh sb="205" eb="207">
      <t>カツヨウ</t>
    </rPh>
    <rPh sb="226" eb="227">
      <t>トウ</t>
    </rPh>
    <rPh sb="228" eb="229">
      <t>ツウ</t>
    </rPh>
    <phoneticPr fontId="5"/>
  </si>
  <si>
    <t>本事業は、情報提供、実証調査等により地域におけるCO2削減や自然共生の取組を支援するものであり、本事業が貢献したCO2削減量を切り出して算出することは困難であるため。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</si>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</sst>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184297</xdr:colOff>
      <xdr:row>749</xdr:row>
      <xdr:rowOff>267340</xdr:rowOff>
    </xdr:from>
    <xdr:ext cx="2077569" cy="508000"/>
    <xdr:sp macro="" textlink="">
      <xdr:nvSpPr>
        <xdr:cNvPr id="18" name="テキスト ボックス 17"/>
        <xdr:cNvSpPr txBox="1"/>
      </xdr:nvSpPr>
      <xdr:spPr>
        <a:xfrm>
          <a:off x="4584847" y="237925615"/>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４１．９百万円</a:t>
          </a:r>
        </a:p>
      </xdr:txBody>
    </xdr:sp>
    <xdr:clientData/>
  </xdr:oneCellAnchor>
  <xdr:twoCellAnchor>
    <xdr:from>
      <xdr:col>20</xdr:col>
      <xdr:colOff>112258</xdr:colOff>
      <xdr:row>751</xdr:row>
      <xdr:rowOff>270442</xdr:rowOff>
    </xdr:from>
    <xdr:to>
      <xdr:col>34</xdr:col>
      <xdr:colOff>143207</xdr:colOff>
      <xdr:row>753</xdr:row>
      <xdr:rowOff>185742</xdr:rowOff>
    </xdr:to>
    <xdr:sp macro="" textlink="">
      <xdr:nvSpPr>
        <xdr:cNvPr id="19" name="大かっこ 18"/>
        <xdr:cNvSpPr/>
      </xdr:nvSpPr>
      <xdr:spPr>
        <a:xfrm>
          <a:off x="4112758" y="238633567"/>
          <a:ext cx="2831299" cy="6201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39</xdr:col>
      <xdr:colOff>28915</xdr:colOff>
      <xdr:row>751</xdr:row>
      <xdr:rowOff>309338</xdr:rowOff>
    </xdr:from>
    <xdr:to>
      <xdr:col>49</xdr:col>
      <xdr:colOff>306160</xdr:colOff>
      <xdr:row>756</xdr:row>
      <xdr:rowOff>68036</xdr:rowOff>
    </xdr:to>
    <xdr:sp macro="" textlink="">
      <xdr:nvSpPr>
        <xdr:cNvPr id="20" name="大かっこ 19"/>
        <xdr:cNvSpPr/>
      </xdr:nvSpPr>
      <xdr:spPr>
        <a:xfrm>
          <a:off x="7829890" y="238672463"/>
          <a:ext cx="2277495" cy="152082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０．５百万円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a:t>
          </a:r>
        </a:p>
        <a:p>
          <a:pPr algn="l"/>
          <a:r>
            <a:rPr kumimoji="1" lang="ja-JP" altLang="en-US" sz="1100">
              <a:solidFill>
                <a:sysClr val="windowText" lastClr="000000"/>
              </a:solidFill>
            </a:rPr>
            <a:t>②職員旅費　</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③委員等旅費　</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13</xdr:col>
      <xdr:colOff>117362</xdr:colOff>
      <xdr:row>759</xdr:row>
      <xdr:rowOff>122465</xdr:rowOff>
    </xdr:from>
    <xdr:ext cx="2181226" cy="283348"/>
    <xdr:sp macro="" textlink="">
      <xdr:nvSpPr>
        <xdr:cNvPr id="21" name="テキスト ボックス 20"/>
        <xdr:cNvSpPr txBox="1"/>
      </xdr:nvSpPr>
      <xdr:spPr>
        <a:xfrm>
          <a:off x="2717687" y="241304990"/>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11</xdr:col>
      <xdr:colOff>103756</xdr:colOff>
      <xdr:row>760</xdr:row>
      <xdr:rowOff>98652</xdr:rowOff>
    </xdr:from>
    <xdr:ext cx="2405062" cy="499616"/>
    <xdr:sp macro="" textlink="">
      <xdr:nvSpPr>
        <xdr:cNvPr id="22" name="テキスト ボックス 21"/>
        <xdr:cNvSpPr txBox="1"/>
      </xdr:nvSpPr>
      <xdr:spPr>
        <a:xfrm>
          <a:off x="2304031" y="241633602"/>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Ａ．（株）創建　東京本社</a:t>
          </a:r>
          <a:endParaRPr kumimoji="1" lang="en-US" altLang="ja-JP" sz="1200" b="0"/>
        </a:p>
        <a:p>
          <a:pPr algn="ctr"/>
          <a:r>
            <a:rPr kumimoji="1" lang="ja-JP" altLang="en-US" sz="1200" b="0">
              <a:solidFill>
                <a:schemeClr val="tx1"/>
              </a:solidFill>
              <a:latin typeface="+mn-lt"/>
              <a:ea typeface="+mn-ea"/>
              <a:cs typeface="+mn-cs"/>
            </a:rPr>
            <a:t>２５</a:t>
          </a:r>
          <a:r>
            <a:rPr kumimoji="1" lang="ja-JP" altLang="en-US" sz="1200" b="0"/>
            <a:t>百万円</a:t>
          </a:r>
        </a:p>
      </xdr:txBody>
    </xdr:sp>
    <xdr:clientData/>
  </xdr:oneCellAnchor>
  <xdr:twoCellAnchor>
    <xdr:from>
      <xdr:col>27</xdr:col>
      <xdr:colOff>190500</xdr:colOff>
      <xdr:row>754</xdr:row>
      <xdr:rowOff>54429</xdr:rowOff>
    </xdr:from>
    <xdr:to>
      <xdr:col>27</xdr:col>
      <xdr:colOff>190501</xdr:colOff>
      <xdr:row>757</xdr:row>
      <xdr:rowOff>68036</xdr:rowOff>
    </xdr:to>
    <xdr:cxnSp macro="">
      <xdr:nvCxnSpPr>
        <xdr:cNvPr id="23" name="直線コネクタ 22"/>
        <xdr:cNvCxnSpPr/>
      </xdr:nvCxnSpPr>
      <xdr:spPr>
        <a:xfrm>
          <a:off x="5591175" y="239474829"/>
          <a:ext cx="1" cy="1070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53667</xdr:colOff>
      <xdr:row>762</xdr:row>
      <xdr:rowOff>52222</xdr:rowOff>
    </xdr:from>
    <xdr:to>
      <xdr:col>44</xdr:col>
      <xdr:colOff>65829</xdr:colOff>
      <xdr:row>763</xdr:row>
      <xdr:rowOff>336999</xdr:rowOff>
    </xdr:to>
    <xdr:sp macro="" textlink="">
      <xdr:nvSpPr>
        <xdr:cNvPr id="24" name="大かっこ 23"/>
        <xdr:cNvSpPr/>
      </xdr:nvSpPr>
      <xdr:spPr>
        <a:xfrm>
          <a:off x="6254442" y="242292022"/>
          <a:ext cx="2612487" cy="637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地域特性に応じた電動低速モビリティの活用検討調査業務</a:t>
          </a:r>
          <a:endParaRPr kumimoji="1" lang="en-US" altLang="ja-JP" sz="1100"/>
        </a:p>
      </xdr:txBody>
    </xdr:sp>
    <xdr:clientData/>
  </xdr:twoCellAnchor>
  <xdr:twoCellAnchor>
    <xdr:from>
      <xdr:col>27</xdr:col>
      <xdr:colOff>204106</xdr:colOff>
      <xdr:row>757</xdr:row>
      <xdr:rowOff>54429</xdr:rowOff>
    </xdr:from>
    <xdr:to>
      <xdr:col>38</xdr:col>
      <xdr:colOff>27215</xdr:colOff>
      <xdr:row>757</xdr:row>
      <xdr:rowOff>54430</xdr:rowOff>
    </xdr:to>
    <xdr:cxnSp macro="">
      <xdr:nvCxnSpPr>
        <xdr:cNvPr id="25" name="直線コネクタ 24"/>
        <xdr:cNvCxnSpPr/>
      </xdr:nvCxnSpPr>
      <xdr:spPr>
        <a:xfrm flipV="1">
          <a:off x="5604781" y="240532104"/>
          <a:ext cx="2023384" cy="1"/>
        </a:xfrm>
        <a:prstGeom prst="line">
          <a:avLst/>
        </a:prstGeom>
        <a:noFill/>
        <a:ln w="12700" cap="flat" cmpd="sng" algn="ctr">
          <a:solidFill>
            <a:sysClr val="windowText" lastClr="000000"/>
          </a:solidFill>
          <a:prstDash val="solid"/>
        </a:ln>
        <a:effectLst/>
      </xdr:spPr>
    </xdr:cxnSp>
    <xdr:clientData/>
  </xdr:twoCellAnchor>
  <xdr:twoCellAnchor>
    <xdr:from>
      <xdr:col>17</xdr:col>
      <xdr:colOff>54429</xdr:colOff>
      <xdr:row>757</xdr:row>
      <xdr:rowOff>54429</xdr:rowOff>
    </xdr:from>
    <xdr:to>
      <xdr:col>27</xdr:col>
      <xdr:colOff>190501</xdr:colOff>
      <xdr:row>757</xdr:row>
      <xdr:rowOff>68036</xdr:rowOff>
    </xdr:to>
    <xdr:cxnSp macro="">
      <xdr:nvCxnSpPr>
        <xdr:cNvPr id="26" name="直線コネクタ 25"/>
        <xdr:cNvCxnSpPr/>
      </xdr:nvCxnSpPr>
      <xdr:spPr>
        <a:xfrm flipV="1">
          <a:off x="3454854" y="240532104"/>
          <a:ext cx="2136322" cy="13607"/>
        </a:xfrm>
        <a:prstGeom prst="line">
          <a:avLst/>
        </a:prstGeom>
        <a:noFill/>
        <a:ln w="12700" cap="flat" cmpd="sng" algn="ctr">
          <a:solidFill>
            <a:sysClr val="windowText" lastClr="000000"/>
          </a:solidFill>
          <a:prstDash val="solid"/>
        </a:ln>
        <a:effectLst/>
      </xdr:spPr>
    </xdr:cxnSp>
    <xdr:clientData/>
  </xdr:twoCellAnchor>
  <xdr:twoCellAnchor>
    <xdr:from>
      <xdr:col>17</xdr:col>
      <xdr:colOff>54429</xdr:colOff>
      <xdr:row>757</xdr:row>
      <xdr:rowOff>54429</xdr:rowOff>
    </xdr:from>
    <xdr:to>
      <xdr:col>17</xdr:col>
      <xdr:colOff>54429</xdr:colOff>
      <xdr:row>758</xdr:row>
      <xdr:rowOff>272143</xdr:rowOff>
    </xdr:to>
    <xdr:cxnSp macro="">
      <xdr:nvCxnSpPr>
        <xdr:cNvPr id="27" name="直線矢印コネクタ 26"/>
        <xdr:cNvCxnSpPr/>
      </xdr:nvCxnSpPr>
      <xdr:spPr>
        <a:xfrm>
          <a:off x="3454854" y="240532104"/>
          <a:ext cx="0" cy="5701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27215</xdr:colOff>
      <xdr:row>757</xdr:row>
      <xdr:rowOff>40822</xdr:rowOff>
    </xdr:from>
    <xdr:to>
      <xdr:col>38</xdr:col>
      <xdr:colOff>27215</xdr:colOff>
      <xdr:row>758</xdr:row>
      <xdr:rowOff>244929</xdr:rowOff>
    </xdr:to>
    <xdr:cxnSp macro="">
      <xdr:nvCxnSpPr>
        <xdr:cNvPr id="28" name="直線矢印コネクタ 27"/>
        <xdr:cNvCxnSpPr/>
      </xdr:nvCxnSpPr>
      <xdr:spPr>
        <a:xfrm>
          <a:off x="7628165" y="240518497"/>
          <a:ext cx="0" cy="5565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54428</xdr:colOff>
      <xdr:row>759</xdr:row>
      <xdr:rowOff>95250</xdr:rowOff>
    </xdr:from>
    <xdr:ext cx="2181226" cy="283348"/>
    <xdr:sp macro="" textlink="">
      <xdr:nvSpPr>
        <xdr:cNvPr id="29" name="テキスト ボックス 28"/>
        <xdr:cNvSpPr txBox="1"/>
      </xdr:nvSpPr>
      <xdr:spPr>
        <a:xfrm>
          <a:off x="6855278" y="241277775"/>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34</xdr:col>
      <xdr:colOff>81643</xdr:colOff>
      <xdr:row>750</xdr:row>
      <xdr:rowOff>54429</xdr:rowOff>
    </xdr:from>
    <xdr:to>
      <xdr:col>42</xdr:col>
      <xdr:colOff>40822</xdr:colOff>
      <xdr:row>750</xdr:row>
      <xdr:rowOff>312965</xdr:rowOff>
    </xdr:to>
    <xdr:sp macro="" textlink="">
      <xdr:nvSpPr>
        <xdr:cNvPr id="30" name="大かっこ 29"/>
        <xdr:cNvSpPr/>
      </xdr:nvSpPr>
      <xdr:spPr>
        <a:xfrm>
          <a:off x="6882493" y="238065129"/>
          <a:ext cx="1559379" cy="2585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t>※</a:t>
          </a:r>
          <a:r>
            <a:rPr kumimoji="1" lang="ja-JP" altLang="en-US" sz="1100"/>
            <a:t>事故繰越８百万含む</a:t>
          </a:r>
          <a:endParaRPr kumimoji="1" lang="en-US" altLang="ja-JP" sz="1100"/>
        </a:p>
      </xdr:txBody>
    </xdr:sp>
    <xdr:clientData/>
  </xdr:twoCellAnchor>
  <xdr:oneCellAnchor>
    <xdr:from>
      <xdr:col>31</xdr:col>
      <xdr:colOff>190501</xdr:colOff>
      <xdr:row>760</xdr:row>
      <xdr:rowOff>81643</xdr:rowOff>
    </xdr:from>
    <xdr:ext cx="2405062" cy="499616"/>
    <xdr:sp macro="" textlink="">
      <xdr:nvSpPr>
        <xdr:cNvPr id="31" name="テキスト ボックス 30"/>
        <xdr:cNvSpPr txBox="1"/>
      </xdr:nvSpPr>
      <xdr:spPr>
        <a:xfrm>
          <a:off x="6391276" y="241616593"/>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Ｂ．復建調査設計（株）　東京本社</a:t>
          </a:r>
          <a:endParaRPr kumimoji="1" lang="en-US" altLang="ja-JP" sz="1200" b="0"/>
        </a:p>
        <a:p>
          <a:pPr algn="ctr"/>
          <a:r>
            <a:rPr kumimoji="1" lang="ja-JP" altLang="en-US" sz="1200" b="0">
              <a:solidFill>
                <a:schemeClr val="tx1"/>
              </a:solidFill>
              <a:latin typeface="+mn-lt"/>
              <a:ea typeface="+mn-ea"/>
              <a:cs typeface="+mn-cs"/>
            </a:rPr>
            <a:t>１６．４</a:t>
          </a:r>
          <a:r>
            <a:rPr kumimoji="1" lang="ja-JP" altLang="en-US" sz="1200" b="0"/>
            <a:t>百万円</a:t>
          </a:r>
        </a:p>
      </xdr:txBody>
    </xdr:sp>
    <xdr:clientData/>
  </xdr:oneCellAnchor>
  <xdr:twoCellAnchor>
    <xdr:from>
      <xdr:col>10</xdr:col>
      <xdr:colOff>163287</xdr:colOff>
      <xdr:row>762</xdr:row>
      <xdr:rowOff>54428</xdr:rowOff>
    </xdr:from>
    <xdr:to>
      <xdr:col>23</xdr:col>
      <xdr:colOff>175449</xdr:colOff>
      <xdr:row>763</xdr:row>
      <xdr:rowOff>339205</xdr:rowOff>
    </xdr:to>
    <xdr:sp macro="" textlink="">
      <xdr:nvSpPr>
        <xdr:cNvPr id="32" name="大かっこ 31"/>
        <xdr:cNvSpPr/>
      </xdr:nvSpPr>
      <xdr:spPr>
        <a:xfrm>
          <a:off x="2163537" y="242294228"/>
          <a:ext cx="2612487" cy="637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社会資本整備における「グリーンインフラ」の取組推進に関する調査検討業務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85" zoomScaleNormal="75" zoomScaleSheetLayoutView="85" zoomScalePageLayoutView="85" workbookViewId="0">
      <selection activeCell="L842" sqref="L8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763</v>
      </c>
      <c r="AK2" s="941"/>
      <c r="AL2" s="941"/>
      <c r="AM2" s="941"/>
      <c r="AN2" s="98" t="s">
        <v>406</v>
      </c>
      <c r="AO2" s="941">
        <v>20</v>
      </c>
      <c r="AP2" s="941"/>
      <c r="AQ2" s="941"/>
      <c r="AR2" s="99" t="s">
        <v>709</v>
      </c>
      <c r="AS2" s="947">
        <v>63</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521</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高齢社会対策、国土強靱化施策、地球温暖化対策、地方創生</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35.2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40.5" customHeight="1" x14ac:dyDescent="0.15">
      <c r="A10" s="659" t="s">
        <v>30</v>
      </c>
      <c r="B10" s="660"/>
      <c r="C10" s="660"/>
      <c r="D10" s="660"/>
      <c r="E10" s="660"/>
      <c r="F10" s="660"/>
      <c r="G10" s="753" t="s">
        <v>764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v>
      </c>
      <c r="Q13" s="657"/>
      <c r="R13" s="657"/>
      <c r="S13" s="657"/>
      <c r="T13" s="657"/>
      <c r="U13" s="657"/>
      <c r="V13" s="658"/>
      <c r="W13" s="656">
        <v>35</v>
      </c>
      <c r="X13" s="657"/>
      <c r="Y13" s="657"/>
      <c r="Z13" s="657"/>
      <c r="AA13" s="657"/>
      <c r="AB13" s="657"/>
      <c r="AC13" s="658"/>
      <c r="AD13" s="656">
        <v>35</v>
      </c>
      <c r="AE13" s="657"/>
      <c r="AF13" s="657"/>
      <c r="AG13" s="657"/>
      <c r="AH13" s="657"/>
      <c r="AI13" s="657"/>
      <c r="AJ13" s="658"/>
      <c r="AK13" s="656">
        <v>55</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t="s">
        <v>775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v>8</v>
      </c>
      <c r="AE15" s="657"/>
      <c r="AF15" s="657"/>
      <c r="AG15" s="657"/>
      <c r="AH15" s="657"/>
      <c r="AI15" s="657"/>
      <c r="AJ15" s="658"/>
      <c r="AK15" s="656" t="s">
        <v>775</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v>-8</v>
      </c>
      <c r="X16" s="657"/>
      <c r="Y16" s="657"/>
      <c r="Z16" s="657"/>
      <c r="AA16" s="657"/>
      <c r="AB16" s="657"/>
      <c r="AC16" s="658"/>
      <c r="AD16" s="656" t="s">
        <v>719</v>
      </c>
      <c r="AE16" s="657"/>
      <c r="AF16" s="657"/>
      <c r="AG16" s="657"/>
      <c r="AH16" s="657"/>
      <c r="AI16" s="657"/>
      <c r="AJ16" s="658"/>
      <c r="AK16" s="656" t="s">
        <v>775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775</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45</v>
      </c>
      <c r="Q18" s="875"/>
      <c r="R18" s="875"/>
      <c r="S18" s="875"/>
      <c r="T18" s="875"/>
      <c r="U18" s="875"/>
      <c r="V18" s="876"/>
      <c r="W18" s="874">
        <f>SUM(W13:AC17)</f>
        <v>27</v>
      </c>
      <c r="X18" s="875"/>
      <c r="Y18" s="875"/>
      <c r="Z18" s="875"/>
      <c r="AA18" s="875"/>
      <c r="AB18" s="875"/>
      <c r="AC18" s="876"/>
      <c r="AD18" s="874">
        <f>SUM(AD13:AJ17)</f>
        <v>43</v>
      </c>
      <c r="AE18" s="875"/>
      <c r="AF18" s="875"/>
      <c r="AG18" s="875"/>
      <c r="AH18" s="875"/>
      <c r="AI18" s="875"/>
      <c r="AJ18" s="876"/>
      <c r="AK18" s="874">
        <f>SUM(AK13:AQ17)</f>
        <v>55</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45</v>
      </c>
      <c r="Q19" s="657"/>
      <c r="R19" s="657"/>
      <c r="S19" s="657"/>
      <c r="T19" s="657"/>
      <c r="U19" s="657"/>
      <c r="V19" s="658"/>
      <c r="W19" s="656">
        <v>25</v>
      </c>
      <c r="X19" s="657"/>
      <c r="Y19" s="657"/>
      <c r="Z19" s="657"/>
      <c r="AA19" s="657"/>
      <c r="AB19" s="657"/>
      <c r="AC19" s="658"/>
      <c r="AD19" s="656">
        <v>41.9</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1</v>
      </c>
      <c r="Q20" s="317"/>
      <c r="R20" s="317"/>
      <c r="S20" s="317"/>
      <c r="T20" s="317"/>
      <c r="U20" s="317"/>
      <c r="V20" s="317"/>
      <c r="W20" s="317">
        <f t="shared" ref="W20" si="0">IF(W18=0, "-", SUM(W19)/W18)</f>
        <v>0.92592592592592593</v>
      </c>
      <c r="X20" s="317"/>
      <c r="Y20" s="317"/>
      <c r="Z20" s="317"/>
      <c r="AA20" s="317"/>
      <c r="AB20" s="317"/>
      <c r="AC20" s="317"/>
      <c r="AD20" s="317">
        <f t="shared" ref="AD20" si="1">IF(AD18=0, "-", SUM(AD19)/AD18)</f>
        <v>0.97441860465116281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0.7142857142857143</v>
      </c>
      <c r="X21" s="317"/>
      <c r="Y21" s="317"/>
      <c r="Z21" s="317"/>
      <c r="AA21" s="317"/>
      <c r="AB21" s="317"/>
      <c r="AC21" s="317"/>
      <c r="AD21" s="317">
        <f t="shared" ref="AD21" si="3">IF(AD19=0, "-", SUM(AD19)/SUM(AD13,AD14))</f>
        <v>1.1971428571428571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34.5" customHeight="1" x14ac:dyDescent="0.15">
      <c r="A23" s="972"/>
      <c r="B23" s="973"/>
      <c r="C23" s="973"/>
      <c r="D23" s="973"/>
      <c r="E23" s="973"/>
      <c r="F23" s="974"/>
      <c r="G23" s="966" t="s">
        <v>720</v>
      </c>
      <c r="H23" s="967"/>
      <c r="I23" s="967"/>
      <c r="J23" s="967"/>
      <c r="K23" s="967"/>
      <c r="L23" s="967"/>
      <c r="M23" s="967"/>
      <c r="N23" s="967"/>
      <c r="O23" s="968"/>
      <c r="P23" s="916">
        <v>53.7</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721</v>
      </c>
      <c r="H24" s="933"/>
      <c r="I24" s="933"/>
      <c r="J24" s="933"/>
      <c r="K24" s="933"/>
      <c r="L24" s="933"/>
      <c r="M24" s="933"/>
      <c r="N24" s="933"/>
      <c r="O24" s="934"/>
      <c r="P24" s="656">
        <v>0.81</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722</v>
      </c>
      <c r="H25" s="933"/>
      <c r="I25" s="933"/>
      <c r="J25" s="933"/>
      <c r="K25" s="933"/>
      <c r="L25" s="933"/>
      <c r="M25" s="933"/>
      <c r="N25" s="933"/>
      <c r="O25" s="934"/>
      <c r="P25" s="656">
        <v>0.42</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723</v>
      </c>
      <c r="H26" s="933"/>
      <c r="I26" s="933"/>
      <c r="J26" s="933"/>
      <c r="K26" s="933"/>
      <c r="L26" s="933"/>
      <c r="M26" s="933"/>
      <c r="N26" s="933"/>
      <c r="O26" s="934"/>
      <c r="P26" s="656">
        <v>0.1</v>
      </c>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-3.0000000000008242E-2</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55</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v>4</v>
      </c>
      <c r="AR31" s="202"/>
      <c r="AS31" s="137" t="s">
        <v>233</v>
      </c>
      <c r="AT31" s="138"/>
      <c r="AU31" s="201">
        <v>12</v>
      </c>
      <c r="AV31" s="201"/>
      <c r="AW31" s="393" t="s">
        <v>179</v>
      </c>
      <c r="AX31" s="394"/>
    </row>
    <row r="32" spans="1:50" ht="23.25" customHeight="1" x14ac:dyDescent="0.15">
      <c r="A32" s="398"/>
      <c r="B32" s="396"/>
      <c r="C32" s="396"/>
      <c r="D32" s="396"/>
      <c r="E32" s="396"/>
      <c r="F32" s="397"/>
      <c r="G32" s="564" t="s">
        <v>724</v>
      </c>
      <c r="H32" s="565"/>
      <c r="I32" s="565"/>
      <c r="J32" s="565"/>
      <c r="K32" s="565"/>
      <c r="L32" s="565"/>
      <c r="M32" s="565"/>
      <c r="N32" s="565"/>
      <c r="O32" s="566"/>
      <c r="P32" s="109" t="s">
        <v>725</v>
      </c>
      <c r="Q32" s="109"/>
      <c r="R32" s="109"/>
      <c r="S32" s="109"/>
      <c r="T32" s="109"/>
      <c r="U32" s="109"/>
      <c r="V32" s="109"/>
      <c r="W32" s="109"/>
      <c r="X32" s="110"/>
      <c r="Y32" s="471" t="s">
        <v>12</v>
      </c>
      <c r="Z32" s="531"/>
      <c r="AA32" s="532"/>
      <c r="AB32" s="461" t="s">
        <v>726</v>
      </c>
      <c r="AC32" s="461"/>
      <c r="AD32" s="461"/>
      <c r="AE32" s="219" t="s">
        <v>719</v>
      </c>
      <c r="AF32" s="220"/>
      <c r="AG32" s="220"/>
      <c r="AH32" s="220"/>
      <c r="AI32" s="219">
        <v>23</v>
      </c>
      <c r="AJ32" s="220"/>
      <c r="AK32" s="220"/>
      <c r="AL32" s="220"/>
      <c r="AM32" s="219">
        <v>72</v>
      </c>
      <c r="AN32" s="220"/>
      <c r="AO32" s="220"/>
      <c r="AP32" s="220"/>
      <c r="AQ32" s="337" t="s">
        <v>719</v>
      </c>
      <c r="AR32" s="209"/>
      <c r="AS32" s="209"/>
      <c r="AT32" s="338"/>
      <c r="AU32" s="220" t="s">
        <v>719</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726</v>
      </c>
      <c r="AC33" s="523"/>
      <c r="AD33" s="523"/>
      <c r="AE33" s="219" t="s">
        <v>719</v>
      </c>
      <c r="AF33" s="220"/>
      <c r="AG33" s="220"/>
      <c r="AH33" s="220"/>
      <c r="AI33" s="219">
        <v>20</v>
      </c>
      <c r="AJ33" s="220"/>
      <c r="AK33" s="220"/>
      <c r="AL33" s="220"/>
      <c r="AM33" s="219">
        <v>40</v>
      </c>
      <c r="AN33" s="220"/>
      <c r="AO33" s="220"/>
      <c r="AP33" s="220"/>
      <c r="AQ33" s="337">
        <v>80</v>
      </c>
      <c r="AR33" s="209"/>
      <c r="AS33" s="209"/>
      <c r="AT33" s="338"/>
      <c r="AU33" s="220">
        <v>240</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719</v>
      </c>
      <c r="AF34" s="220"/>
      <c r="AG34" s="220"/>
      <c r="AH34" s="220"/>
      <c r="AI34" s="219">
        <v>115</v>
      </c>
      <c r="AJ34" s="220"/>
      <c r="AK34" s="220"/>
      <c r="AL34" s="220"/>
      <c r="AM34" s="219">
        <v>180</v>
      </c>
      <c r="AN34" s="220"/>
      <c r="AO34" s="220"/>
      <c r="AP34" s="220"/>
      <c r="AQ34" s="337" t="s">
        <v>719</v>
      </c>
      <c r="AR34" s="209"/>
      <c r="AS34" s="209"/>
      <c r="AT34" s="338"/>
      <c r="AU34" s="220" t="s">
        <v>719</v>
      </c>
      <c r="AV34" s="220"/>
      <c r="AW34" s="220"/>
      <c r="AX34" s="222"/>
    </row>
    <row r="35" spans="1:51" ht="23.25" customHeight="1" x14ac:dyDescent="0.15">
      <c r="A35" s="229" t="s">
        <v>380</v>
      </c>
      <c r="B35" s="230"/>
      <c r="C35" s="230"/>
      <c r="D35" s="230"/>
      <c r="E35" s="230"/>
      <c r="F35" s="231"/>
      <c r="G35" s="235" t="s">
        <v>727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t="s">
        <v>719</v>
      </c>
      <c r="AR38" s="202"/>
      <c r="AS38" s="137" t="s">
        <v>233</v>
      </c>
      <c r="AT38" s="138"/>
      <c r="AU38" s="201">
        <v>2</v>
      </c>
      <c r="AV38" s="201"/>
      <c r="AW38" s="393" t="s">
        <v>179</v>
      </c>
      <c r="AX38" s="394"/>
      <c r="AY38">
        <f>$AY$37</f>
        <v>1</v>
      </c>
    </row>
    <row r="39" spans="1:51" ht="23.25" customHeight="1" x14ac:dyDescent="0.15">
      <c r="A39" s="398"/>
      <c r="B39" s="396"/>
      <c r="C39" s="396"/>
      <c r="D39" s="396"/>
      <c r="E39" s="396"/>
      <c r="F39" s="397"/>
      <c r="G39" s="564" t="s">
        <v>728</v>
      </c>
      <c r="H39" s="565"/>
      <c r="I39" s="565"/>
      <c r="J39" s="565"/>
      <c r="K39" s="565"/>
      <c r="L39" s="565"/>
      <c r="M39" s="565"/>
      <c r="N39" s="565"/>
      <c r="O39" s="566"/>
      <c r="P39" s="109" t="s">
        <v>729</v>
      </c>
      <c r="Q39" s="109"/>
      <c r="R39" s="109"/>
      <c r="S39" s="109"/>
      <c r="T39" s="109"/>
      <c r="U39" s="109"/>
      <c r="V39" s="109"/>
      <c r="W39" s="109"/>
      <c r="X39" s="110"/>
      <c r="Y39" s="471" t="s">
        <v>12</v>
      </c>
      <c r="Z39" s="531"/>
      <c r="AA39" s="532"/>
      <c r="AB39" s="461" t="s">
        <v>726</v>
      </c>
      <c r="AC39" s="461"/>
      <c r="AD39" s="461"/>
      <c r="AE39" s="219" t="s">
        <v>719</v>
      </c>
      <c r="AF39" s="220"/>
      <c r="AG39" s="220"/>
      <c r="AH39" s="220"/>
      <c r="AI39" s="219">
        <v>14</v>
      </c>
      <c r="AJ39" s="220"/>
      <c r="AK39" s="220"/>
      <c r="AL39" s="220"/>
      <c r="AM39" s="219">
        <v>21</v>
      </c>
      <c r="AN39" s="220"/>
      <c r="AO39" s="220"/>
      <c r="AP39" s="220"/>
      <c r="AQ39" s="337" t="s">
        <v>719</v>
      </c>
      <c r="AR39" s="209"/>
      <c r="AS39" s="209"/>
      <c r="AT39" s="338"/>
      <c r="AU39" s="220">
        <v>21</v>
      </c>
      <c r="AV39" s="220"/>
      <c r="AW39" s="220"/>
      <c r="AX39" s="222"/>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726</v>
      </c>
      <c r="AC40" s="523"/>
      <c r="AD40" s="523"/>
      <c r="AE40" s="219" t="s">
        <v>719</v>
      </c>
      <c r="AF40" s="220"/>
      <c r="AG40" s="220"/>
      <c r="AH40" s="220"/>
      <c r="AI40" s="219">
        <v>20</v>
      </c>
      <c r="AJ40" s="220"/>
      <c r="AK40" s="220"/>
      <c r="AL40" s="220"/>
      <c r="AM40" s="219">
        <v>50</v>
      </c>
      <c r="AN40" s="220"/>
      <c r="AO40" s="220"/>
      <c r="AP40" s="220"/>
      <c r="AQ40" s="337" t="s">
        <v>719</v>
      </c>
      <c r="AR40" s="209"/>
      <c r="AS40" s="209"/>
      <c r="AT40" s="338"/>
      <c r="AU40" s="220">
        <v>50</v>
      </c>
      <c r="AV40" s="220"/>
      <c r="AW40" s="220"/>
      <c r="AX40" s="222"/>
      <c r="AY40">
        <f t="shared" si="4"/>
        <v>1</v>
      </c>
    </row>
    <row r="41" spans="1:51" ht="23.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t="s">
        <v>719</v>
      </c>
      <c r="AF41" s="220"/>
      <c r="AG41" s="220"/>
      <c r="AH41" s="220"/>
      <c r="AI41" s="219">
        <v>70</v>
      </c>
      <c r="AJ41" s="220"/>
      <c r="AK41" s="220"/>
      <c r="AL41" s="220"/>
      <c r="AM41" s="219">
        <v>42</v>
      </c>
      <c r="AN41" s="220"/>
      <c r="AO41" s="220"/>
      <c r="AP41" s="220"/>
      <c r="AQ41" s="337" t="s">
        <v>719</v>
      </c>
      <c r="AR41" s="209"/>
      <c r="AS41" s="209"/>
      <c r="AT41" s="338"/>
      <c r="AU41" s="220">
        <v>42</v>
      </c>
      <c r="AV41" s="220"/>
      <c r="AW41" s="220"/>
      <c r="AX41" s="222"/>
      <c r="AY41">
        <f t="shared" si="4"/>
        <v>1</v>
      </c>
    </row>
    <row r="42" spans="1:51" ht="23.25" customHeight="1" x14ac:dyDescent="0.15">
      <c r="A42" s="229" t="s">
        <v>380</v>
      </c>
      <c r="B42" s="230"/>
      <c r="C42" s="230"/>
      <c r="D42" s="230"/>
      <c r="E42" s="230"/>
      <c r="F42" s="231"/>
      <c r="G42" s="235" t="s">
        <v>730</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1</v>
      </c>
    </row>
    <row r="66" spans="1:51" ht="18.75"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t="s">
        <v>719</v>
      </c>
      <c r="AR66" s="202"/>
      <c r="AS66" s="137" t="s">
        <v>233</v>
      </c>
      <c r="AT66" s="138"/>
      <c r="AU66" s="201" t="s">
        <v>719</v>
      </c>
      <c r="AV66" s="201"/>
      <c r="AW66" s="246" t="s">
        <v>348</v>
      </c>
      <c r="AX66" s="252"/>
      <c r="AY66">
        <f>$AY$65</f>
        <v>1</v>
      </c>
    </row>
    <row r="67" spans="1:51" ht="23.25" customHeight="1" x14ac:dyDescent="0.15">
      <c r="A67" s="475"/>
      <c r="B67" s="476"/>
      <c r="C67" s="476"/>
      <c r="D67" s="476"/>
      <c r="E67" s="476"/>
      <c r="F67" s="477"/>
      <c r="G67" s="253" t="s">
        <v>234</v>
      </c>
      <c r="H67" s="256" t="s">
        <v>781</v>
      </c>
      <c r="I67" s="257"/>
      <c r="J67" s="257"/>
      <c r="K67" s="257"/>
      <c r="L67" s="257"/>
      <c r="M67" s="257"/>
      <c r="N67" s="257"/>
      <c r="O67" s="258"/>
      <c r="P67" s="256" t="s">
        <v>719</v>
      </c>
      <c r="Q67" s="257"/>
      <c r="R67" s="257"/>
      <c r="S67" s="257"/>
      <c r="T67" s="257"/>
      <c r="U67" s="257"/>
      <c r="V67" s="258"/>
      <c r="W67" s="262"/>
      <c r="X67" s="263"/>
      <c r="Y67" s="268" t="s">
        <v>12</v>
      </c>
      <c r="Z67" s="268"/>
      <c r="AA67" s="269"/>
      <c r="AB67" s="270" t="s">
        <v>370</v>
      </c>
      <c r="AC67" s="270"/>
      <c r="AD67" s="270"/>
      <c r="AE67" s="219" t="s">
        <v>719</v>
      </c>
      <c r="AF67" s="220"/>
      <c r="AG67" s="220"/>
      <c r="AH67" s="220"/>
      <c r="AI67" s="219" t="s">
        <v>719</v>
      </c>
      <c r="AJ67" s="220"/>
      <c r="AK67" s="220"/>
      <c r="AL67" s="220"/>
      <c r="AM67" s="219" t="s">
        <v>782</v>
      </c>
      <c r="AN67" s="220"/>
      <c r="AO67" s="220"/>
      <c r="AP67" s="220"/>
      <c r="AQ67" s="219" t="s">
        <v>719</v>
      </c>
      <c r="AR67" s="220"/>
      <c r="AS67" s="220"/>
      <c r="AT67" s="221"/>
      <c r="AU67" s="220" t="s">
        <v>719</v>
      </c>
      <c r="AV67" s="220"/>
      <c r="AW67" s="220"/>
      <c r="AX67" s="222"/>
      <c r="AY67">
        <f t="shared" ref="AY67:AY72" si="8">$AY$65</f>
        <v>1</v>
      </c>
    </row>
    <row r="68" spans="1:51" ht="23.25"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t="s">
        <v>719</v>
      </c>
      <c r="AF68" s="220"/>
      <c r="AG68" s="220"/>
      <c r="AH68" s="220"/>
      <c r="AI68" s="219" t="s">
        <v>719</v>
      </c>
      <c r="AJ68" s="220"/>
      <c r="AK68" s="220"/>
      <c r="AL68" s="220"/>
      <c r="AM68" s="219" t="s">
        <v>782</v>
      </c>
      <c r="AN68" s="220"/>
      <c r="AO68" s="220"/>
      <c r="AP68" s="220"/>
      <c r="AQ68" s="219" t="s">
        <v>719</v>
      </c>
      <c r="AR68" s="220"/>
      <c r="AS68" s="220"/>
      <c r="AT68" s="221"/>
      <c r="AU68" s="220" t="s">
        <v>719</v>
      </c>
      <c r="AV68" s="220"/>
      <c r="AW68" s="220"/>
      <c r="AX68" s="222"/>
      <c r="AY68">
        <f t="shared" si="8"/>
        <v>1</v>
      </c>
    </row>
    <row r="69" spans="1:51" ht="57.75"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t="s">
        <v>719</v>
      </c>
      <c r="AF69" s="227"/>
      <c r="AG69" s="227"/>
      <c r="AH69" s="227"/>
      <c r="AI69" s="226" t="s">
        <v>719</v>
      </c>
      <c r="AJ69" s="227"/>
      <c r="AK69" s="227"/>
      <c r="AL69" s="227"/>
      <c r="AM69" s="226" t="s">
        <v>782</v>
      </c>
      <c r="AN69" s="227"/>
      <c r="AO69" s="227"/>
      <c r="AP69" s="227"/>
      <c r="AQ69" s="219" t="s">
        <v>719</v>
      </c>
      <c r="AR69" s="220"/>
      <c r="AS69" s="220"/>
      <c r="AT69" s="221"/>
      <c r="AU69" s="220" t="s">
        <v>719</v>
      </c>
      <c r="AV69" s="220"/>
      <c r="AW69" s="220"/>
      <c r="AX69" s="222"/>
      <c r="AY69">
        <f t="shared" si="8"/>
        <v>1</v>
      </c>
    </row>
    <row r="70" spans="1:51" ht="23.25" customHeight="1" x14ac:dyDescent="0.15">
      <c r="A70" s="475" t="s">
        <v>355</v>
      </c>
      <c r="B70" s="476"/>
      <c r="C70" s="476"/>
      <c r="D70" s="476"/>
      <c r="E70" s="476"/>
      <c r="F70" s="477"/>
      <c r="G70" s="254" t="s">
        <v>235</v>
      </c>
      <c r="H70" s="306" t="s">
        <v>716</v>
      </c>
      <c r="I70" s="306"/>
      <c r="J70" s="306"/>
      <c r="K70" s="306"/>
      <c r="L70" s="306"/>
      <c r="M70" s="306"/>
      <c r="N70" s="306"/>
      <c r="O70" s="306"/>
      <c r="P70" s="306" t="s">
        <v>716</v>
      </c>
      <c r="Q70" s="306"/>
      <c r="R70" s="306"/>
      <c r="S70" s="306"/>
      <c r="T70" s="306"/>
      <c r="U70" s="306"/>
      <c r="V70" s="306"/>
      <c r="W70" s="309" t="s">
        <v>369</v>
      </c>
      <c r="X70" s="310"/>
      <c r="Y70" s="268" t="s">
        <v>12</v>
      </c>
      <c r="Z70" s="268"/>
      <c r="AA70" s="269"/>
      <c r="AB70" s="270" t="s">
        <v>370</v>
      </c>
      <c r="AC70" s="270"/>
      <c r="AD70" s="270"/>
      <c r="AE70" s="219" t="s">
        <v>719</v>
      </c>
      <c r="AF70" s="220"/>
      <c r="AG70" s="220"/>
      <c r="AH70" s="220"/>
      <c r="AI70" s="219" t="s">
        <v>719</v>
      </c>
      <c r="AJ70" s="220"/>
      <c r="AK70" s="220"/>
      <c r="AL70" s="220"/>
      <c r="AM70" s="219" t="s">
        <v>782</v>
      </c>
      <c r="AN70" s="220"/>
      <c r="AO70" s="220"/>
      <c r="AP70" s="220"/>
      <c r="AQ70" s="219" t="s">
        <v>719</v>
      </c>
      <c r="AR70" s="220"/>
      <c r="AS70" s="220"/>
      <c r="AT70" s="221"/>
      <c r="AU70" s="220" t="s">
        <v>719</v>
      </c>
      <c r="AV70" s="220"/>
      <c r="AW70" s="220"/>
      <c r="AX70" s="222"/>
      <c r="AY70">
        <f t="shared" si="8"/>
        <v>1</v>
      </c>
    </row>
    <row r="71" spans="1:51" ht="23.25"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t="s">
        <v>719</v>
      </c>
      <c r="AF71" s="220"/>
      <c r="AG71" s="220"/>
      <c r="AH71" s="220"/>
      <c r="AI71" s="219" t="s">
        <v>719</v>
      </c>
      <c r="AJ71" s="220"/>
      <c r="AK71" s="220"/>
      <c r="AL71" s="220"/>
      <c r="AM71" s="219" t="s">
        <v>782</v>
      </c>
      <c r="AN71" s="220"/>
      <c r="AO71" s="220"/>
      <c r="AP71" s="220"/>
      <c r="AQ71" s="219" t="s">
        <v>719</v>
      </c>
      <c r="AR71" s="220"/>
      <c r="AS71" s="220"/>
      <c r="AT71" s="221"/>
      <c r="AU71" s="220" t="s">
        <v>719</v>
      </c>
      <c r="AV71" s="220"/>
      <c r="AW71" s="220"/>
      <c r="AX71" s="222"/>
      <c r="AY71">
        <f t="shared" si="8"/>
        <v>1</v>
      </c>
    </row>
    <row r="72" spans="1:51" ht="23.25" customHeight="1" thickBot="1" x14ac:dyDescent="0.2">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t="s">
        <v>719</v>
      </c>
      <c r="AF72" s="227"/>
      <c r="AG72" s="227"/>
      <c r="AH72" s="227"/>
      <c r="AI72" s="226" t="s">
        <v>719</v>
      </c>
      <c r="AJ72" s="227"/>
      <c r="AK72" s="227"/>
      <c r="AL72" s="227"/>
      <c r="AM72" s="226" t="s">
        <v>782</v>
      </c>
      <c r="AN72" s="227"/>
      <c r="AO72" s="227"/>
      <c r="AP72" s="305"/>
      <c r="AQ72" s="219" t="s">
        <v>719</v>
      </c>
      <c r="AR72" s="220"/>
      <c r="AS72" s="220"/>
      <c r="AT72" s="221"/>
      <c r="AU72" s="220" t="s">
        <v>719</v>
      </c>
      <c r="AV72" s="220"/>
      <c r="AW72" s="220"/>
      <c r="AX72" s="222"/>
      <c r="AY72">
        <f t="shared" si="8"/>
        <v>1</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731</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732</v>
      </c>
      <c r="AC101" s="461"/>
      <c r="AD101" s="461"/>
      <c r="AE101" s="283" t="s">
        <v>719</v>
      </c>
      <c r="AF101" s="283"/>
      <c r="AG101" s="283"/>
      <c r="AH101" s="283"/>
      <c r="AI101" s="283">
        <v>7</v>
      </c>
      <c r="AJ101" s="283"/>
      <c r="AK101" s="283"/>
      <c r="AL101" s="283"/>
      <c r="AM101" s="283">
        <v>6</v>
      </c>
      <c r="AN101" s="283"/>
      <c r="AO101" s="283"/>
      <c r="AP101" s="283"/>
      <c r="AQ101" s="283"/>
      <c r="AR101" s="283"/>
      <c r="AS101" s="283"/>
      <c r="AT101" s="283"/>
      <c r="AU101" s="219" t="s">
        <v>776</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732</v>
      </c>
      <c r="AC102" s="461"/>
      <c r="AD102" s="461"/>
      <c r="AE102" s="283" t="s">
        <v>719</v>
      </c>
      <c r="AF102" s="283"/>
      <c r="AG102" s="283"/>
      <c r="AH102" s="283"/>
      <c r="AI102" s="283">
        <v>5</v>
      </c>
      <c r="AJ102" s="283"/>
      <c r="AK102" s="283"/>
      <c r="AL102" s="283"/>
      <c r="AM102" s="283">
        <v>5</v>
      </c>
      <c r="AN102" s="283"/>
      <c r="AO102" s="283"/>
      <c r="AP102" s="283"/>
      <c r="AQ102" s="283">
        <v>5</v>
      </c>
      <c r="AR102" s="283"/>
      <c r="AS102" s="283"/>
      <c r="AT102" s="283"/>
      <c r="AU102" s="226" t="s">
        <v>776</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734</v>
      </c>
      <c r="AC116" s="463"/>
      <c r="AD116" s="464"/>
      <c r="AE116" s="283" t="s">
        <v>719</v>
      </c>
      <c r="AF116" s="283"/>
      <c r="AG116" s="283"/>
      <c r="AH116" s="283"/>
      <c r="AI116" s="283">
        <v>3.4</v>
      </c>
      <c r="AJ116" s="283"/>
      <c r="AK116" s="283"/>
      <c r="AL116" s="283"/>
      <c r="AM116" s="283">
        <f>16/6</f>
        <v>2.6666666666666665</v>
      </c>
      <c r="AN116" s="283"/>
      <c r="AO116" s="283"/>
      <c r="AP116" s="283"/>
      <c r="AQ116" s="219">
        <f>16/5</f>
        <v>3.2</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735</v>
      </c>
      <c r="AC117" s="473"/>
      <c r="AD117" s="474"/>
      <c r="AE117" s="551" t="s">
        <v>719</v>
      </c>
      <c r="AF117" s="551"/>
      <c r="AG117" s="551"/>
      <c r="AH117" s="551"/>
      <c r="AI117" s="551" t="s">
        <v>736</v>
      </c>
      <c r="AJ117" s="551"/>
      <c r="AK117" s="551"/>
      <c r="AL117" s="551"/>
      <c r="AM117" s="551" t="s">
        <v>765</v>
      </c>
      <c r="AN117" s="551"/>
      <c r="AO117" s="551"/>
      <c r="AP117" s="551"/>
      <c r="AQ117" s="551" t="s">
        <v>766</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737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719</v>
      </c>
      <c r="AR133" s="201"/>
      <c r="AS133" s="137" t="s">
        <v>233</v>
      </c>
      <c r="AT133" s="138"/>
      <c r="AU133" s="202" t="s">
        <v>719</v>
      </c>
      <c r="AV133" s="202"/>
      <c r="AW133" s="137" t="s">
        <v>179</v>
      </c>
      <c r="AX133" s="197"/>
      <c r="AY133">
        <f>$AY$132</f>
        <v>1</v>
      </c>
    </row>
    <row r="134" spans="1:51" ht="39.75" customHeight="1" x14ac:dyDescent="0.15">
      <c r="A134" s="191"/>
      <c r="B134" s="188"/>
      <c r="C134" s="182"/>
      <c r="D134" s="188"/>
      <c r="E134" s="182"/>
      <c r="F134" s="183"/>
      <c r="G134" s="108" t="s">
        <v>719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719</v>
      </c>
      <c r="AC134" s="207"/>
      <c r="AD134" s="207"/>
      <c r="AE134" s="208" t="s">
        <v>719</v>
      </c>
      <c r="AF134" s="209"/>
      <c r="AG134" s="209"/>
      <c r="AH134" s="209"/>
      <c r="AI134" s="208" t="s">
        <v>719</v>
      </c>
      <c r="AJ134" s="209"/>
      <c r="AK134" s="209"/>
      <c r="AL134" s="209"/>
      <c r="AM134" s="208"/>
      <c r="AN134" s="209"/>
      <c r="AO134" s="209"/>
      <c r="AP134" s="209"/>
      <c r="AQ134" s="208" t="s">
        <v>719</v>
      </c>
      <c r="AR134" s="209"/>
      <c r="AS134" s="209"/>
      <c r="AT134" s="209"/>
      <c r="AU134" s="208" t="s">
        <v>719</v>
      </c>
      <c r="AV134" s="209"/>
      <c r="AW134" s="209"/>
      <c r="AX134" s="210"/>
      <c r="AY134">
        <f t="shared" ref="AY134:AY135" si="13">$AY$132</f>
        <v>1</v>
      </c>
    </row>
    <row r="135" spans="1:51" ht="39.75" customHeight="1" thickBo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719</v>
      </c>
      <c r="AC135" s="215"/>
      <c r="AD135" s="215"/>
      <c r="AE135" s="208" t="s">
        <v>719</v>
      </c>
      <c r="AF135" s="209"/>
      <c r="AG135" s="209"/>
      <c r="AH135" s="209"/>
      <c r="AI135" s="208" t="s">
        <v>719</v>
      </c>
      <c r="AJ135" s="209"/>
      <c r="AK135" s="209"/>
      <c r="AL135" s="209"/>
      <c r="AM135" s="208"/>
      <c r="AN135" s="209"/>
      <c r="AO135" s="209"/>
      <c r="AP135" s="209"/>
      <c r="AQ135" s="208" t="s">
        <v>719</v>
      </c>
      <c r="AR135" s="209"/>
      <c r="AS135" s="209"/>
      <c r="AT135" s="209"/>
      <c r="AU135" s="208" t="s">
        <v>719</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5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748</v>
      </c>
      <c r="AE702" s="343"/>
      <c r="AF702" s="343"/>
      <c r="AG702" s="380" t="s">
        <v>752</v>
      </c>
      <c r="AH702" s="381"/>
      <c r="AI702" s="381"/>
      <c r="AJ702" s="381"/>
      <c r="AK702" s="381"/>
      <c r="AL702" s="381"/>
      <c r="AM702" s="381"/>
      <c r="AN702" s="381"/>
      <c r="AO702" s="381"/>
      <c r="AP702" s="381"/>
      <c r="AQ702" s="381"/>
      <c r="AR702" s="381"/>
      <c r="AS702" s="381"/>
      <c r="AT702" s="381"/>
      <c r="AU702" s="381"/>
      <c r="AV702" s="381"/>
      <c r="AW702" s="381"/>
      <c r="AX702" s="382"/>
    </row>
    <row r="703" spans="1:51" ht="5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748</v>
      </c>
      <c r="AE703" s="324"/>
      <c r="AF703" s="324"/>
      <c r="AG703" s="105" t="s">
        <v>753</v>
      </c>
      <c r="AH703" s="106"/>
      <c r="AI703" s="106"/>
      <c r="AJ703" s="106"/>
      <c r="AK703" s="106"/>
      <c r="AL703" s="106"/>
      <c r="AM703" s="106"/>
      <c r="AN703" s="106"/>
      <c r="AO703" s="106"/>
      <c r="AP703" s="106"/>
      <c r="AQ703" s="106"/>
      <c r="AR703" s="106"/>
      <c r="AS703" s="106"/>
      <c r="AT703" s="106"/>
      <c r="AU703" s="106"/>
      <c r="AV703" s="106"/>
      <c r="AW703" s="106"/>
      <c r="AX703" s="107"/>
    </row>
    <row r="704" spans="1:51" ht="5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748</v>
      </c>
      <c r="AE704" s="782"/>
      <c r="AF704" s="782"/>
      <c r="AG704" s="169" t="s">
        <v>754</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748</v>
      </c>
      <c r="AE705" s="714"/>
      <c r="AF705" s="714"/>
      <c r="AG705" s="129" t="s">
        <v>755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749</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750</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33.7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3.7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748</v>
      </c>
      <c r="AE709" s="324"/>
      <c r="AF709" s="324"/>
      <c r="AG709" s="105" t="s">
        <v>756</v>
      </c>
      <c r="AH709" s="106"/>
      <c r="AI709" s="106"/>
      <c r="AJ709" s="106"/>
      <c r="AK709" s="106"/>
      <c r="AL709" s="106"/>
      <c r="AM709" s="106"/>
      <c r="AN709" s="106"/>
      <c r="AO709" s="106"/>
      <c r="AP709" s="106"/>
      <c r="AQ709" s="106"/>
      <c r="AR709" s="106"/>
      <c r="AS709" s="106"/>
      <c r="AT709" s="106"/>
      <c r="AU709" s="106"/>
      <c r="AV709" s="106"/>
      <c r="AW709" s="106"/>
      <c r="AX709" s="107"/>
    </row>
    <row r="710" spans="1:50" ht="33.7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751</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33.7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748</v>
      </c>
      <c r="AE711" s="324"/>
      <c r="AF711" s="324"/>
      <c r="AG711" s="105" t="s">
        <v>757</v>
      </c>
      <c r="AH711" s="106"/>
      <c r="AI711" s="106"/>
      <c r="AJ711" s="106"/>
      <c r="AK711" s="106"/>
      <c r="AL711" s="106"/>
      <c r="AM711" s="106"/>
      <c r="AN711" s="106"/>
      <c r="AO711" s="106"/>
      <c r="AP711" s="106"/>
      <c r="AQ711" s="106"/>
      <c r="AR711" s="106"/>
      <c r="AS711" s="106"/>
      <c r="AT711" s="106"/>
      <c r="AU711" s="106"/>
      <c r="AV711" s="106"/>
      <c r="AW711" s="106"/>
      <c r="AX711" s="107"/>
    </row>
    <row r="712" spans="1:50" ht="33.7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751</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33.7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748</v>
      </c>
      <c r="AE713" s="324"/>
      <c r="AF713" s="662"/>
      <c r="AG713" s="105" t="s">
        <v>758</v>
      </c>
      <c r="AH713" s="106"/>
      <c r="AI713" s="106"/>
      <c r="AJ713" s="106"/>
      <c r="AK713" s="106"/>
      <c r="AL713" s="106"/>
      <c r="AM713" s="106"/>
      <c r="AN713" s="106"/>
      <c r="AO713" s="106"/>
      <c r="AP713" s="106"/>
      <c r="AQ713" s="106"/>
      <c r="AR713" s="106"/>
      <c r="AS713" s="106"/>
      <c r="AT713" s="106"/>
      <c r="AU713" s="106"/>
      <c r="AV713" s="106"/>
      <c r="AW713" s="106"/>
      <c r="AX713" s="107"/>
    </row>
    <row r="714" spans="1:50" ht="33.7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748</v>
      </c>
      <c r="AE714" s="804"/>
      <c r="AF714" s="805"/>
      <c r="AG714" s="735" t="s">
        <v>759</v>
      </c>
      <c r="AH714" s="736"/>
      <c r="AI714" s="736"/>
      <c r="AJ714" s="736"/>
      <c r="AK714" s="736"/>
      <c r="AL714" s="736"/>
      <c r="AM714" s="736"/>
      <c r="AN714" s="736"/>
      <c r="AO714" s="736"/>
      <c r="AP714" s="736"/>
      <c r="AQ714" s="736"/>
      <c r="AR714" s="736"/>
      <c r="AS714" s="736"/>
      <c r="AT714" s="736"/>
      <c r="AU714" s="736"/>
      <c r="AV714" s="736"/>
      <c r="AW714" s="736"/>
      <c r="AX714" s="737"/>
    </row>
    <row r="715" spans="1:50" ht="91.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777</v>
      </c>
      <c r="AE715" s="604"/>
      <c r="AF715" s="655"/>
      <c r="AG715" s="741" t="s">
        <v>779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751</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30"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748</v>
      </c>
      <c r="AE717" s="324"/>
      <c r="AF717" s="324"/>
      <c r="AG717" s="105" t="s">
        <v>760</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751</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751</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98.25" customHeight="1" thickBot="1" x14ac:dyDescent="0.2">
      <c r="A727" s="799"/>
      <c r="B727" s="800"/>
      <c r="C727" s="747" t="s">
        <v>57</v>
      </c>
      <c r="D727" s="748"/>
      <c r="E727" s="748"/>
      <c r="F727" s="749"/>
      <c r="G727" s="575" t="s">
        <v>780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137</v>
      </c>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739</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740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741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742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743</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744</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745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746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747</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t="s">
        <v>710</v>
      </c>
      <c r="F746" s="955"/>
      <c r="G746" s="955"/>
      <c r="H746" s="100" t="str">
        <f>IF(E746="","","-")</f>
        <v>-</v>
      </c>
      <c r="I746" s="955"/>
      <c r="J746" s="955"/>
      <c r="K746" s="100" t="str">
        <f>IF(I746="","","-")</f>
        <v/>
      </c>
      <c r="L746" s="956">
        <v>60</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c r="J747" s="955"/>
      <c r="K747" s="100" t="str">
        <f>IF(I747="","","-")</f>
        <v/>
      </c>
      <c r="L747" s="956">
        <v>62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6"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6"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104"/>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5" customHeight="1" thickBot="1" x14ac:dyDescent="0.2">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9.75" hidden="1" customHeight="1" thickBot="1" x14ac:dyDescent="0.2">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5" hidden="1" customHeight="1" thickBo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9.7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9.75"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9.7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9.75"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9.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9.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9.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9.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9.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9.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9.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9.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9.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9.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9.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9.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9.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9.7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9.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772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771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762</v>
      </c>
      <c r="H789" s="670"/>
      <c r="I789" s="670"/>
      <c r="J789" s="670"/>
      <c r="K789" s="671"/>
      <c r="L789" s="663" t="s">
        <v>769</v>
      </c>
      <c r="M789" s="664"/>
      <c r="N789" s="664"/>
      <c r="O789" s="664"/>
      <c r="P789" s="664"/>
      <c r="Q789" s="664"/>
      <c r="R789" s="664"/>
      <c r="S789" s="664"/>
      <c r="T789" s="664"/>
      <c r="U789" s="664"/>
      <c r="V789" s="664"/>
      <c r="W789" s="664"/>
      <c r="X789" s="665"/>
      <c r="Y789" s="383">
        <v>25</v>
      </c>
      <c r="Z789" s="384"/>
      <c r="AA789" s="384"/>
      <c r="AB789" s="801"/>
      <c r="AC789" s="669" t="s">
        <v>770</v>
      </c>
      <c r="AD789" s="670"/>
      <c r="AE789" s="670"/>
      <c r="AF789" s="670"/>
      <c r="AG789" s="671"/>
      <c r="AH789" s="663" t="s">
        <v>767</v>
      </c>
      <c r="AI789" s="664"/>
      <c r="AJ789" s="664"/>
      <c r="AK789" s="664"/>
      <c r="AL789" s="664"/>
      <c r="AM789" s="664"/>
      <c r="AN789" s="664"/>
      <c r="AO789" s="664"/>
      <c r="AP789" s="664"/>
      <c r="AQ789" s="664"/>
      <c r="AR789" s="664"/>
      <c r="AS789" s="664"/>
      <c r="AT789" s="665"/>
      <c r="AU789" s="383">
        <v>16.399999999999999</v>
      </c>
      <c r="AV789" s="384"/>
      <c r="AW789" s="384"/>
      <c r="AX789" s="385"/>
    </row>
    <row r="790" spans="1:51" ht="24.75" customHeight="1" x14ac:dyDescent="0.15">
      <c r="A790" s="630"/>
      <c r="B790" s="631"/>
      <c r="C790" s="631"/>
      <c r="D790" s="631"/>
      <c r="E790" s="631"/>
      <c r="F790" s="632"/>
      <c r="G790" s="605"/>
      <c r="H790" s="606"/>
      <c r="I790" s="606"/>
      <c r="J790" s="606"/>
      <c r="K790" s="607"/>
      <c r="L790" s="597" t="s">
        <v>768</v>
      </c>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16.399999999999999</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45" customHeight="1" x14ac:dyDescent="0.15">
      <c r="A845" s="371">
        <v>1</v>
      </c>
      <c r="B845" s="371">
        <v>1</v>
      </c>
      <c r="C845" s="359" t="s">
        <v>773</v>
      </c>
      <c r="D845" s="344"/>
      <c r="E845" s="344"/>
      <c r="F845" s="344"/>
      <c r="G845" s="344"/>
      <c r="H845" s="344"/>
      <c r="I845" s="344"/>
      <c r="J845" s="345">
        <v>5180001118926</v>
      </c>
      <c r="K845" s="346"/>
      <c r="L845" s="346"/>
      <c r="M845" s="346"/>
      <c r="N845" s="346"/>
      <c r="O845" s="346"/>
      <c r="P845" s="360" t="s">
        <v>769</v>
      </c>
      <c r="Q845" s="347"/>
      <c r="R845" s="347"/>
      <c r="S845" s="347"/>
      <c r="T845" s="347"/>
      <c r="U845" s="347"/>
      <c r="V845" s="347"/>
      <c r="W845" s="347"/>
      <c r="X845" s="347"/>
      <c r="Y845" s="348">
        <v>25</v>
      </c>
      <c r="Z845" s="349"/>
      <c r="AA845" s="349"/>
      <c r="AB845" s="350"/>
      <c r="AC845" s="351" t="s">
        <v>376</v>
      </c>
      <c r="AD845" s="352"/>
      <c r="AE845" s="352"/>
      <c r="AF845" s="352"/>
      <c r="AG845" s="352"/>
      <c r="AH845" s="367">
        <v>1</v>
      </c>
      <c r="AI845" s="368"/>
      <c r="AJ845" s="368"/>
      <c r="AK845" s="368"/>
      <c r="AL845" s="355">
        <v>99.3</v>
      </c>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60"/>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50.25" customHeight="1" x14ac:dyDescent="0.15">
      <c r="A878" s="371">
        <v>1</v>
      </c>
      <c r="B878" s="371">
        <v>1</v>
      </c>
      <c r="C878" s="359" t="s">
        <v>774</v>
      </c>
      <c r="D878" s="344"/>
      <c r="E878" s="344"/>
      <c r="F878" s="344"/>
      <c r="G878" s="344"/>
      <c r="H878" s="344"/>
      <c r="I878" s="344"/>
      <c r="J878" s="345">
        <v>4240001010433</v>
      </c>
      <c r="K878" s="346"/>
      <c r="L878" s="346"/>
      <c r="M878" s="346"/>
      <c r="N878" s="346"/>
      <c r="O878" s="346"/>
      <c r="P878" s="360" t="s">
        <v>761</v>
      </c>
      <c r="Q878" s="347"/>
      <c r="R878" s="347"/>
      <c r="S878" s="347"/>
      <c r="T878" s="347"/>
      <c r="U878" s="347"/>
      <c r="V878" s="347"/>
      <c r="W878" s="347"/>
      <c r="X878" s="347"/>
      <c r="Y878" s="348">
        <v>16.399999999999999</v>
      </c>
      <c r="Z878" s="349"/>
      <c r="AA878" s="349"/>
      <c r="AB878" s="350"/>
      <c r="AC878" s="351" t="s">
        <v>376</v>
      </c>
      <c r="AD878" s="352"/>
      <c r="AE878" s="352"/>
      <c r="AF878" s="352"/>
      <c r="AG878" s="352"/>
      <c r="AH878" s="367">
        <v>1</v>
      </c>
      <c r="AI878" s="368"/>
      <c r="AJ878" s="368"/>
      <c r="AK878" s="368"/>
      <c r="AL878" s="355">
        <v>99.3</v>
      </c>
      <c r="AM878" s="356"/>
      <c r="AN878" s="356"/>
      <c r="AO878" s="357"/>
      <c r="AP878" s="358"/>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5">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9">
    <cfRule type="expression" dxfId="2067" priority="2075">
      <formula>IF(RIGHT(TEXT(Y879,"0.#"),1)=".",FALSE,TRUE)</formula>
    </cfRule>
    <cfRule type="expression" dxfId="2066" priority="2076">
      <formula>IF(RIGHT(TEXT(Y879,"0.#"),1)=".",TRUE,FALSE)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9:AO879">
    <cfRule type="expression" dxfId="1967" priority="2077">
      <formula>IF(AND(AL879&gt;=0, RIGHT(TEXT(AL879,"0.#"),1)&lt;&gt;"."),TRUE,FALSE)</formula>
    </cfRule>
    <cfRule type="expression" dxfId="1966" priority="2078">
      <formula>IF(AND(AL879&gt;=0, RIGHT(TEXT(AL879,"0.#"),1)="."),TRUE,FALSE)</formula>
    </cfRule>
    <cfRule type="expression" dxfId="1965" priority="2079">
      <formula>IF(AND(AL879&lt;0, RIGHT(TEXT(AL879,"0.#"),1)&lt;&gt;"."),TRUE,FALSE)</formula>
    </cfRule>
    <cfRule type="expression" dxfId="1964" priority="2080">
      <formula>IF(AND(AL879&lt;0, RIGHT(TEXT(AL879,"0.#"),1)="."),TRUE,FALSE)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14" max="49" man="1"/>
    <brk id="74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748</v>
      </c>
      <c r="C10" s="13" t="str">
        <f t="shared" si="0"/>
        <v>国土強靱化施策</v>
      </c>
      <c r="D10" s="13" t="str">
        <f t="shared" si="8"/>
        <v>高齢社会対策、国土強靱化施策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高齢社会対策、国土強靱化施策</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748</v>
      </c>
      <c r="C16" s="13" t="str">
        <f t="shared" si="9"/>
        <v>地球温暖化対策</v>
      </c>
      <c r="D16" s="13" t="str">
        <f t="shared" si="8"/>
        <v>高齢社会対策、国土強靱化施策、地球温暖化対策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高齢社会対策、国土強靱化施策、地球温暖化対策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高齢社会対策、国土強靱化施策、地球温暖化対策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高齢社会対策、国土強靱化施策、地球温暖化対策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高齢社会対策、国土強靱化施策、地球温暖化対策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t="s">
        <v>748</v>
      </c>
      <c r="C21" s="13" t="str">
        <f t="shared" si="9"/>
        <v>地方創生</v>
      </c>
      <c r="D21" s="13" t="str">
        <f t="shared" si="8"/>
        <v>高齢社会対策、国土強靱化施策、地球温暖化対策、地方創生</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高齢社会対策、国土強靱化施策、地球温暖化対策、地方創生</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高齢社会対策、国土強靱化施策、地球温暖化対策、地方創生</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高齢社会対策、国土強靱化施策、地球温暖化対策、地方創生</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高齢社会対策、国土強靱化施策、地球温暖化対策、地方創生</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竜矢</dc:creator>
  <cp:lastModifiedBy>ㅤ</cp:lastModifiedBy>
  <cp:lastPrinted>2021-06-03T04:53:35Z</cp:lastPrinted>
  <dcterms:created xsi:type="dcterms:W3CDTF">2012-03-13T00:50:25Z</dcterms:created>
  <dcterms:modified xsi:type="dcterms:W3CDTF">2021-06-03T04:53:39Z</dcterms:modified>
</cp:coreProperties>
</file>