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行政事業レビュー\210426_行政事業レビューの作成等について\02_作業＆提出（事業番号の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0" i="3" s="1"/>
  <c r="AY685" i="3"/>
  <c r="AY682" i="3"/>
  <c r="AY686" i="3" s="1"/>
  <c r="AY677" i="3"/>
  <c r="AY678" i="3" s="1"/>
  <c r="AY672" i="3"/>
  <c r="AY674" i="3" s="1"/>
  <c r="AY667" i="3"/>
  <c r="AY670" i="3" s="1"/>
  <c r="AY662" i="3"/>
  <c r="AY666" i="3" s="1"/>
  <c r="AY659" i="3"/>
  <c r="AY657" i="3"/>
  <c r="AY658" i="3" s="1"/>
  <c r="AY652" i="3"/>
  <c r="AY654" i="3" s="1"/>
  <c r="AY647" i="3"/>
  <c r="AY650" i="3" s="1"/>
  <c r="AY646" i="3"/>
  <c r="AY643" i="3"/>
  <c r="AY644" i="3" s="1"/>
  <c r="AY638" i="3"/>
  <c r="AY642" i="3" s="1"/>
  <c r="AY634" i="3"/>
  <c r="AY633" i="3"/>
  <c r="AY637" i="3" s="1"/>
  <c r="AY628" i="3"/>
  <c r="AY630" i="3" s="1"/>
  <c r="AY623" i="3"/>
  <c r="AY626" i="3" s="1"/>
  <c r="AY618" i="3"/>
  <c r="AY622" i="3" s="1"/>
  <c r="AY613" i="3"/>
  <c r="AY617" i="3" s="1"/>
  <c r="AY611" i="3"/>
  <c r="AY608" i="3"/>
  <c r="AY610" i="3" s="1"/>
  <c r="AY603" i="3"/>
  <c r="AY606" i="3" s="1"/>
  <c r="AY599" i="3"/>
  <c r="AY598" i="3"/>
  <c r="AY602" i="3" s="1"/>
  <c r="AY593" i="3"/>
  <c r="AY597" i="3" s="1"/>
  <c r="AY592" i="3"/>
  <c r="AY590" i="3"/>
  <c r="AY589" i="3"/>
  <c r="AY591" i="3" s="1"/>
  <c r="AY584" i="3"/>
  <c r="AY586" i="3" s="1"/>
  <c r="AY579" i="3"/>
  <c r="AY582" i="3" s="1"/>
  <c r="AY574" i="3"/>
  <c r="AY578" i="3" s="1"/>
  <c r="AY569" i="3"/>
  <c r="AY573" i="3" s="1"/>
  <c r="AY567" i="3"/>
  <c r="AY564" i="3"/>
  <c r="AY566" i="3" s="1"/>
  <c r="AY559" i="3"/>
  <c r="AY562" i="3" s="1"/>
  <c r="AY555" i="3"/>
  <c r="AY554" i="3"/>
  <c r="AY558" i="3" s="1"/>
  <c r="AY549" i="3"/>
  <c r="AY553" i="3" s="1"/>
  <c r="AY547" i="3"/>
  <c r="AY544" i="3"/>
  <c r="AY546" i="3" s="1"/>
  <c r="AY539" i="3"/>
  <c r="AY542" i="3" s="1"/>
  <c r="AY538" i="3"/>
  <c r="AY535" i="3"/>
  <c r="AY536" i="3" s="1"/>
  <c r="AY531" i="3"/>
  <c r="AY530" i="3"/>
  <c r="AY534" i="3" s="1"/>
  <c r="AY525" i="3"/>
  <c r="AY529" i="3" s="1"/>
  <c r="AY523" i="3"/>
  <c r="AY520" i="3"/>
  <c r="AY522" i="3" s="1"/>
  <c r="AY515" i="3"/>
  <c r="AY518" i="3" s="1"/>
  <c r="AY512" i="3"/>
  <c r="AY511" i="3"/>
  <c r="AY510" i="3"/>
  <c r="AY514" i="3" s="1"/>
  <c r="AY508" i="3"/>
  <c r="AY507" i="3"/>
  <c r="AY506" i="3"/>
  <c r="AY505" i="3"/>
  <c r="AY509" i="3" s="1"/>
  <c r="AY500" i="3"/>
  <c r="AY502" i="3" s="1"/>
  <c r="AY495" i="3"/>
  <c r="AY498" i="3" s="1"/>
  <c r="AY490" i="3"/>
  <c r="AY494" i="3" s="1"/>
  <c r="AY486" i="3"/>
  <c r="AY485" i="3"/>
  <c r="AY489" i="3" s="1"/>
  <c r="AY484" i="3"/>
  <c r="AY481" i="3"/>
  <c r="AY482" i="3" s="1"/>
  <c r="AY483" i="3" s="1"/>
  <c r="AY476" i="3"/>
  <c r="AY478" i="3" s="1"/>
  <c r="AY471" i="3"/>
  <c r="AY474" i="3" s="1"/>
  <c r="AY466" i="3"/>
  <c r="AY470" i="3" s="1"/>
  <c r="AY461" i="3"/>
  <c r="AY465" i="3" s="1"/>
  <c r="AY456" i="3"/>
  <c r="AY458" i="3" s="1"/>
  <c r="AY451" i="3"/>
  <c r="AY454" i="3" s="1"/>
  <c r="AY446" i="3"/>
  <c r="AY450" i="3" s="1"/>
  <c r="AY444" i="3"/>
  <c r="AY441" i="3"/>
  <c r="AY445" i="3" s="1"/>
  <c r="AY436" i="3"/>
  <c r="AY438" i="3" s="1"/>
  <c r="AY431" i="3"/>
  <c r="AY432" i="3" s="1"/>
  <c r="AY430" i="3"/>
  <c r="AY427" i="3"/>
  <c r="AY429" i="3" s="1"/>
  <c r="AY420" i="3"/>
  <c r="AY426" i="3" s="1"/>
  <c r="AY413" i="3"/>
  <c r="AY418" i="3" s="1"/>
  <c r="AY406" i="3"/>
  <c r="AY410" i="3" s="1"/>
  <c r="AY399" i="3"/>
  <c r="AY402" i="3" s="1"/>
  <c r="AY392" i="3"/>
  <c r="AY398" i="3" s="1"/>
  <c r="AY388" i="3"/>
  <c r="AY390" i="3" s="1"/>
  <c r="AY384" i="3"/>
  <c r="AY386" i="3" s="1"/>
  <c r="AY380" i="3"/>
  <c r="AY382" i="3" s="1"/>
  <c r="AY376" i="3"/>
  <c r="AY378" i="3" s="1"/>
  <c r="AY372" i="3"/>
  <c r="AY374" i="3" s="1"/>
  <c r="AY370" i="3"/>
  <c r="AY371" i="3" s="1"/>
  <c r="AY367" i="3"/>
  <c r="AY369" i="3" s="1"/>
  <c r="AY360" i="3"/>
  <c r="AY366" i="3" s="1"/>
  <c r="AY353" i="3"/>
  <c r="AY358" i="3" s="1"/>
  <c r="AY346" i="3"/>
  <c r="AY350" i="3" s="1"/>
  <c r="AY339" i="3"/>
  <c r="AY342" i="3" s="1"/>
  <c r="AY332" i="3"/>
  <c r="AY338" i="3" s="1"/>
  <c r="AY328" i="3"/>
  <c r="AY330" i="3" s="1"/>
  <c r="AY324" i="3"/>
  <c r="AY326" i="3" s="1"/>
  <c r="AY320" i="3"/>
  <c r="AY322" i="3" s="1"/>
  <c r="AY316" i="3"/>
  <c r="AY318" i="3" s="1"/>
  <c r="AY312" i="3"/>
  <c r="AY314" i="3" s="1"/>
  <c r="AY310" i="3"/>
  <c r="AY311" i="3" s="1"/>
  <c r="AY307" i="3"/>
  <c r="AY309" i="3" s="1"/>
  <c r="AY300" i="3"/>
  <c r="AY306" i="3" s="1"/>
  <c r="AY293" i="3"/>
  <c r="AY298" i="3" s="1"/>
  <c r="AY286" i="3"/>
  <c r="AY290" i="3" s="1"/>
  <c r="AY279" i="3"/>
  <c r="AY282" i="3" s="1"/>
  <c r="AY272" i="3"/>
  <c r="AY278" i="3" s="1"/>
  <c r="AY268" i="3"/>
  <c r="AY270" i="3" s="1"/>
  <c r="AY264" i="3"/>
  <c r="AY266" i="3" s="1"/>
  <c r="AY260" i="3"/>
  <c r="AY262" i="3" s="1"/>
  <c r="AY256" i="3"/>
  <c r="AY258" i="3" s="1"/>
  <c r="AY252" i="3"/>
  <c r="AY254" i="3" s="1"/>
  <c r="AY250" i="3"/>
  <c r="AY251" i="3" s="1"/>
  <c r="AY247" i="3"/>
  <c r="AY249" i="3" s="1"/>
  <c r="AY240" i="3"/>
  <c r="AY246" i="3" s="1"/>
  <c r="AY233" i="3"/>
  <c r="AY238" i="3" s="1"/>
  <c r="AY226" i="3"/>
  <c r="AY230" i="3" s="1"/>
  <c r="AY219" i="3"/>
  <c r="AY222" i="3" s="1"/>
  <c r="AY212" i="3"/>
  <c r="AY216" i="3" s="1"/>
  <c r="AY208" i="3"/>
  <c r="AY210" i="3" s="1"/>
  <c r="AY204" i="3"/>
  <c r="AY206" i="3" s="1"/>
  <c r="AY200" i="3"/>
  <c r="AY202" i="3" s="1"/>
  <c r="AY196" i="3"/>
  <c r="AY198" i="3" s="1"/>
  <c r="AY192" i="3"/>
  <c r="AY193" i="3" s="1"/>
  <c r="AY190" i="3"/>
  <c r="AY191" i="3" s="1"/>
  <c r="AY187" i="3"/>
  <c r="AY189" i="3" s="1"/>
  <c r="AY183" i="3"/>
  <c r="AY180" i="3"/>
  <c r="AY186" i="3" s="1"/>
  <c r="AY179" i="3"/>
  <c r="AY176" i="3"/>
  <c r="AY175" i="3"/>
  <c r="AY173" i="3"/>
  <c r="AY178" i="3" s="1"/>
  <c r="AY172" i="3"/>
  <c r="AY171" i="3"/>
  <c r="AY169" i="3"/>
  <c r="AY168" i="3"/>
  <c r="AY167" i="3"/>
  <c r="AY166" i="3"/>
  <c r="AY170" i="3" s="1"/>
  <c r="AY159" i="3"/>
  <c r="AY162" i="3" s="1"/>
  <c r="AY155" i="3"/>
  <c r="AY152" i="3"/>
  <c r="AY158" i="3" s="1"/>
  <c r="AY151" i="3"/>
  <c r="AY148" i="3"/>
  <c r="AY150" i="3" s="1"/>
  <c r="AY147" i="3"/>
  <c r="AY144" i="3"/>
  <c r="AY146" i="3" s="1"/>
  <c r="AY143" i="3"/>
  <c r="AY140" i="3"/>
  <c r="AY142" i="3" s="1"/>
  <c r="AY139" i="3"/>
  <c r="AY136" i="3"/>
  <c r="AY138" i="3" s="1"/>
  <c r="AY135" i="3"/>
  <c r="AY132" i="3"/>
  <c r="AY134" i="3" s="1"/>
  <c r="AY131" i="3"/>
  <c r="AY130" i="3"/>
  <c r="AY127" i="3"/>
  <c r="AY129" i="3" s="1"/>
  <c r="AY124" i="3"/>
  <c r="AY126" i="3" s="1"/>
  <c r="AY123" i="3"/>
  <c r="AY121" i="3"/>
  <c r="AY122" i="3" s="1"/>
  <c r="AY120" i="3"/>
  <c r="AY119" i="3"/>
  <c r="AY118" i="3"/>
  <c r="AY112" i="3"/>
  <c r="AY114" i="3" s="1"/>
  <c r="AY109" i="3"/>
  <c r="AY111" i="3" s="1"/>
  <c r="AY108" i="3"/>
  <c r="AY106" i="3"/>
  <c r="AY107" i="3" s="1"/>
  <c r="AY103" i="3"/>
  <c r="AY104" i="3" s="1"/>
  <c r="AY97" i="3"/>
  <c r="AY95" i="3"/>
  <c r="AY96" i="3" s="1"/>
  <c r="AY93" i="3"/>
  <c r="AY92" i="3"/>
  <c r="AY91" i="3"/>
  <c r="AY90" i="3"/>
  <c r="AY94" i="3" s="1"/>
  <c r="AY89" i="3"/>
  <c r="AY87" i="3"/>
  <c r="AY85" i="3"/>
  <c r="AY83" i="3"/>
  <c r="AY81" i="3"/>
  <c r="AY80" i="3"/>
  <c r="AY88" i="3" s="1"/>
  <c r="AY79" i="3"/>
  <c r="AY73" i="3"/>
  <c r="AY76" i="3" s="1"/>
  <c r="AY65" i="3"/>
  <c r="AY72" i="3" s="1"/>
  <c r="AY64" i="3"/>
  <c r="AY63" i="3"/>
  <c r="AY61" i="3"/>
  <c r="AY60" i="3"/>
  <c r="AY59" i="3"/>
  <c r="AY58" i="3"/>
  <c r="AY62" i="3" s="1"/>
  <c r="AY57" i="3"/>
  <c r="AY53" i="3"/>
  <c r="AY51" i="3"/>
  <c r="AY56" i="3" s="1"/>
  <c r="AY49" i="3"/>
  <c r="AY47" i="3"/>
  <c r="AY45" i="3"/>
  <c r="AY44" i="3"/>
  <c r="AY48" i="3" s="1"/>
  <c r="AY37" i="3"/>
  <c r="AY40" i="3" s="1"/>
  <c r="W29" i="3"/>
  <c r="W28" i="3" s="1"/>
  <c r="P29" i="3"/>
  <c r="P28" i="3"/>
  <c r="AD21" i="3"/>
  <c r="W21" i="3"/>
  <c r="P21" i="3"/>
  <c r="AD20" i="3"/>
  <c r="W20" i="3"/>
  <c r="P20" i="3"/>
  <c r="AR18" i="3"/>
  <c r="AK18" i="3"/>
  <c r="AD18" i="3"/>
  <c r="W18" i="3"/>
  <c r="P18" i="3"/>
  <c r="G11" i="3"/>
  <c r="AE8" i="3"/>
  <c r="G8" i="3"/>
  <c r="G6" i="3"/>
  <c r="AV2" i="3"/>
  <c r="AY195" i="3" l="1"/>
  <c r="AY228" i="3"/>
  <c r="AY323" i="3"/>
  <c r="AY218" i="3"/>
  <c r="AY194" i="3"/>
  <c r="AY213" i="3"/>
  <c r="AY227" i="3"/>
  <c r="AY359" i="3"/>
  <c r="AY433" i="3"/>
  <c r="AY434" i="3"/>
  <c r="AY503" i="3"/>
  <c r="AY526" i="3"/>
  <c r="AY639" i="3"/>
  <c r="AY491" i="3"/>
  <c r="AY550" i="3"/>
  <c r="AY571" i="3"/>
  <c r="AY576" i="3"/>
  <c r="AY594" i="3"/>
  <c r="AY615" i="3"/>
  <c r="AY620" i="3"/>
  <c r="AY655" i="3"/>
  <c r="AY664" i="3"/>
  <c r="AY462" i="3"/>
  <c r="AY570" i="3"/>
  <c r="AY575" i="3"/>
  <c r="AY587" i="3"/>
  <c r="AY614" i="3"/>
  <c r="AY619" i="3"/>
  <c r="AY631" i="3"/>
  <c r="AY572" i="3"/>
  <c r="AY616" i="3"/>
  <c r="AY683" i="3"/>
  <c r="AY291" i="3"/>
  <c r="AY315" i="3"/>
  <c r="AY248" i="3"/>
  <c r="AY391" i="3"/>
  <c r="AY303" i="3"/>
  <c r="AY199" i="3"/>
  <c r="AY239" i="3"/>
  <c r="AY296" i="3"/>
  <c r="AY356" i="3"/>
  <c r="AY383" i="3"/>
  <c r="AY416" i="3"/>
  <c r="AY207" i="3"/>
  <c r="AY214" i="3"/>
  <c r="AY229" i="3"/>
  <c r="AY299" i="3"/>
  <c r="AY331" i="3"/>
  <c r="AY363" i="3"/>
  <c r="AY375" i="3"/>
  <c r="AY419" i="3"/>
  <c r="AY439" i="3"/>
  <c r="AY463" i="3"/>
  <c r="AY487" i="3"/>
  <c r="AY492" i="3"/>
  <c r="AY527" i="3"/>
  <c r="AY532" i="3"/>
  <c r="AY551" i="3"/>
  <c r="AY556" i="3"/>
  <c r="AY595" i="3"/>
  <c r="AY600" i="3"/>
  <c r="AY635" i="3"/>
  <c r="AY640" i="3"/>
  <c r="AY660" i="3"/>
  <c r="AY679" i="3"/>
  <c r="AY684" i="3"/>
  <c r="AY695" i="3"/>
  <c r="AY215" i="3"/>
  <c r="AY232" i="3"/>
  <c r="AY488" i="3"/>
  <c r="AY528" i="3"/>
  <c r="AY552" i="3"/>
  <c r="AY596" i="3"/>
  <c r="AY636" i="3"/>
  <c r="AY680" i="3"/>
  <c r="AY217" i="3"/>
  <c r="AY663" i="3"/>
  <c r="AY675" i="3"/>
  <c r="AY699" i="3"/>
  <c r="AY188" i="3"/>
  <c r="AY156" i="3"/>
  <c r="AY153" i="3"/>
  <c r="AY157" i="3"/>
  <c r="AY154" i="3"/>
  <c r="AY133" i="3"/>
  <c r="AY351" i="3"/>
  <c r="AY411" i="3"/>
  <c r="AY271" i="3"/>
  <c r="AY467" i="3"/>
  <c r="AY203" i="3"/>
  <c r="AY235" i="3"/>
  <c r="AY287" i="3"/>
  <c r="AY319" i="3"/>
  <c r="AY327" i="3"/>
  <c r="AY335" i="3"/>
  <c r="AY348" i="3"/>
  <c r="AY379" i="3"/>
  <c r="AY387" i="3"/>
  <c r="AY395" i="3"/>
  <c r="AY408" i="3"/>
  <c r="AY435" i="3"/>
  <c r="AY442" i="3"/>
  <c r="AY447" i="3"/>
  <c r="AY459" i="3"/>
  <c r="AY464" i="3"/>
  <c r="AY468" i="3"/>
  <c r="AY255" i="3"/>
  <c r="AY263" i="3"/>
  <c r="AY292" i="3"/>
  <c r="AY347" i="3"/>
  <c r="AY352" i="3"/>
  <c r="AY407" i="3"/>
  <c r="AY412" i="3"/>
  <c r="AY479" i="3"/>
  <c r="AY211" i="3"/>
  <c r="AY243" i="3"/>
  <c r="AY231" i="3"/>
  <c r="AY236" i="3"/>
  <c r="AY259" i="3"/>
  <c r="AY267" i="3"/>
  <c r="AY275" i="3"/>
  <c r="AY288" i="3"/>
  <c r="AY295" i="3"/>
  <c r="AY349" i="3"/>
  <c r="AY355" i="3"/>
  <c r="AY409" i="3"/>
  <c r="AY415" i="3"/>
  <c r="AY423" i="3"/>
  <c r="AY443" i="3"/>
  <c r="AY448" i="3"/>
  <c r="AY105" i="3"/>
  <c r="AY876" i="3"/>
  <c r="AY976" i="3"/>
  <c r="AY1008" i="3"/>
  <c r="AY877" i="3"/>
  <c r="AY1009" i="3"/>
  <c r="AY583" i="3"/>
  <c r="AY651" i="3"/>
  <c r="AY496" i="3"/>
  <c r="AY516" i="3"/>
  <c r="AY560" i="3"/>
  <c r="AY568" i="3"/>
  <c r="AY580" i="3"/>
  <c r="AY588" i="3"/>
  <c r="AY624" i="3"/>
  <c r="AY632" i="3"/>
  <c r="AY648" i="3"/>
  <c r="AY656" i="3"/>
  <c r="AY668" i="3"/>
  <c r="AY696" i="3"/>
  <c r="AY493" i="3"/>
  <c r="AY497" i="3"/>
  <c r="AY501" i="3"/>
  <c r="AY513" i="3"/>
  <c r="AY517" i="3"/>
  <c r="AY521" i="3"/>
  <c r="AY533" i="3"/>
  <c r="AY537" i="3"/>
  <c r="AY541" i="3"/>
  <c r="AY545" i="3"/>
  <c r="AY557" i="3"/>
  <c r="AY561" i="3"/>
  <c r="AY565" i="3"/>
  <c r="AY577" i="3"/>
  <c r="AY581" i="3"/>
  <c r="AY585" i="3"/>
  <c r="AY601" i="3"/>
  <c r="AY605" i="3"/>
  <c r="AY609" i="3"/>
  <c r="AY621" i="3"/>
  <c r="AY625" i="3"/>
  <c r="AY629" i="3"/>
  <c r="AY641" i="3"/>
  <c r="AY645" i="3"/>
  <c r="AY649" i="3"/>
  <c r="AY653" i="3"/>
  <c r="AY661" i="3"/>
  <c r="AY665" i="3"/>
  <c r="AY669" i="3"/>
  <c r="AY673" i="3"/>
  <c r="AY681" i="3"/>
  <c r="AY689" i="3"/>
  <c r="AY693" i="3"/>
  <c r="AY499" i="3"/>
  <c r="AY519" i="3"/>
  <c r="AY543" i="3"/>
  <c r="AY563" i="3"/>
  <c r="AY607" i="3"/>
  <c r="AY627" i="3"/>
  <c r="AY671" i="3"/>
  <c r="AY691" i="3"/>
  <c r="AY504" i="3"/>
  <c r="AY524" i="3"/>
  <c r="AY540" i="3"/>
  <c r="AY548" i="3"/>
  <c r="AY604" i="3"/>
  <c r="AY612" i="3"/>
  <c r="AY676" i="3"/>
  <c r="AY688" i="3"/>
  <c r="AY472" i="3"/>
  <c r="AY480" i="3"/>
  <c r="AY469" i="3"/>
  <c r="AY473" i="3"/>
  <c r="AY477" i="3"/>
  <c r="AY475" i="3"/>
  <c r="AY440" i="3"/>
  <c r="AY452" i="3"/>
  <c r="AY460" i="3"/>
  <c r="AY437" i="3"/>
  <c r="AY449" i="3"/>
  <c r="AY453" i="3"/>
  <c r="AY457" i="3"/>
  <c r="AY455" i="3"/>
  <c r="AY284" i="3"/>
  <c r="AY308" i="3"/>
  <c r="AY340" i="3"/>
  <c r="AY364" i="3"/>
  <c r="AY400" i="3"/>
  <c r="AY404" i="3"/>
  <c r="AY424" i="3"/>
  <c r="AY428" i="3"/>
  <c r="AY283" i="3"/>
  <c r="AY343" i="3"/>
  <c r="AY280" i="3"/>
  <c r="AY304" i="3"/>
  <c r="AY344" i="3"/>
  <c r="AY368" i="3"/>
  <c r="AY253" i="3"/>
  <c r="AY257" i="3"/>
  <c r="AY261" i="3"/>
  <c r="AY265" i="3"/>
  <c r="AY269" i="3"/>
  <c r="AY273" i="3"/>
  <c r="AY277" i="3"/>
  <c r="AY281" i="3"/>
  <c r="AY285" i="3"/>
  <c r="AY289" i="3"/>
  <c r="AY297" i="3"/>
  <c r="AY301" i="3"/>
  <c r="AY305" i="3"/>
  <c r="AY313" i="3"/>
  <c r="AY317" i="3"/>
  <c r="AY321" i="3"/>
  <c r="AY325" i="3"/>
  <c r="AY329" i="3"/>
  <c r="AY333" i="3"/>
  <c r="AY337" i="3"/>
  <c r="AY341" i="3"/>
  <c r="AY345" i="3"/>
  <c r="AY357" i="3"/>
  <c r="AY361" i="3"/>
  <c r="AY365" i="3"/>
  <c r="AY373" i="3"/>
  <c r="AY377" i="3"/>
  <c r="AY381" i="3"/>
  <c r="AY385" i="3"/>
  <c r="AY389" i="3"/>
  <c r="AY393" i="3"/>
  <c r="AY397" i="3"/>
  <c r="AY401" i="3"/>
  <c r="AY405" i="3"/>
  <c r="AY417" i="3"/>
  <c r="AY421" i="3"/>
  <c r="AY425" i="3"/>
  <c r="AY403" i="3"/>
  <c r="AY276" i="3"/>
  <c r="AY336" i="3"/>
  <c r="AY396" i="3"/>
  <c r="AY274" i="3"/>
  <c r="AY294" i="3"/>
  <c r="AY302" i="3"/>
  <c r="AY334" i="3"/>
  <c r="AY354" i="3"/>
  <c r="AY362" i="3"/>
  <c r="AY394" i="3"/>
  <c r="AY414" i="3"/>
  <c r="AY422" i="3"/>
  <c r="AY223" i="3"/>
  <c r="AY220" i="3"/>
  <c r="AY224" i="3"/>
  <c r="AY244" i="3"/>
  <c r="AY221" i="3"/>
  <c r="AY225" i="3"/>
  <c r="AY237" i="3"/>
  <c r="AY241" i="3"/>
  <c r="AY245" i="3"/>
  <c r="AY234" i="3"/>
  <c r="AY242" i="3"/>
  <c r="AY205" i="3"/>
  <c r="AY197" i="3"/>
  <c r="AY201" i="3"/>
  <c r="AY209" i="3"/>
  <c r="AY160" i="3"/>
  <c r="AY164" i="3"/>
  <c r="AY184" i="3"/>
  <c r="AY161" i="3"/>
  <c r="AY165" i="3"/>
  <c r="AY177" i="3"/>
  <c r="AY181" i="3"/>
  <c r="AY185" i="3"/>
  <c r="AY163" i="3"/>
  <c r="AY174" i="3"/>
  <c r="AY182" i="3"/>
  <c r="AY137" i="3"/>
  <c r="AY141" i="3"/>
  <c r="AY145" i="3"/>
  <c r="AY149" i="3"/>
  <c r="AY128" i="3"/>
  <c r="AY125" i="3"/>
  <c r="AY113" i="3"/>
  <c r="AY110" i="3"/>
  <c r="AY69" i="3"/>
  <c r="AY38" i="3"/>
  <c r="AY42" i="3"/>
  <c r="AY46" i="3"/>
  <c r="AY50" i="3"/>
  <c r="AY54" i="3"/>
  <c r="AY66" i="3"/>
  <c r="AY70" i="3"/>
  <c r="AY74" i="3"/>
  <c r="AY78" i="3"/>
  <c r="AY82" i="3"/>
  <c r="AY86" i="3"/>
  <c r="AY98" i="3"/>
  <c r="AY99" i="3"/>
  <c r="AY41" i="3"/>
  <c r="AY77" i="3"/>
  <c r="AY39" i="3"/>
  <c r="AY43" i="3"/>
  <c r="AY55" i="3"/>
  <c r="AY67" i="3"/>
  <c r="AY71" i="3"/>
  <c r="AY75" i="3"/>
  <c r="AY52" i="3"/>
  <c r="AY68" i="3"/>
  <c r="AY84" i="3"/>
</calcChain>
</file>

<file path=xl/sharedStrings.xml><?xml version="1.0" encoding="utf-8"?>
<sst xmlns="http://schemas.openxmlformats.org/spreadsheetml/2006/main" count="2352" uniqueCount="680">
  <si>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</si>
  <si>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</si>
  <si>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</si>
  <si>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</si>
  <si>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</si>
  <si>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</si>
  <si>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</si>
  <si>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</si>
  <si>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</si>
  <si>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</si>
  <si>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</si>
  <si>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</si>
  <si>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</si>
  <si>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</si>
  <si>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</si>
  <si>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</si>
  <si>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</si>
  <si>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</si>
  <si>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</si>
  <si>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</si>
  <si>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</si>
  <si>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</si>
  <si>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</si>
  <si>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</si>
  <si>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</si>
  <si>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</si>
  <si>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</si>
  <si>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</si>
  <si>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</si>
  <si>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</si>
  <si>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</si>
  <si>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</si>
  <si>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</si>
  <si>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</si>
  <si>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一極集中の是正等に関する協議会運営業務</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</si>
  <si>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</si>
  <si>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</si>
  <si>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</si>
  <si>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</si>
  <si>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</si>
  <si>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</si>
  <si>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</si>
  <si>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</si>
  <si>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</si>
  <si>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</si>
  <si>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</si>
  <si>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</si>
  <si>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</si>
  <si>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</si>
  <si>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</si>
  <si>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</si>
  <si>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</si>
  <si>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</si>
  <si>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</si>
  <si>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</si>
  <si>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</si>
  <si>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</si>
  <si>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</si>
  <si>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</si>
  <si>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</si>
  <si>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</si>
  <si>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</si>
  <si>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</si>
  <si>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</si>
  <si>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</si>
  <si>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</si>
  <si>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</si>
  <si>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</si>
  <si>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</si>
  <si>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</si>
  <si>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</si>
  <si>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</si>
  <si>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</si>
  <si>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</si>
  <si>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</si>
  <si>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</si>
  <si>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</si>
  <si>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</si>
  <si>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</si>
  <si>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</si>
  <si>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</si>
  <si>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</si>
  <si>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</si>
  <si>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</si>
  <si>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</si>
  <si>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</si>
  <si>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</si>
  <si>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</si>
  <si>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</si>
  <si>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</si>
  <si>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</si>
  <si>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</si>
  <si>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</si>
  <si>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</si>
  <si>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</si>
  <si>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</si>
  <si>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</si>
  <si>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</si>
  <si>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</si>
  <si>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</si>
  <si>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</si>
  <si>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</si>
  <si>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</si>
  <si>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</si>
  <si>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</si>
  <si>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</si>
  <si>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</si>
  <si>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</si>
  <si>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</si>
  <si>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</si>
  <si>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</si>
  <si>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</si>
  <si>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</si>
  <si>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</si>
  <si>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</si>
  <si>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</si>
  <si>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</si>
  <si>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</si>
  <si>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</si>
  <si>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</si>
  <si>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</si>
  <si>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</si>
  <si>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</si>
  <si>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</si>
  <si>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</si>
  <si>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</si>
  <si>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</si>
  <si>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</si>
  <si>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</si>
  <si>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</si>
  <si>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</si>
  <si>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</si>
  <si>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</si>
  <si>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</si>
  <si>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</si>
  <si>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</si>
  <si>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</si>
  <si>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</si>
  <si>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</si>
  <si>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</si>
  <si>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</si>
  <si>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令和２年度将来の産業構造を見据えた持続可能な国土のあり方検討調査</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</si>
  <si>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</si>
  <si>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</si>
  <si>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</si>
  <si>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</si>
  <si>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</si>
  <si>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</si>
  <si>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</si>
  <si>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</si>
  <si>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</si>
  <si>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</si>
  <si>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</si>
  <si>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</si>
  <si>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</si>
  <si>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</si>
  <si>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</si>
  <si>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国土形成計画に関する長期的な議論を行う専門委員会等で、本事業による調査を毎年度活用する。（調査完了が年度末となるものについては、次年度以降に活用。）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</si>
  <si>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</si>
  <si>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</si>
  <si>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</si>
  <si>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</si>
  <si>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</si>
  <si>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</si>
  <si>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</si>
  <si>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</si>
  <si>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</si>
  <si>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</si>
  <si>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</si>
  <si>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</si>
  <si>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</si>
  <si>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</si>
  <si>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</si>
  <si>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</si>
  <si>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</si>
  <si>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</si>
  <si>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</si>
  <si>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</si>
  <si>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</si>
  <si>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</si>
  <si>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</si>
  <si>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</si>
  <si>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</si>
  <si>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</si>
  <si>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</si>
  <si>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</si>
  <si>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</si>
  <si>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</si>
  <si>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</si>
  <si>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</si>
  <si>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</si>
  <si>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</si>
  <si>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</si>
  <si>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</si>
  <si>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</si>
  <si>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</si>
  <si>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</si>
  <si>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</si>
  <si>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</si>
  <si>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</si>
  <si>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</si>
  <si>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</si>
  <si>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</si>
  <si>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</si>
  <si>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</si>
  <si>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</si>
  <si>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</si>
  <si>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</si>
  <si>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</si>
  <si>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</si>
  <si>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</si>
  <si>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</si>
  <si>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</si>
  <si>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</si>
  <si>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</si>
  <si>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</si>
  <si>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</si>
  <si>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</si>
  <si>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</si>
  <si>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</si>
  <si>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</si>
  <si>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</si>
  <si>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</si>
  <si>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</si>
  <si>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</si>
  <si>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</si>
  <si>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</si>
  <si>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</si>
  <si>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</si>
  <si>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</si>
  <si>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</si>
  <si>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</si>
  <si>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</si>
  <si>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</si>
  <si>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</si>
  <si>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</si>
  <si>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</si>
  <si>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</si>
  <si>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</si>
  <si>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</si>
  <si>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</si>
  <si>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</si>
  <si>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</si>
  <si>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</si>
  <si>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</si>
  <si>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</si>
  <si>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</si>
  <si>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</si>
  <si>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</si>
  <si>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</si>
  <si>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</si>
  <si>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</si>
  <si>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</si>
  <si>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</si>
  <si>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</si>
  <si>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</si>
  <si>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</si>
  <si>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</si>
  <si>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</si>
  <si>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</si>
  <si>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</si>
  <si>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</si>
  <si>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</si>
  <si>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</si>
  <si>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</si>
  <si>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</si>
  <si>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</si>
  <si>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</si>
  <si>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</si>
  <si>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</si>
  <si>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</si>
  <si>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</si>
  <si>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</si>
  <si>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</si>
  <si>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</si>
  <si>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</si>
  <si>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</si>
  <si>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</si>
  <si>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</si>
  <si>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</si>
  <si>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</si>
  <si>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</si>
  <si>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</si>
  <si>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</si>
  <si>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</si>
  <si>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</si>
  <si>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</si>
  <si>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</si>
  <si>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</si>
  <si>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</si>
  <si>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</si>
  <si>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</si>
  <si>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</si>
  <si>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</si>
  <si>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</si>
  <si>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</si>
  <si>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</si>
  <si>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</si>
  <si>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</si>
  <si>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</si>
  <si>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</si>
  <si>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</si>
  <si>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</si>
  <si>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</si>
  <si>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</si>
  <si>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</si>
  <si>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</si>
  <si>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</si>
  <si>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</si>
  <si>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</si>
  <si>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</si>
  <si>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</si>
  <si>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</si>
  <si>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</si>
  <si>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</si>
  <si>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</si>
  <si>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</si>
  <si>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</si>
  <si>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</si>
  <si>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</si>
  <si>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</si>
  <si>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</si>
  <si>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</si>
  <si>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</si>
  <si>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</si>
  <si>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</si>
  <si>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</si>
  <si>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</si>
  <si>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</si>
  <si>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</si>
  <si>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</si>
  <si>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</si>
  <si>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</si>
  <si>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</si>
  <si>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</si>
  <si>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</si>
  <si>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</si>
  <si>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</si>
  <si>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</si>
  <si>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</si>
  <si>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</si>
  <si>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</si>
  <si>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</si>
  <si>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</si>
  <si>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</si>
  <si>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</si>
  <si>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</si>
  <si>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</si>
  <si>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</si>
  <si>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</si>
  <si>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</si>
  <si>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</si>
  <si>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</si>
  <si>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</si>
  <si>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</si>
  <si>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</si>
  <si>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</si>
  <si>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</si>
  <si>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</si>
  <si>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</si>
  <si>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</si>
  <si>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</si>
  <si>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</si>
  <si>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</si>
  <si>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</si>
  <si>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</si>
  <si>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</si>
  <si>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</si>
  <si>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</si>
  <si>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</si>
  <si>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</si>
  <si>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</si>
  <si>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</si>
  <si>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</si>
  <si>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</si>
  <si>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</si>
  <si>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</si>
  <si>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</si>
  <si>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</si>
  <si>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</si>
  <si>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</si>
  <si>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</si>
  <si>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</si>
  <si>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</si>
  <si>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</si>
  <si>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</si>
  <si>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</si>
  <si>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</si>
  <si>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</si>
  <si>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</si>
  <si>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</si>
  <si>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</si>
  <si>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</si>
  <si>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</si>
  <si>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</si>
  <si>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</si>
  <si>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</si>
  <si>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</si>
  <si>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</si>
  <si>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</si>
  <si>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</si>
  <si>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</si>
  <si>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</si>
  <si>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</si>
  <si>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</si>
  <si>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</si>
  <si>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</si>
  <si>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</si>
  <si>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</si>
  <si>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</si>
  <si>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</si>
  <si>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</si>
  <si>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</si>
  <si>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</si>
  <si>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</si>
  <si>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</si>
  <si>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</si>
  <si>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</si>
  <si>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</si>
  <si>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</si>
  <si>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</si>
  <si>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</si>
  <si>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</si>
  <si>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</si>
  <si>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</si>
  <si>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</si>
  <si>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</si>
  <si>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</si>
  <si>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</si>
  <si>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</si>
  <si>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</si>
  <si>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</si>
  <si>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</si>
  <si>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</si>
  <si>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</si>
  <si>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</si>
  <si>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</si>
  <si>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</si>
  <si>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</si>
  <si>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</si>
  <si>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</si>
  <si>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</si>
  <si>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</si>
  <si>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</si>
  <si>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</si>
  <si>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</si>
  <si>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</si>
  <si>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</si>
  <si>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</si>
  <si>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</si>
  <si>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</si>
  <si>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（株）メディア・ゲート・ジャパン</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</si>
  <si>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</si>
  <si>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</si>
  <si>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</si>
  <si>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</si>
  <si>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</si>
  <si>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</si>
  <si>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</si>
  <si>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</si>
  <si>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</si>
  <si>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</si>
  <si>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54/9</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</si>
  <si>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</si>
  <si>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</si>
  <si>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</si>
  <si>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</si>
  <si>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</si>
  <si>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</si>
  <si>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</si>
  <si>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</si>
  <si>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</si>
  <si>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</si>
  <si>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</si>
  <si>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</si>
  <si>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</si>
  <si>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</si>
  <si>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</si>
  <si>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</si>
  <si>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</si>
  <si>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</si>
  <si>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</si>
  <si>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事業の企画、立案</t>
    <rPh sb="0" eb="2">
      <t>ジギョウ</t>
    </rPh>
    <rPh sb="3" eb="5">
      <t>キカク</t>
    </rPh>
    <rPh sb="6" eb="8">
      <t>リツアン</t>
    </rPh>
    <phoneticPr fontId="4"/>
  </si>
  <si>
    <t>一般財団法人計量計画研究所</t>
  </si>
  <si>
    <t>平成7年度</t>
    <rPh sb="0" eb="2">
      <t>ヘイセイ</t>
    </rPh>
    <rPh sb="3" eb="4">
      <t>ネン</t>
    </rPh>
    <rPh sb="4" eb="5">
      <t>ド</t>
    </rPh>
    <phoneticPr fontId="4"/>
  </si>
  <si>
    <t>調査実施件数</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</si>
  <si>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</si>
  <si>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</si>
  <si>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</si>
  <si>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</si>
  <si>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</si>
  <si>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</si>
  <si>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</si>
  <si>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</si>
  <si>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</si>
  <si>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</si>
  <si>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</si>
  <si>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</si>
  <si>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</si>
  <si>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</si>
  <si>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</si>
  <si>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</si>
  <si>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</si>
  <si>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</si>
  <si>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</si>
  <si>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</si>
  <si>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</si>
  <si>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</si>
  <si>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国土をめぐる諸情勢を踏まえ新たな課題を分析等し、その結果を計画の見直しに活用している。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</si>
  <si>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</si>
  <si>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</si>
  <si>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</si>
  <si>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仕様書、事業計画等の内容を精査しており妥当である。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</si>
  <si>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</si>
  <si>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</si>
  <si>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</si>
  <si>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</si>
  <si>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</si>
  <si>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</si>
  <si>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</si>
  <si>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</si>
  <si>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</si>
  <si>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</si>
  <si>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</si>
  <si>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</si>
  <si>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</si>
  <si>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</si>
  <si>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</si>
  <si>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</si>
  <si>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</si>
  <si>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</si>
  <si>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</si>
  <si>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</si>
  <si>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</si>
  <si>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</si>
  <si>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</si>
  <si>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</si>
  <si>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</si>
  <si>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</si>
  <si>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</si>
  <si>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</si>
  <si>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</si>
  <si>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</si>
  <si>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</si>
  <si>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</si>
  <si>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</si>
  <si>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</si>
  <si>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</si>
  <si>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</si>
  <si>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</si>
  <si>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</si>
  <si>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</si>
  <si>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</si>
  <si>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</si>
  <si>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</si>
  <si>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</si>
  <si>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</si>
  <si>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</si>
  <si>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</si>
  <si>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</si>
  <si>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</si>
  <si>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</si>
  <si>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</si>
  <si>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</si>
  <si>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</si>
  <si>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</si>
  <si>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</si>
  <si>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</si>
  <si>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</si>
  <si>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</si>
  <si>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</si>
  <si>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令和２年度国土政策シミュレーションモデルの開発に関する調査</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</si>
  <si>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</si>
  <si>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</si>
  <si>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</si>
  <si>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</si>
  <si>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</si>
  <si>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</si>
  <si>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</si>
  <si>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</si>
  <si>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</si>
  <si>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</si>
  <si>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計量計画研究所・福山コンサルタント共同提案体</t>
  </si>
  <si>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</si>
  <si>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</si>
  <si>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</si>
  <si>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</si>
  <si>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</si>
  <si>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</si>
  <si>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</si>
  <si>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</si>
  <si>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</si>
  <si>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国土の基礎的な条件について新しいデータの構築や、本格的な人口減少、異次元の高齢化時代を見据えた産業・経済・物流人流など、対流促進型国土に関する展望、大きな社会変革が起こる可能性のあるものに関する非定量的な展望を行うにあたって、国土の課題とその対応について検討調査す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</si>
  <si>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</si>
  <si>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</si>
  <si>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</si>
  <si>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</si>
  <si>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</si>
  <si>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</si>
  <si>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</si>
  <si>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</si>
  <si>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</si>
  <si>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</si>
  <si>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</si>
  <si>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</si>
  <si>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</si>
  <si>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</si>
  <si>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</si>
  <si>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</si>
  <si>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</si>
  <si>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</si>
  <si>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</si>
  <si>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</si>
  <si>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</si>
  <si>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</si>
  <si>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</si>
  <si>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令和２年度技術革新を取り込んだ社会におけるインフラ高度利活用に係る調査（第１回契約変更）</t>
  </si>
  <si>
    <t>金融</t>
  </si>
  <si>
    <t>消費</t>
  </si>
  <si>
    <t>復興</t>
  </si>
  <si>
    <t>総務</t>
  </si>
  <si>
    <t>外務</t>
  </si>
  <si>
    <t>財務</t>
    <rPh sb="0" eb="2">
      <t>ザイム</t>
    </rPh>
    <phoneticPr fontId="4"/>
  </si>
  <si>
    <t>文科</t>
  </si>
  <si>
    <t>国土の長期展望</t>
  </si>
  <si>
    <t>農水</t>
  </si>
  <si>
    <t>経産</t>
  </si>
  <si>
    <t>総合計画課</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</si>
  <si>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</si>
  <si>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</si>
  <si>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</si>
  <si>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</si>
  <si>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</si>
  <si>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</si>
  <si>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</si>
  <si>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</si>
  <si>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</si>
  <si>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</si>
  <si>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</si>
  <si>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専門委員会等で活用された調査件数の割合（活用された調査の件数／調査の総件数）</t>
  </si>
  <si>
    <t>令和2年度</t>
  </si>
  <si>
    <t>国土形成計画法第3条
国土利用計画法第2条</t>
  </si>
  <si>
    <t>第２次国土形成計画（全国計画）(平成27年8月閣議決定）
第５次国土利用計画（全国計画）(平成27年8月閣議決定）</t>
  </si>
  <si>
    <t>件数</t>
  </si>
  <si>
    <t>調査関係経費／調査実施件数</t>
  </si>
  <si>
    <t>百万円</t>
  </si>
  <si>
    <t>経費／件数</t>
  </si>
  <si>
    <t>37　総合的な国土形成を推進する</t>
  </si>
  <si>
    <t>新31-0060</t>
  </si>
  <si>
    <t>○</t>
  </si>
  <si>
    <t>令和２年度政策効果に伴う人口分布の変化を動的に把握するための調査</t>
  </si>
  <si>
    <t>国土交通省国土政策局調べ（令和３年４月）</t>
  </si>
  <si>
    <t>我が国の社会経済情勢を踏まえた事業を実施している。</t>
  </si>
  <si>
    <t>本格的な人口減少、異次元の高齢化等が我が国の国土構造等にどう影響をもたらすかを長期展望することにより、国の国土施策に反映させるため、国として積極的にこれを推進する事業である。</t>
  </si>
  <si>
    <t>・企画競争の手続については、第三者による有識者委員会の審査を受け、透明性及び競争性の確保に努めた。</t>
  </si>
  <si>
    <t>調査の進捗管理や成果物の確認を適正に行い、真に必要なものに限定している。</t>
  </si>
  <si>
    <t>成果実績は成果目標の達成に寄与した。</t>
  </si>
  <si>
    <t>活動見込みを達成した。</t>
  </si>
  <si>
    <t>令和２年度　強靭な地域づくりに向けた人口・資産・重要インフラ等の災害リスク分析調査</t>
  </si>
  <si>
    <t>パシフィックコンサルタンツ株式会社　首都圏本社</t>
  </si>
  <si>
    <t>令和２年度技術革新を取り込んだ社会におけるインフラ高度利活用に係る調査</t>
  </si>
  <si>
    <t>株式会社日立コンサルティング</t>
  </si>
  <si>
    <t>令和２年度関係人口の実態把握及びシェアリングの活用方策検討調査</t>
  </si>
  <si>
    <t>株式会社福山コンサルタント　東京支社</t>
  </si>
  <si>
    <t>令和２年度人口減少等を踏まえた適切な国土管理のあり方検討調査業務</t>
  </si>
  <si>
    <t>株式会社地域総合計画研究所・株式会社計画技術研究所共同提案体</t>
  </si>
  <si>
    <t>公益財団法人　未来工学研究所</t>
  </si>
  <si>
    <t>一極集中の是正等に関する情報発信業務</t>
  </si>
  <si>
    <t>（株）アクシンク</t>
  </si>
  <si>
    <t>請負</t>
    <rPh sb="0" eb="2">
      <t>ウケオイ</t>
    </rPh>
    <phoneticPr fontId="4"/>
  </si>
  <si>
    <t>A.パシフィックコンサルタンツ株式会社　首都圏本社</t>
  </si>
  <si>
    <t>-</t>
    <phoneticPr fontId="4"/>
  </si>
  <si>
    <t>課長　藤田　昌邦</t>
    <rPh sb="0" eb="2">
      <t>カチョウ</t>
    </rPh>
    <phoneticPr fontId="4"/>
  </si>
  <si>
    <t>￥</t>
    <phoneticPr fontId="4"/>
  </si>
  <si>
    <t>82/9</t>
    <phoneticPr fontId="4"/>
  </si>
  <si>
    <t>-</t>
    <phoneticPr fontId="4"/>
  </si>
  <si>
    <t>有</t>
  </si>
  <si>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4"/>
  </si>
  <si>
    <t xml:space="preserve">近年の新しい動きとして、人生１００年時代、政府による働き方改革の推進、ＡＩ・ＩｏＴ等の技術革新、人手不足や事業承継に係る課題の顕在化、インバウンドの急増、頻発する水害、土砂災害など、国土構造・地域構造の変革に大きな影響をもたらす新たな事象が生まれているところ。
２０５０年までの国土の姿を分かりやすく描き出し、将来の国土に関する課題の整理を行い、その解決方策の検討を行うために、国土の長期展望を行う。
</t>
    <phoneticPr fontId="4"/>
  </si>
  <si>
    <t>・調査検討内容については、「国土の長期展望」最終とりまとめという形で積極的に情報発信していく。</t>
    <rPh sb="1" eb="3">
      <t>チョウサ</t>
    </rPh>
    <rPh sb="3" eb="5">
      <t>ケントウ</t>
    </rPh>
    <rPh sb="5" eb="7">
      <t>ナイヨウ</t>
    </rPh>
    <rPh sb="14" eb="16">
      <t>コクド</t>
    </rPh>
    <rPh sb="17" eb="19">
      <t>チョウキ</t>
    </rPh>
    <rPh sb="19" eb="21">
      <t>テンボウ</t>
    </rPh>
    <rPh sb="22" eb="24">
      <t>サイシュウ</t>
    </rPh>
    <rPh sb="32" eb="33">
      <t>カタチ</t>
    </rPh>
    <rPh sb="34" eb="37">
      <t>セッキョクテキ</t>
    </rPh>
    <rPh sb="38" eb="40">
      <t>ジョウホウ</t>
    </rPh>
    <rPh sb="40" eb="42">
      <t>ハッシン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</si>
</sst>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190500</xdr:colOff>
      <xdr:row>749</xdr:row>
      <xdr:rowOff>29845</xdr:rowOff>
    </xdr:from>
    <xdr:to>
      <xdr:col>23</xdr:col>
      <xdr:colOff>115570</xdr:colOff>
      <xdr:row>750</xdr:row>
      <xdr:rowOff>324485</xdr:rowOff>
    </xdr:to>
    <xdr:sp macro="" textlink="">
      <xdr:nvSpPr>
        <xdr:cNvPr id="2" name="テキスト ボックス 2"/>
        <xdr:cNvSpPr txBox="1"/>
      </xdr:nvSpPr>
      <xdr:spPr>
        <a:xfrm>
          <a:off x="2590800" y="234696000"/>
          <a:ext cx="2125345" cy="65468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８３．４百万円</a:t>
          </a:r>
        </a:p>
      </xdr:txBody>
    </xdr:sp>
    <xdr:clientData/>
  </xdr:twoCellAnchor>
  <xdr:twoCellAnchor>
    <xdr:from>
      <xdr:col>12</xdr:col>
      <xdr:colOff>95250</xdr:colOff>
      <xdr:row>751</xdr:row>
      <xdr:rowOff>93980</xdr:rowOff>
    </xdr:from>
    <xdr:to>
      <xdr:col>24</xdr:col>
      <xdr:colOff>53340</xdr:colOff>
      <xdr:row>754</xdr:row>
      <xdr:rowOff>5715</xdr:rowOff>
    </xdr:to>
    <xdr:sp macro="" textlink="">
      <xdr:nvSpPr>
        <xdr:cNvPr id="3" name="大かっこ 3"/>
        <xdr:cNvSpPr/>
      </xdr:nvSpPr>
      <xdr:spPr>
        <a:xfrm>
          <a:off x="2495550" y="235480225"/>
          <a:ext cx="2358390" cy="9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30</xdr:col>
      <xdr:colOff>0</xdr:colOff>
      <xdr:row>749</xdr:row>
      <xdr:rowOff>125730</xdr:rowOff>
    </xdr:from>
    <xdr:to>
      <xdr:col>44</xdr:col>
      <xdr:colOff>47625</xdr:colOff>
      <xdr:row>753</xdr:row>
      <xdr:rowOff>39370</xdr:rowOff>
    </xdr:to>
    <xdr:sp macro="" textlink="">
      <xdr:nvSpPr>
        <xdr:cNvPr id="4" name="大かっこ 4"/>
        <xdr:cNvSpPr/>
      </xdr:nvSpPr>
      <xdr:spPr>
        <a:xfrm>
          <a:off x="6000750" y="234791885"/>
          <a:ext cx="2847975" cy="1346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国土の長期展望に係る事務費</a:t>
          </a:r>
          <a:endParaRPr kumimoji="1" lang="en-US" altLang="ja-JP" sz="900"/>
        </a:p>
        <a:p>
          <a:pPr algn="l">
            <a:lnSpc>
              <a:spcPts val="1200"/>
            </a:lnSpc>
          </a:pPr>
          <a:r>
            <a:rPr kumimoji="1" lang="ja-JP" altLang="en-US" sz="900"/>
            <a:t>１．４百万円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０．８百万円</a:t>
          </a:r>
          <a:endParaRPr kumimoji="1" lang="en-US" altLang="ja-JP" sz="900"/>
        </a:p>
        <a:p>
          <a:pPr algn="l">
            <a:lnSpc>
              <a:spcPts val="1200"/>
            </a:lnSpc>
          </a:pPr>
          <a:r>
            <a:rPr kumimoji="1" lang="ja-JP" altLang="en-US" sz="900"/>
            <a:t>②職員旅費　　　　　　　　　　　　　０．１百万円</a:t>
          </a:r>
          <a:endParaRPr kumimoji="1" lang="en-US" altLang="ja-JP" sz="900"/>
        </a:p>
        <a:p>
          <a:pPr algn="l">
            <a:lnSpc>
              <a:spcPts val="1200"/>
            </a:lnSpc>
          </a:pPr>
          <a:r>
            <a:rPr kumimoji="1" lang="ja-JP" altLang="en-US" sz="900"/>
            <a:t>③委員等旅費　　　　　　　　　　　 ０．５</a:t>
          </a:r>
          <a:r>
            <a:rPr kumimoji="1" lang="ja-JP" altLang="en-US" sz="900" baseline="0"/>
            <a:t>百万円</a:t>
          </a:r>
          <a:endParaRPr kumimoji="1" lang="en-US" altLang="ja-JP" sz="900"/>
        </a:p>
      </xdr:txBody>
    </xdr:sp>
    <xdr:clientData/>
  </xdr:twoCellAnchor>
  <xdr:twoCellAnchor>
    <xdr:from>
      <xdr:col>18</xdr:col>
      <xdr:colOff>0</xdr:colOff>
      <xdr:row>754</xdr:row>
      <xdr:rowOff>17780</xdr:rowOff>
    </xdr:from>
    <xdr:to>
      <xdr:col>18</xdr:col>
      <xdr:colOff>9525</xdr:colOff>
      <xdr:row>755</xdr:row>
      <xdr:rowOff>303530</xdr:rowOff>
    </xdr:to>
    <xdr:cxnSp macro="">
      <xdr:nvCxnSpPr>
        <xdr:cNvPr id="5" name="直線コネクタ 5"/>
        <xdr:cNvCxnSpPr/>
      </xdr:nvCxnSpPr>
      <xdr:spPr>
        <a:xfrm>
          <a:off x="3600450" y="236476540"/>
          <a:ext cx="9525" cy="6381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758</xdr:row>
      <xdr:rowOff>0</xdr:rowOff>
    </xdr:from>
    <xdr:to>
      <xdr:col>23</xdr:col>
      <xdr:colOff>96520</xdr:colOff>
      <xdr:row>760</xdr:row>
      <xdr:rowOff>182245</xdr:rowOff>
    </xdr:to>
    <xdr:sp macro="" textlink="">
      <xdr:nvSpPr>
        <xdr:cNvPr id="6" name="テキスト ボックス 6"/>
        <xdr:cNvSpPr txBox="1"/>
      </xdr:nvSpPr>
      <xdr:spPr>
        <a:xfrm>
          <a:off x="2571750" y="237891320"/>
          <a:ext cx="2125345" cy="90233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（９者）</a:t>
          </a:r>
          <a:endParaRPr kumimoji="1" lang="en-US" altLang="ja-JP" sz="1100"/>
        </a:p>
        <a:p>
          <a:pPr algn="ctr"/>
          <a:r>
            <a:rPr kumimoji="1" lang="ja-JP" altLang="en-US" sz="1100"/>
            <a:t>８２百万円</a:t>
          </a:r>
        </a:p>
      </xdr:txBody>
    </xdr:sp>
    <xdr:clientData/>
  </xdr:twoCellAnchor>
  <xdr:twoCellAnchor>
    <xdr:from>
      <xdr:col>13</xdr:col>
      <xdr:colOff>19050</xdr:colOff>
      <xdr:row>756</xdr:row>
      <xdr:rowOff>264160</xdr:rowOff>
    </xdr:from>
    <xdr:to>
      <xdr:col>23</xdr:col>
      <xdr:colOff>50165</xdr:colOff>
      <xdr:row>757</xdr:row>
      <xdr:rowOff>265430</xdr:rowOff>
    </xdr:to>
    <xdr:sp macro="" textlink="">
      <xdr:nvSpPr>
        <xdr:cNvPr id="7" name="テキスト ボックス 7"/>
        <xdr:cNvSpPr txBox="1"/>
      </xdr:nvSpPr>
      <xdr:spPr>
        <a:xfrm>
          <a:off x="2619375" y="237435390"/>
          <a:ext cx="2031365" cy="36131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431</v>
      </c>
      <c r="AJ2" s="865" t="s">
        <v>628</v>
      </c>
      <c r="AK2" s="865"/>
      <c r="AL2" s="865"/>
      <c r="AM2" s="865"/>
      <c r="AN2" s="32" t="s">
        <v>431</v>
      </c>
      <c r="AO2" s="865">
        <v>20</v>
      </c>
      <c r="AP2" s="865"/>
      <c r="AQ2" s="865"/>
      <c r="AR2" s="40" t="s">
        <v>431</v>
      </c>
      <c r="AS2" s="866">
        <v>465</v>
      </c>
      <c r="AT2" s="866"/>
      <c r="AU2" s="866"/>
      <c r="AV2" s="32" t="str">
        <f>IF(AW2="","","-")</f>
        <v/>
      </c>
      <c r="AW2" s="867"/>
      <c r="AX2" s="867"/>
    </row>
    <row r="3" spans="1:50" ht="21" customHeight="1" x14ac:dyDescent="0.15">
      <c r="A3" s="868" t="s">
        <v>633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90</v>
      </c>
      <c r="AJ3" s="870" t="s">
        <v>270</v>
      </c>
      <c r="AK3" s="870"/>
      <c r="AL3" s="870"/>
      <c r="AM3" s="870"/>
      <c r="AN3" s="870"/>
      <c r="AO3" s="870"/>
      <c r="AP3" s="870"/>
      <c r="AQ3" s="870"/>
      <c r="AR3" s="870"/>
      <c r="AS3" s="870"/>
      <c r="AT3" s="870"/>
      <c r="AU3" s="870"/>
      <c r="AV3" s="870"/>
      <c r="AW3" s="870"/>
      <c r="AX3" s="42" t="s">
        <v>126</v>
      </c>
    </row>
    <row r="4" spans="1:50" ht="24.75" customHeight="1" x14ac:dyDescent="0.15">
      <c r="A4" s="871" t="s">
        <v>46</v>
      </c>
      <c r="B4" s="872"/>
      <c r="C4" s="872"/>
      <c r="D4" s="872"/>
      <c r="E4" s="872"/>
      <c r="F4" s="872"/>
      <c r="G4" s="873" t="s">
        <v>624</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638</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131</v>
      </c>
      <c r="B5" s="883"/>
      <c r="C5" s="883"/>
      <c r="D5" s="883"/>
      <c r="E5" s="883"/>
      <c r="F5" s="884"/>
      <c r="G5" s="885" t="s">
        <v>473</v>
      </c>
      <c r="H5" s="886"/>
      <c r="I5" s="886"/>
      <c r="J5" s="886"/>
      <c r="K5" s="886"/>
      <c r="L5" s="886"/>
      <c r="M5" s="887" t="s">
        <v>128</v>
      </c>
      <c r="N5" s="888"/>
      <c r="O5" s="888"/>
      <c r="P5" s="888"/>
      <c r="Q5" s="888"/>
      <c r="R5" s="889"/>
      <c r="S5" s="890" t="s">
        <v>640</v>
      </c>
      <c r="T5" s="886"/>
      <c r="U5" s="886"/>
      <c r="V5" s="886"/>
      <c r="W5" s="886"/>
      <c r="X5" s="891"/>
      <c r="Y5" s="892" t="s">
        <v>24</v>
      </c>
      <c r="Z5" s="706"/>
      <c r="AA5" s="706"/>
      <c r="AB5" s="706"/>
      <c r="AC5" s="706"/>
      <c r="AD5" s="707"/>
      <c r="AE5" s="893" t="s">
        <v>627</v>
      </c>
      <c r="AF5" s="893"/>
      <c r="AG5" s="893"/>
      <c r="AH5" s="893"/>
      <c r="AI5" s="893"/>
      <c r="AJ5" s="893"/>
      <c r="AK5" s="893"/>
      <c r="AL5" s="893"/>
      <c r="AM5" s="893"/>
      <c r="AN5" s="893"/>
      <c r="AO5" s="893"/>
      <c r="AP5" s="894"/>
      <c r="AQ5" s="895" t="s">
        <v>672</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641</v>
      </c>
      <c r="H7" s="746"/>
      <c r="I7" s="746"/>
      <c r="J7" s="746"/>
      <c r="K7" s="746"/>
      <c r="L7" s="746"/>
      <c r="M7" s="746"/>
      <c r="N7" s="746"/>
      <c r="O7" s="746"/>
      <c r="P7" s="746"/>
      <c r="Q7" s="746"/>
      <c r="R7" s="746"/>
      <c r="S7" s="746"/>
      <c r="T7" s="746"/>
      <c r="U7" s="746"/>
      <c r="V7" s="746"/>
      <c r="W7" s="746"/>
      <c r="X7" s="747"/>
      <c r="Y7" s="837" t="s">
        <v>248</v>
      </c>
      <c r="Z7" s="263"/>
      <c r="AA7" s="263"/>
      <c r="AB7" s="263"/>
      <c r="AC7" s="263"/>
      <c r="AD7" s="838"/>
      <c r="AE7" s="839" t="s">
        <v>642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329</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331</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78</v>
      </c>
      <c r="B9" s="121"/>
      <c r="C9" s="121"/>
      <c r="D9" s="121"/>
      <c r="E9" s="121"/>
      <c r="F9" s="121"/>
      <c r="G9" s="850" t="s">
        <v>678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86</v>
      </c>
      <c r="B10" s="854"/>
      <c r="C10" s="854"/>
      <c r="D10" s="854"/>
      <c r="E10" s="854"/>
      <c r="F10" s="854"/>
      <c r="G10" s="855" t="s">
        <v>592</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直接実施、委託・請負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81</v>
      </c>
      <c r="B12" s="118"/>
      <c r="C12" s="118"/>
      <c r="D12" s="118"/>
      <c r="E12" s="118"/>
      <c r="F12" s="119"/>
      <c r="G12" s="862"/>
      <c r="H12" s="863"/>
      <c r="I12" s="863"/>
      <c r="J12" s="863"/>
      <c r="K12" s="863"/>
      <c r="L12" s="863"/>
      <c r="M12" s="863"/>
      <c r="N12" s="863"/>
      <c r="O12" s="863"/>
      <c r="P12" s="416" t="s">
        <v>410</v>
      </c>
      <c r="Q12" s="291"/>
      <c r="R12" s="291"/>
      <c r="S12" s="291"/>
      <c r="T12" s="291"/>
      <c r="U12" s="291"/>
      <c r="V12" s="292"/>
      <c r="W12" s="416" t="s">
        <v>76</v>
      </c>
      <c r="X12" s="291"/>
      <c r="Y12" s="291"/>
      <c r="Z12" s="291"/>
      <c r="AA12" s="291"/>
      <c r="AB12" s="291"/>
      <c r="AC12" s="292"/>
      <c r="AD12" s="416" t="s">
        <v>181</v>
      </c>
      <c r="AE12" s="291"/>
      <c r="AF12" s="291"/>
      <c r="AG12" s="291"/>
      <c r="AH12" s="291"/>
      <c r="AI12" s="291"/>
      <c r="AJ12" s="292"/>
      <c r="AK12" s="416" t="s">
        <v>634</v>
      </c>
      <c r="AL12" s="291"/>
      <c r="AM12" s="291"/>
      <c r="AN12" s="291"/>
      <c r="AO12" s="291"/>
      <c r="AP12" s="291"/>
      <c r="AQ12" s="292"/>
      <c r="AR12" s="416" t="s">
        <v>635</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t="s">
        <v>431</v>
      </c>
      <c r="Q13" s="779"/>
      <c r="R13" s="779"/>
      <c r="S13" s="779"/>
      <c r="T13" s="779"/>
      <c r="U13" s="779"/>
      <c r="V13" s="780"/>
      <c r="W13" s="778">
        <v>60</v>
      </c>
      <c r="X13" s="779"/>
      <c r="Y13" s="779"/>
      <c r="Z13" s="779"/>
      <c r="AA13" s="779"/>
      <c r="AB13" s="779"/>
      <c r="AC13" s="780"/>
      <c r="AD13" s="778">
        <v>67</v>
      </c>
      <c r="AE13" s="779"/>
      <c r="AF13" s="779"/>
      <c r="AG13" s="779"/>
      <c r="AH13" s="779"/>
      <c r="AI13" s="779"/>
      <c r="AJ13" s="780"/>
      <c r="AK13" s="778" t="s">
        <v>671</v>
      </c>
      <c r="AL13" s="779"/>
      <c r="AM13" s="779"/>
      <c r="AN13" s="779"/>
      <c r="AO13" s="779"/>
      <c r="AP13" s="779"/>
      <c r="AQ13" s="780"/>
      <c r="AR13" s="793" t="s">
        <v>675</v>
      </c>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t="s">
        <v>431</v>
      </c>
      <c r="Q14" s="779"/>
      <c r="R14" s="779"/>
      <c r="S14" s="779"/>
      <c r="T14" s="779"/>
      <c r="U14" s="779"/>
      <c r="V14" s="780"/>
      <c r="W14" s="778" t="s">
        <v>431</v>
      </c>
      <c r="X14" s="779"/>
      <c r="Y14" s="779"/>
      <c r="Z14" s="779"/>
      <c r="AA14" s="779"/>
      <c r="AB14" s="779"/>
      <c r="AC14" s="780"/>
      <c r="AD14" s="778">
        <v>20</v>
      </c>
      <c r="AE14" s="779"/>
      <c r="AF14" s="779"/>
      <c r="AG14" s="779"/>
      <c r="AH14" s="779"/>
      <c r="AI14" s="779"/>
      <c r="AJ14" s="780"/>
      <c r="AK14" s="778" t="s">
        <v>671</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108</v>
      </c>
      <c r="J15" s="808"/>
      <c r="K15" s="808"/>
      <c r="L15" s="808"/>
      <c r="M15" s="808"/>
      <c r="N15" s="808"/>
      <c r="O15" s="809"/>
      <c r="P15" s="778" t="s">
        <v>431</v>
      </c>
      <c r="Q15" s="779"/>
      <c r="R15" s="779"/>
      <c r="S15" s="779"/>
      <c r="T15" s="779"/>
      <c r="U15" s="779"/>
      <c r="V15" s="780"/>
      <c r="W15" s="778" t="s">
        <v>431</v>
      </c>
      <c r="X15" s="779"/>
      <c r="Y15" s="779"/>
      <c r="Z15" s="779"/>
      <c r="AA15" s="779"/>
      <c r="AB15" s="779"/>
      <c r="AC15" s="780"/>
      <c r="AD15" s="778" t="s">
        <v>431</v>
      </c>
      <c r="AE15" s="779"/>
      <c r="AF15" s="779"/>
      <c r="AG15" s="779"/>
      <c r="AH15" s="779"/>
      <c r="AI15" s="779"/>
      <c r="AJ15" s="780"/>
      <c r="AK15" s="778" t="s">
        <v>671</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59</v>
      </c>
      <c r="J16" s="808"/>
      <c r="K16" s="808"/>
      <c r="L16" s="808"/>
      <c r="M16" s="808"/>
      <c r="N16" s="808"/>
      <c r="O16" s="809"/>
      <c r="P16" s="778" t="s">
        <v>431</v>
      </c>
      <c r="Q16" s="779"/>
      <c r="R16" s="779"/>
      <c r="S16" s="779"/>
      <c r="T16" s="779"/>
      <c r="U16" s="779"/>
      <c r="V16" s="780"/>
      <c r="W16" s="778" t="s">
        <v>431</v>
      </c>
      <c r="X16" s="779"/>
      <c r="Y16" s="779"/>
      <c r="Z16" s="779"/>
      <c r="AA16" s="779"/>
      <c r="AB16" s="779"/>
      <c r="AC16" s="780"/>
      <c r="AD16" s="778" t="s">
        <v>431</v>
      </c>
      <c r="AE16" s="779"/>
      <c r="AF16" s="779"/>
      <c r="AG16" s="779"/>
      <c r="AH16" s="779"/>
      <c r="AI16" s="779"/>
      <c r="AJ16" s="780"/>
      <c r="AK16" s="778" t="s">
        <v>671</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119</v>
      </c>
      <c r="J17" s="813"/>
      <c r="K17" s="813"/>
      <c r="L17" s="813"/>
      <c r="M17" s="813"/>
      <c r="N17" s="813"/>
      <c r="O17" s="814"/>
      <c r="P17" s="778" t="s">
        <v>431</v>
      </c>
      <c r="Q17" s="779"/>
      <c r="R17" s="779"/>
      <c r="S17" s="779"/>
      <c r="T17" s="779"/>
      <c r="U17" s="779"/>
      <c r="V17" s="780"/>
      <c r="W17" s="778" t="s">
        <v>431</v>
      </c>
      <c r="X17" s="779"/>
      <c r="Y17" s="779"/>
      <c r="Z17" s="779"/>
      <c r="AA17" s="779"/>
      <c r="AB17" s="779"/>
      <c r="AC17" s="780"/>
      <c r="AD17" s="778" t="s">
        <v>431</v>
      </c>
      <c r="AE17" s="779"/>
      <c r="AF17" s="779"/>
      <c r="AG17" s="779"/>
      <c r="AH17" s="779"/>
      <c r="AI17" s="779"/>
      <c r="AJ17" s="780"/>
      <c r="AK17" s="778" t="s">
        <v>671</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73</v>
      </c>
      <c r="J18" s="818"/>
      <c r="K18" s="818"/>
      <c r="L18" s="818"/>
      <c r="M18" s="818"/>
      <c r="N18" s="818"/>
      <c r="O18" s="819"/>
      <c r="P18" s="774">
        <f>SUM(P13:V17)</f>
        <v>0</v>
      </c>
      <c r="Q18" s="775"/>
      <c r="R18" s="775"/>
      <c r="S18" s="775"/>
      <c r="T18" s="775"/>
      <c r="U18" s="775"/>
      <c r="V18" s="776"/>
      <c r="W18" s="774">
        <f>SUM(W13:AC17)</f>
        <v>60</v>
      </c>
      <c r="X18" s="775"/>
      <c r="Y18" s="775"/>
      <c r="Z18" s="775"/>
      <c r="AA18" s="775"/>
      <c r="AB18" s="775"/>
      <c r="AC18" s="776"/>
      <c r="AD18" s="774">
        <f>SUM(AD13:AJ17)</f>
        <v>87</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35</v>
      </c>
      <c r="H19" s="800"/>
      <c r="I19" s="800"/>
      <c r="J19" s="800"/>
      <c r="K19" s="800"/>
      <c r="L19" s="800"/>
      <c r="M19" s="800"/>
      <c r="N19" s="800"/>
      <c r="O19" s="800"/>
      <c r="P19" s="778">
        <v>0</v>
      </c>
      <c r="Q19" s="779"/>
      <c r="R19" s="779"/>
      <c r="S19" s="779"/>
      <c r="T19" s="779"/>
      <c r="U19" s="779"/>
      <c r="V19" s="780"/>
      <c r="W19" s="778">
        <v>56</v>
      </c>
      <c r="X19" s="779"/>
      <c r="Y19" s="779"/>
      <c r="Z19" s="779"/>
      <c r="AA19" s="779"/>
      <c r="AB19" s="779"/>
      <c r="AC19" s="780"/>
      <c r="AD19" s="778">
        <v>83</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37</v>
      </c>
      <c r="H20" s="800"/>
      <c r="I20" s="800"/>
      <c r="J20" s="800"/>
      <c r="K20" s="800"/>
      <c r="L20" s="800"/>
      <c r="M20" s="800"/>
      <c r="N20" s="800"/>
      <c r="O20" s="800"/>
      <c r="P20" s="803" t="str">
        <f>IF(P18=0,"-",SUM(P19)/P18)</f>
        <v>-</v>
      </c>
      <c r="Q20" s="803"/>
      <c r="R20" s="803"/>
      <c r="S20" s="803"/>
      <c r="T20" s="803"/>
      <c r="U20" s="803"/>
      <c r="V20" s="803"/>
      <c r="W20" s="803">
        <f>IF(W18=0,"-",SUM(W19)/W18)</f>
        <v>0.93333333333333335</v>
      </c>
      <c r="X20" s="803"/>
      <c r="Y20" s="803"/>
      <c r="Z20" s="803"/>
      <c r="AA20" s="803"/>
      <c r="AB20" s="803"/>
      <c r="AC20" s="803"/>
      <c r="AD20" s="803">
        <f>IF(AD18=0,"-",SUM(AD19)/AD18)</f>
        <v>0.95402298850574707</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400</v>
      </c>
      <c r="H21" s="806"/>
      <c r="I21" s="806"/>
      <c r="J21" s="806"/>
      <c r="K21" s="806"/>
      <c r="L21" s="806"/>
      <c r="M21" s="806"/>
      <c r="N21" s="806"/>
      <c r="O21" s="806"/>
      <c r="P21" s="803" t="str">
        <f>IF(P19=0,"-",SUM(P19)/SUM(P13,P14))</f>
        <v>-</v>
      </c>
      <c r="Q21" s="803"/>
      <c r="R21" s="803"/>
      <c r="S21" s="803"/>
      <c r="T21" s="803"/>
      <c r="U21" s="803"/>
      <c r="V21" s="803"/>
      <c r="W21" s="803">
        <f>IF(W19=0,"-",SUM(W19)/SUM(W13,W14))</f>
        <v>0.93333333333333335</v>
      </c>
      <c r="X21" s="803"/>
      <c r="Y21" s="803"/>
      <c r="Z21" s="803"/>
      <c r="AA21" s="803"/>
      <c r="AB21" s="803"/>
      <c r="AC21" s="803"/>
      <c r="AD21" s="803">
        <f>IF(AD19=0,"-",SUM(AD19)/SUM(AD13,AD14))</f>
        <v>0.95402298850574707</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240</v>
      </c>
      <c r="B22" s="124"/>
      <c r="C22" s="124"/>
      <c r="D22" s="124"/>
      <c r="E22" s="124"/>
      <c r="F22" s="125"/>
      <c r="G22" s="788" t="s">
        <v>231</v>
      </c>
      <c r="H22" s="192"/>
      <c r="I22" s="192"/>
      <c r="J22" s="192"/>
      <c r="K22" s="192"/>
      <c r="L22" s="192"/>
      <c r="M22" s="192"/>
      <c r="N22" s="192"/>
      <c r="O22" s="193"/>
      <c r="P22" s="191" t="s">
        <v>195</v>
      </c>
      <c r="Q22" s="192"/>
      <c r="R22" s="192"/>
      <c r="S22" s="192"/>
      <c r="T22" s="192"/>
      <c r="U22" s="192"/>
      <c r="V22" s="193"/>
      <c r="W22" s="191" t="s">
        <v>636</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c r="H23" s="791"/>
      <c r="I23" s="791"/>
      <c r="J23" s="791"/>
      <c r="K23" s="791"/>
      <c r="L23" s="791"/>
      <c r="M23" s="791"/>
      <c r="N23" s="791"/>
      <c r="O23" s="792"/>
      <c r="P23" s="793" t="s">
        <v>675</v>
      </c>
      <c r="Q23" s="794"/>
      <c r="R23" s="794"/>
      <c r="S23" s="794"/>
      <c r="T23" s="794"/>
      <c r="U23" s="794"/>
      <c r="V23" s="795"/>
      <c r="W23" s="793" t="s">
        <v>675</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t="s">
        <v>675</v>
      </c>
      <c r="Q24" s="779"/>
      <c r="R24" s="779"/>
      <c r="S24" s="779"/>
      <c r="T24" s="779"/>
      <c r="U24" s="779"/>
      <c r="V24" s="780"/>
      <c r="W24" s="778" t="s">
        <v>675</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t="s">
        <v>675</v>
      </c>
      <c r="Q25" s="779"/>
      <c r="R25" s="779"/>
      <c r="S25" s="779"/>
      <c r="T25" s="779"/>
      <c r="U25" s="779"/>
      <c r="V25" s="780"/>
      <c r="W25" s="778" t="s">
        <v>675</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t="s">
        <v>675</v>
      </c>
      <c r="Q26" s="779"/>
      <c r="R26" s="779"/>
      <c r="S26" s="779"/>
      <c r="T26" s="779"/>
      <c r="U26" s="779"/>
      <c r="V26" s="780"/>
      <c r="W26" s="778" t="s">
        <v>675</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1" t="s">
        <v>148</v>
      </c>
      <c r="H28" s="772"/>
      <c r="I28" s="772"/>
      <c r="J28" s="772"/>
      <c r="K28" s="772"/>
      <c r="L28" s="772"/>
      <c r="M28" s="772"/>
      <c r="N28" s="772"/>
      <c r="O28" s="773"/>
      <c r="P28" s="774" t="e">
        <f>P29-SUM(P23:P27)</f>
        <v>#VALUE!</v>
      </c>
      <c r="Q28" s="775"/>
      <c r="R28" s="775"/>
      <c r="S28" s="775"/>
      <c r="T28" s="775"/>
      <c r="U28" s="775"/>
      <c r="V28" s="776"/>
      <c r="W28" s="774" t="e">
        <f>W29-SUM(W23:W27)</f>
        <v>#VALUE!</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73</v>
      </c>
      <c r="H29" s="717"/>
      <c r="I29" s="717"/>
      <c r="J29" s="717"/>
      <c r="K29" s="717"/>
      <c r="L29" s="717"/>
      <c r="M29" s="717"/>
      <c r="N29" s="717"/>
      <c r="O29" s="718"/>
      <c r="P29" s="778" t="str">
        <f>AK13</f>
        <v>-</v>
      </c>
      <c r="Q29" s="779"/>
      <c r="R29" s="779"/>
      <c r="S29" s="779"/>
      <c r="T29" s="779"/>
      <c r="U29" s="779"/>
      <c r="V29" s="780"/>
      <c r="W29" s="781" t="str">
        <f>AR13</f>
        <v>-</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396</v>
      </c>
      <c r="B30" s="439"/>
      <c r="C30" s="439"/>
      <c r="D30" s="439"/>
      <c r="E30" s="439"/>
      <c r="F30" s="440"/>
      <c r="G30" s="441" t="s">
        <v>196</v>
      </c>
      <c r="H30" s="442"/>
      <c r="I30" s="442"/>
      <c r="J30" s="442"/>
      <c r="K30" s="442"/>
      <c r="L30" s="442"/>
      <c r="M30" s="442"/>
      <c r="N30" s="442"/>
      <c r="O30" s="443"/>
      <c r="P30" s="444" t="s">
        <v>85</v>
      </c>
      <c r="Q30" s="442"/>
      <c r="R30" s="442"/>
      <c r="S30" s="442"/>
      <c r="T30" s="442"/>
      <c r="U30" s="442"/>
      <c r="V30" s="442"/>
      <c r="W30" s="442"/>
      <c r="X30" s="443"/>
      <c r="Y30" s="445"/>
      <c r="Z30" s="446"/>
      <c r="AA30" s="447"/>
      <c r="AB30" s="448" t="s">
        <v>44</v>
      </c>
      <c r="AC30" s="449"/>
      <c r="AD30" s="450"/>
      <c r="AE30" s="448" t="s">
        <v>410</v>
      </c>
      <c r="AF30" s="449"/>
      <c r="AG30" s="449"/>
      <c r="AH30" s="450"/>
      <c r="AI30" s="451" t="s">
        <v>76</v>
      </c>
      <c r="AJ30" s="451"/>
      <c r="AK30" s="451"/>
      <c r="AL30" s="448"/>
      <c r="AM30" s="451" t="s">
        <v>500</v>
      </c>
      <c r="AN30" s="451"/>
      <c r="AO30" s="451"/>
      <c r="AP30" s="448"/>
      <c r="AQ30" s="784" t="s">
        <v>300</v>
      </c>
      <c r="AR30" s="785"/>
      <c r="AS30" s="785"/>
      <c r="AT30" s="786"/>
      <c r="AU30" s="442" t="s">
        <v>230</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431</v>
      </c>
      <c r="AR31" s="198"/>
      <c r="AS31" s="176" t="s">
        <v>301</v>
      </c>
      <c r="AT31" s="177"/>
      <c r="AU31" s="252">
        <v>2</v>
      </c>
      <c r="AV31" s="252"/>
      <c r="AW31" s="314" t="s">
        <v>279</v>
      </c>
      <c r="AX31" s="730"/>
    </row>
    <row r="32" spans="1:50" ht="36.75" customHeight="1" x14ac:dyDescent="0.15">
      <c r="A32" s="369"/>
      <c r="B32" s="367"/>
      <c r="C32" s="367"/>
      <c r="D32" s="367"/>
      <c r="E32" s="367"/>
      <c r="F32" s="368"/>
      <c r="G32" s="359" t="s">
        <v>157</v>
      </c>
      <c r="H32" s="360"/>
      <c r="I32" s="360"/>
      <c r="J32" s="360"/>
      <c r="K32" s="360"/>
      <c r="L32" s="360"/>
      <c r="M32" s="360"/>
      <c r="N32" s="360"/>
      <c r="O32" s="386"/>
      <c r="P32" s="99" t="s">
        <v>639</v>
      </c>
      <c r="Q32" s="99"/>
      <c r="R32" s="99"/>
      <c r="S32" s="99"/>
      <c r="T32" s="99"/>
      <c r="U32" s="99"/>
      <c r="V32" s="99"/>
      <c r="W32" s="99"/>
      <c r="X32" s="186"/>
      <c r="Y32" s="673" t="s">
        <v>51</v>
      </c>
      <c r="Z32" s="766"/>
      <c r="AA32" s="767"/>
      <c r="AB32" s="708" t="s">
        <v>48</v>
      </c>
      <c r="AC32" s="708"/>
      <c r="AD32" s="708"/>
      <c r="AE32" s="330" t="s">
        <v>431</v>
      </c>
      <c r="AF32" s="331"/>
      <c r="AG32" s="331"/>
      <c r="AH32" s="331"/>
      <c r="AI32" s="330">
        <v>100</v>
      </c>
      <c r="AJ32" s="331"/>
      <c r="AK32" s="331"/>
      <c r="AL32" s="331"/>
      <c r="AM32" s="330">
        <v>100</v>
      </c>
      <c r="AN32" s="331"/>
      <c r="AO32" s="331"/>
      <c r="AP32" s="331"/>
      <c r="AQ32" s="195" t="s">
        <v>431</v>
      </c>
      <c r="AR32" s="196"/>
      <c r="AS32" s="196"/>
      <c r="AT32" s="197"/>
      <c r="AU32" s="331" t="s">
        <v>431</v>
      </c>
      <c r="AV32" s="331"/>
      <c r="AW32" s="331"/>
      <c r="AX32" s="418"/>
    </row>
    <row r="33" spans="1:51" ht="36.7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92</v>
      </c>
      <c r="Z33" s="291"/>
      <c r="AA33" s="292"/>
      <c r="AB33" s="726" t="s">
        <v>48</v>
      </c>
      <c r="AC33" s="726"/>
      <c r="AD33" s="726"/>
      <c r="AE33" s="330" t="s">
        <v>431</v>
      </c>
      <c r="AF33" s="331"/>
      <c r="AG33" s="331"/>
      <c r="AH33" s="331"/>
      <c r="AI33" s="330">
        <v>100</v>
      </c>
      <c r="AJ33" s="331"/>
      <c r="AK33" s="331"/>
      <c r="AL33" s="331"/>
      <c r="AM33" s="330">
        <v>100</v>
      </c>
      <c r="AN33" s="331"/>
      <c r="AO33" s="331"/>
      <c r="AP33" s="331"/>
      <c r="AQ33" s="195" t="s">
        <v>431</v>
      </c>
      <c r="AR33" s="196"/>
      <c r="AS33" s="196"/>
      <c r="AT33" s="197"/>
      <c r="AU33" s="331">
        <v>100</v>
      </c>
      <c r="AV33" s="331"/>
      <c r="AW33" s="331"/>
      <c r="AX33" s="418"/>
    </row>
    <row r="34" spans="1:51" ht="36.7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48</v>
      </c>
      <c r="AC34" s="417"/>
      <c r="AD34" s="417"/>
      <c r="AE34" s="330" t="s">
        <v>431</v>
      </c>
      <c r="AF34" s="331"/>
      <c r="AG34" s="331"/>
      <c r="AH34" s="331"/>
      <c r="AI34" s="330">
        <v>100</v>
      </c>
      <c r="AJ34" s="331"/>
      <c r="AK34" s="331"/>
      <c r="AL34" s="331"/>
      <c r="AM34" s="330">
        <v>100</v>
      </c>
      <c r="AN34" s="331"/>
      <c r="AO34" s="331"/>
      <c r="AP34" s="331"/>
      <c r="AQ34" s="195" t="s">
        <v>431</v>
      </c>
      <c r="AR34" s="196"/>
      <c r="AS34" s="196"/>
      <c r="AT34" s="197"/>
      <c r="AU34" s="331" t="s">
        <v>431</v>
      </c>
      <c r="AV34" s="331"/>
      <c r="AW34" s="331"/>
      <c r="AX34" s="418"/>
    </row>
    <row r="35" spans="1:51" ht="23.25" customHeight="1" x14ac:dyDescent="0.15">
      <c r="A35" s="283" t="s">
        <v>252</v>
      </c>
      <c r="B35" s="284"/>
      <c r="C35" s="284"/>
      <c r="D35" s="284"/>
      <c r="E35" s="284"/>
      <c r="F35" s="285"/>
      <c r="G35" s="359" t="s">
        <v>651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396</v>
      </c>
      <c r="B37" s="411"/>
      <c r="C37" s="411"/>
      <c r="D37" s="411"/>
      <c r="E37" s="411"/>
      <c r="F37" s="412"/>
      <c r="G37" s="373" t="s">
        <v>196</v>
      </c>
      <c r="H37" s="374"/>
      <c r="I37" s="374"/>
      <c r="J37" s="374"/>
      <c r="K37" s="374"/>
      <c r="L37" s="374"/>
      <c r="M37" s="374"/>
      <c r="N37" s="374"/>
      <c r="O37" s="375"/>
      <c r="P37" s="376" t="s">
        <v>85</v>
      </c>
      <c r="Q37" s="374"/>
      <c r="R37" s="374"/>
      <c r="S37" s="374"/>
      <c r="T37" s="374"/>
      <c r="U37" s="374"/>
      <c r="V37" s="374"/>
      <c r="W37" s="374"/>
      <c r="X37" s="375"/>
      <c r="Y37" s="377"/>
      <c r="Z37" s="378"/>
      <c r="AA37" s="379"/>
      <c r="AB37" s="383" t="s">
        <v>44</v>
      </c>
      <c r="AC37" s="384"/>
      <c r="AD37" s="385"/>
      <c r="AE37" s="273" t="s">
        <v>410</v>
      </c>
      <c r="AF37" s="273"/>
      <c r="AG37" s="273"/>
      <c r="AH37" s="273"/>
      <c r="AI37" s="273" t="s">
        <v>76</v>
      </c>
      <c r="AJ37" s="273"/>
      <c r="AK37" s="273"/>
      <c r="AL37" s="273"/>
      <c r="AM37" s="273" t="s">
        <v>500</v>
      </c>
      <c r="AN37" s="273"/>
      <c r="AO37" s="273"/>
      <c r="AP37" s="273"/>
      <c r="AQ37" s="240" t="s">
        <v>300</v>
      </c>
      <c r="AR37" s="235"/>
      <c r="AS37" s="235"/>
      <c r="AT37" s="236"/>
      <c r="AU37" s="374" t="s">
        <v>230</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301</v>
      </c>
      <c r="AT38" s="177"/>
      <c r="AU38" s="252"/>
      <c r="AV38" s="252"/>
      <c r="AW38" s="314" t="s">
        <v>279</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51</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92</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48</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252</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396</v>
      </c>
      <c r="B44" s="411"/>
      <c r="C44" s="411"/>
      <c r="D44" s="411"/>
      <c r="E44" s="411"/>
      <c r="F44" s="412"/>
      <c r="G44" s="373" t="s">
        <v>196</v>
      </c>
      <c r="H44" s="374"/>
      <c r="I44" s="374"/>
      <c r="J44" s="374"/>
      <c r="K44" s="374"/>
      <c r="L44" s="374"/>
      <c r="M44" s="374"/>
      <c r="N44" s="374"/>
      <c r="O44" s="375"/>
      <c r="P44" s="376" t="s">
        <v>85</v>
      </c>
      <c r="Q44" s="374"/>
      <c r="R44" s="374"/>
      <c r="S44" s="374"/>
      <c r="T44" s="374"/>
      <c r="U44" s="374"/>
      <c r="V44" s="374"/>
      <c r="W44" s="374"/>
      <c r="X44" s="375"/>
      <c r="Y44" s="377"/>
      <c r="Z44" s="378"/>
      <c r="AA44" s="379"/>
      <c r="AB44" s="383" t="s">
        <v>44</v>
      </c>
      <c r="AC44" s="384"/>
      <c r="AD44" s="385"/>
      <c r="AE44" s="273" t="s">
        <v>410</v>
      </c>
      <c r="AF44" s="273"/>
      <c r="AG44" s="273"/>
      <c r="AH44" s="273"/>
      <c r="AI44" s="273" t="s">
        <v>76</v>
      </c>
      <c r="AJ44" s="273"/>
      <c r="AK44" s="273"/>
      <c r="AL44" s="273"/>
      <c r="AM44" s="273" t="s">
        <v>500</v>
      </c>
      <c r="AN44" s="273"/>
      <c r="AO44" s="273"/>
      <c r="AP44" s="273"/>
      <c r="AQ44" s="240" t="s">
        <v>300</v>
      </c>
      <c r="AR44" s="235"/>
      <c r="AS44" s="235"/>
      <c r="AT44" s="236"/>
      <c r="AU44" s="374" t="s">
        <v>230</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301</v>
      </c>
      <c r="AT45" s="177"/>
      <c r="AU45" s="252"/>
      <c r="AV45" s="252"/>
      <c r="AW45" s="314" t="s">
        <v>279</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51</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92</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48</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252</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396</v>
      </c>
      <c r="B51" s="367"/>
      <c r="C51" s="367"/>
      <c r="D51" s="367"/>
      <c r="E51" s="367"/>
      <c r="F51" s="368"/>
      <c r="G51" s="373" t="s">
        <v>196</v>
      </c>
      <c r="H51" s="374"/>
      <c r="I51" s="374"/>
      <c r="J51" s="374"/>
      <c r="K51" s="374"/>
      <c r="L51" s="374"/>
      <c r="M51" s="374"/>
      <c r="N51" s="374"/>
      <c r="O51" s="375"/>
      <c r="P51" s="376" t="s">
        <v>85</v>
      </c>
      <c r="Q51" s="374"/>
      <c r="R51" s="374"/>
      <c r="S51" s="374"/>
      <c r="T51" s="374"/>
      <c r="U51" s="374"/>
      <c r="V51" s="374"/>
      <c r="W51" s="374"/>
      <c r="X51" s="375"/>
      <c r="Y51" s="377"/>
      <c r="Z51" s="378"/>
      <c r="AA51" s="379"/>
      <c r="AB51" s="383" t="s">
        <v>44</v>
      </c>
      <c r="AC51" s="384"/>
      <c r="AD51" s="385"/>
      <c r="AE51" s="273" t="s">
        <v>410</v>
      </c>
      <c r="AF51" s="273"/>
      <c r="AG51" s="273"/>
      <c r="AH51" s="273"/>
      <c r="AI51" s="273" t="s">
        <v>76</v>
      </c>
      <c r="AJ51" s="273"/>
      <c r="AK51" s="273"/>
      <c r="AL51" s="273"/>
      <c r="AM51" s="273" t="s">
        <v>500</v>
      </c>
      <c r="AN51" s="273"/>
      <c r="AO51" s="273"/>
      <c r="AP51" s="273"/>
      <c r="AQ51" s="240" t="s">
        <v>300</v>
      </c>
      <c r="AR51" s="235"/>
      <c r="AS51" s="235"/>
      <c r="AT51" s="236"/>
      <c r="AU51" s="768" t="s">
        <v>230</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301</v>
      </c>
      <c r="AT52" s="177"/>
      <c r="AU52" s="252"/>
      <c r="AV52" s="252"/>
      <c r="AW52" s="314" t="s">
        <v>279</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51</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92</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7" t="s">
        <v>48</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252</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396</v>
      </c>
      <c r="B58" s="367"/>
      <c r="C58" s="367"/>
      <c r="D58" s="367"/>
      <c r="E58" s="367"/>
      <c r="F58" s="368"/>
      <c r="G58" s="373" t="s">
        <v>196</v>
      </c>
      <c r="H58" s="374"/>
      <c r="I58" s="374"/>
      <c r="J58" s="374"/>
      <c r="K58" s="374"/>
      <c r="L58" s="374"/>
      <c r="M58" s="374"/>
      <c r="N58" s="374"/>
      <c r="O58" s="375"/>
      <c r="P58" s="376" t="s">
        <v>85</v>
      </c>
      <c r="Q58" s="374"/>
      <c r="R58" s="374"/>
      <c r="S58" s="374"/>
      <c r="T58" s="374"/>
      <c r="U58" s="374"/>
      <c r="V58" s="374"/>
      <c r="W58" s="374"/>
      <c r="X58" s="375"/>
      <c r="Y58" s="377"/>
      <c r="Z58" s="378"/>
      <c r="AA58" s="379"/>
      <c r="AB58" s="383" t="s">
        <v>44</v>
      </c>
      <c r="AC58" s="384"/>
      <c r="AD58" s="385"/>
      <c r="AE58" s="273" t="s">
        <v>410</v>
      </c>
      <c r="AF58" s="273"/>
      <c r="AG58" s="273"/>
      <c r="AH58" s="273"/>
      <c r="AI58" s="273" t="s">
        <v>76</v>
      </c>
      <c r="AJ58" s="273"/>
      <c r="AK58" s="273"/>
      <c r="AL58" s="273"/>
      <c r="AM58" s="273" t="s">
        <v>500</v>
      </c>
      <c r="AN58" s="273"/>
      <c r="AO58" s="273"/>
      <c r="AP58" s="273"/>
      <c r="AQ58" s="240" t="s">
        <v>300</v>
      </c>
      <c r="AR58" s="235"/>
      <c r="AS58" s="235"/>
      <c r="AT58" s="236"/>
      <c r="AU58" s="768" t="s">
        <v>230</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301</v>
      </c>
      <c r="AT59" s="177"/>
      <c r="AU59" s="252"/>
      <c r="AV59" s="252"/>
      <c r="AW59" s="314" t="s">
        <v>279</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51</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92</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48</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252</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266</v>
      </c>
      <c r="B65" s="350"/>
      <c r="C65" s="350"/>
      <c r="D65" s="350"/>
      <c r="E65" s="350"/>
      <c r="F65" s="351"/>
      <c r="G65" s="390"/>
      <c r="H65" s="173" t="s">
        <v>196</v>
      </c>
      <c r="I65" s="173"/>
      <c r="J65" s="173"/>
      <c r="K65" s="173"/>
      <c r="L65" s="173"/>
      <c r="M65" s="173"/>
      <c r="N65" s="173"/>
      <c r="O65" s="174"/>
      <c r="P65" s="181" t="s">
        <v>85</v>
      </c>
      <c r="Q65" s="173"/>
      <c r="R65" s="173"/>
      <c r="S65" s="173"/>
      <c r="T65" s="173"/>
      <c r="U65" s="173"/>
      <c r="V65" s="174"/>
      <c r="W65" s="392" t="s">
        <v>113</v>
      </c>
      <c r="X65" s="393"/>
      <c r="Y65" s="396"/>
      <c r="Z65" s="396"/>
      <c r="AA65" s="397"/>
      <c r="AB65" s="181" t="s">
        <v>44</v>
      </c>
      <c r="AC65" s="173"/>
      <c r="AD65" s="174"/>
      <c r="AE65" s="273" t="s">
        <v>410</v>
      </c>
      <c r="AF65" s="273"/>
      <c r="AG65" s="273"/>
      <c r="AH65" s="273"/>
      <c r="AI65" s="273" t="s">
        <v>76</v>
      </c>
      <c r="AJ65" s="273"/>
      <c r="AK65" s="273"/>
      <c r="AL65" s="273"/>
      <c r="AM65" s="273" t="s">
        <v>500</v>
      </c>
      <c r="AN65" s="273"/>
      <c r="AO65" s="273"/>
      <c r="AP65" s="273"/>
      <c r="AQ65" s="181" t="s">
        <v>300</v>
      </c>
      <c r="AR65" s="173"/>
      <c r="AS65" s="173"/>
      <c r="AT65" s="174"/>
      <c r="AU65" s="203" t="s">
        <v>230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301</v>
      </c>
      <c r="AT66" s="177"/>
      <c r="AU66" s="252"/>
      <c r="AV66" s="252"/>
      <c r="AW66" s="176" t="s">
        <v>279</v>
      </c>
      <c r="AX66" s="229"/>
      <c r="AY66">
        <f t="shared" ref="AY66:AY72" si="4">$AY$65</f>
        <v>0</v>
      </c>
    </row>
    <row r="67" spans="1:51" ht="23.25" hidden="1" customHeight="1" x14ac:dyDescent="0.15">
      <c r="A67" s="333"/>
      <c r="B67" s="334"/>
      <c r="C67" s="334"/>
      <c r="D67" s="334"/>
      <c r="E67" s="334"/>
      <c r="F67" s="335"/>
      <c r="G67" s="357" t="s">
        <v>304</v>
      </c>
      <c r="H67" s="398"/>
      <c r="I67" s="399"/>
      <c r="J67" s="399"/>
      <c r="K67" s="399"/>
      <c r="L67" s="399"/>
      <c r="M67" s="399"/>
      <c r="N67" s="399"/>
      <c r="O67" s="400"/>
      <c r="P67" s="398"/>
      <c r="Q67" s="399"/>
      <c r="R67" s="399"/>
      <c r="S67" s="399"/>
      <c r="T67" s="399"/>
      <c r="U67" s="399"/>
      <c r="V67" s="400"/>
      <c r="W67" s="404"/>
      <c r="X67" s="405"/>
      <c r="Y67" s="231" t="s">
        <v>51</v>
      </c>
      <c r="Z67" s="231"/>
      <c r="AA67" s="232"/>
      <c r="AB67" s="764" t="s">
        <v>88</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92</v>
      </c>
      <c r="Z68" s="192"/>
      <c r="AA68" s="193"/>
      <c r="AB68" s="765" t="s">
        <v>88</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2" t="s">
        <v>48</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401</v>
      </c>
      <c r="B70" s="334"/>
      <c r="C70" s="334"/>
      <c r="D70" s="334"/>
      <c r="E70" s="334"/>
      <c r="F70" s="335"/>
      <c r="G70" s="339" t="s">
        <v>298</v>
      </c>
      <c r="H70" s="340"/>
      <c r="I70" s="340"/>
      <c r="J70" s="340"/>
      <c r="K70" s="340"/>
      <c r="L70" s="340"/>
      <c r="M70" s="340"/>
      <c r="N70" s="340"/>
      <c r="O70" s="340"/>
      <c r="P70" s="340"/>
      <c r="Q70" s="340"/>
      <c r="R70" s="340"/>
      <c r="S70" s="340"/>
      <c r="T70" s="340"/>
      <c r="U70" s="340"/>
      <c r="V70" s="340"/>
      <c r="W70" s="343" t="s">
        <v>414</v>
      </c>
      <c r="X70" s="344"/>
      <c r="Y70" s="231" t="s">
        <v>51</v>
      </c>
      <c r="Z70" s="231"/>
      <c r="AA70" s="232"/>
      <c r="AB70" s="764" t="s">
        <v>88</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92</v>
      </c>
      <c r="Z71" s="192"/>
      <c r="AA71" s="193"/>
      <c r="AB71" s="765" t="s">
        <v>88</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2" t="s">
        <v>48</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266</v>
      </c>
      <c r="B73" s="350"/>
      <c r="C73" s="350"/>
      <c r="D73" s="350"/>
      <c r="E73" s="350"/>
      <c r="F73" s="351"/>
      <c r="G73" s="352"/>
      <c r="H73" s="173" t="s">
        <v>196</v>
      </c>
      <c r="I73" s="173"/>
      <c r="J73" s="173"/>
      <c r="K73" s="173"/>
      <c r="L73" s="173"/>
      <c r="M73" s="173"/>
      <c r="N73" s="173"/>
      <c r="O73" s="174"/>
      <c r="P73" s="181" t="s">
        <v>85</v>
      </c>
      <c r="Q73" s="173"/>
      <c r="R73" s="173"/>
      <c r="S73" s="173"/>
      <c r="T73" s="173"/>
      <c r="U73" s="173"/>
      <c r="V73" s="173"/>
      <c r="W73" s="173"/>
      <c r="X73" s="174"/>
      <c r="Y73" s="354"/>
      <c r="Z73" s="355"/>
      <c r="AA73" s="356"/>
      <c r="AB73" s="181" t="s">
        <v>44</v>
      </c>
      <c r="AC73" s="173"/>
      <c r="AD73" s="174"/>
      <c r="AE73" s="273" t="s">
        <v>410</v>
      </c>
      <c r="AF73" s="273"/>
      <c r="AG73" s="273"/>
      <c r="AH73" s="273"/>
      <c r="AI73" s="273" t="s">
        <v>76</v>
      </c>
      <c r="AJ73" s="273"/>
      <c r="AK73" s="273"/>
      <c r="AL73" s="273"/>
      <c r="AM73" s="273" t="s">
        <v>500</v>
      </c>
      <c r="AN73" s="273"/>
      <c r="AO73" s="273"/>
      <c r="AP73" s="273"/>
      <c r="AQ73" s="181" t="s">
        <v>300</v>
      </c>
      <c r="AR73" s="173"/>
      <c r="AS73" s="173"/>
      <c r="AT73" s="174"/>
      <c r="AU73" s="202" t="s">
        <v>230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301</v>
      </c>
      <c r="AT74" s="177"/>
      <c r="AU74" s="228"/>
      <c r="AV74" s="198"/>
      <c r="AW74" s="176" t="s">
        <v>279</v>
      </c>
      <c r="AX74" s="229"/>
      <c r="AY74">
        <f>$AY$73</f>
        <v>0</v>
      </c>
    </row>
    <row r="75" spans="1:51" ht="23.25" hidden="1" customHeight="1" x14ac:dyDescent="0.15">
      <c r="A75" s="333"/>
      <c r="B75" s="334"/>
      <c r="C75" s="334"/>
      <c r="D75" s="334"/>
      <c r="E75" s="334"/>
      <c r="F75" s="335"/>
      <c r="G75" s="357" t="s">
        <v>304</v>
      </c>
      <c r="H75" s="99"/>
      <c r="I75" s="99"/>
      <c r="J75" s="99"/>
      <c r="K75" s="99"/>
      <c r="L75" s="99"/>
      <c r="M75" s="99"/>
      <c r="N75" s="99"/>
      <c r="O75" s="186"/>
      <c r="P75" s="99"/>
      <c r="Q75" s="99"/>
      <c r="R75" s="99"/>
      <c r="S75" s="99"/>
      <c r="T75" s="99"/>
      <c r="U75" s="99"/>
      <c r="V75" s="99"/>
      <c r="W75" s="99"/>
      <c r="X75" s="186"/>
      <c r="Y75" s="230" t="s">
        <v>51</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48</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287</v>
      </c>
      <c r="B78" s="757"/>
      <c r="C78" s="757"/>
      <c r="D78" s="757"/>
      <c r="E78" s="337" t="s">
        <v>42</v>
      </c>
      <c r="F78" s="338"/>
      <c r="G78" s="14" t="s">
        <v>298</v>
      </c>
      <c r="H78" s="758"/>
      <c r="I78" s="654"/>
      <c r="J78" s="654"/>
      <c r="K78" s="654"/>
      <c r="L78" s="654"/>
      <c r="M78" s="654"/>
      <c r="N78" s="654"/>
      <c r="O78" s="759"/>
      <c r="P78" s="223"/>
      <c r="Q78" s="223"/>
      <c r="R78" s="223"/>
      <c r="S78" s="223"/>
      <c r="T78" s="223"/>
      <c r="U78" s="223"/>
      <c r="V78" s="223"/>
      <c r="W78" s="223"/>
      <c r="X78" s="22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246</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395</v>
      </c>
      <c r="AP79" s="734"/>
      <c r="AQ79" s="734"/>
      <c r="AR79" s="38" t="s">
        <v>388</v>
      </c>
      <c r="AS79" s="733"/>
      <c r="AT79" s="734"/>
      <c r="AU79" s="734"/>
      <c r="AV79" s="734"/>
      <c r="AW79" s="734"/>
      <c r="AX79" s="735"/>
      <c r="AY79">
        <f>COUNTIF($AR$79,"☑")</f>
        <v>0</v>
      </c>
    </row>
    <row r="80" spans="1:51" ht="18.75" hidden="1" customHeight="1" x14ac:dyDescent="0.15">
      <c r="A80" s="140" t="s">
        <v>191</v>
      </c>
      <c r="B80" s="736" t="s">
        <v>321</v>
      </c>
      <c r="C80" s="737"/>
      <c r="D80" s="737"/>
      <c r="E80" s="737"/>
      <c r="F80" s="738"/>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244</v>
      </c>
      <c r="C85" s="306"/>
      <c r="D85" s="306"/>
      <c r="E85" s="306"/>
      <c r="F85" s="307"/>
      <c r="G85" s="310" t="s">
        <v>30</v>
      </c>
      <c r="H85" s="311"/>
      <c r="I85" s="311"/>
      <c r="J85" s="311"/>
      <c r="K85" s="311"/>
      <c r="L85" s="311"/>
      <c r="M85" s="311"/>
      <c r="N85" s="311"/>
      <c r="O85" s="312"/>
      <c r="P85" s="316" t="s">
        <v>111</v>
      </c>
      <c r="Q85" s="311"/>
      <c r="R85" s="311"/>
      <c r="S85" s="311"/>
      <c r="T85" s="311"/>
      <c r="U85" s="311"/>
      <c r="V85" s="311"/>
      <c r="W85" s="311"/>
      <c r="X85" s="312"/>
      <c r="Y85" s="178"/>
      <c r="Z85" s="179"/>
      <c r="AA85" s="180"/>
      <c r="AB85" s="297" t="s">
        <v>44</v>
      </c>
      <c r="AC85" s="298"/>
      <c r="AD85" s="299"/>
      <c r="AE85" s="273" t="s">
        <v>410</v>
      </c>
      <c r="AF85" s="273"/>
      <c r="AG85" s="273"/>
      <c r="AH85" s="273"/>
      <c r="AI85" s="273" t="s">
        <v>76</v>
      </c>
      <c r="AJ85" s="273"/>
      <c r="AK85" s="273"/>
      <c r="AL85" s="273"/>
      <c r="AM85" s="273" t="s">
        <v>500</v>
      </c>
      <c r="AN85" s="273"/>
      <c r="AO85" s="273"/>
      <c r="AP85" s="273"/>
      <c r="AQ85" s="181" t="s">
        <v>300</v>
      </c>
      <c r="AR85" s="173"/>
      <c r="AS85" s="173"/>
      <c r="AT85" s="174"/>
      <c r="AU85" s="728" t="s">
        <v>230</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301</v>
      </c>
      <c r="AT86" s="177"/>
      <c r="AU86" s="252"/>
      <c r="AV86" s="252"/>
      <c r="AW86" s="314" t="s">
        <v>279</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92</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55</v>
      </c>
      <c r="Z89" s="293"/>
      <c r="AA89" s="294"/>
      <c r="AB89" s="727" t="s">
        <v>48</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244</v>
      </c>
      <c r="C90" s="306"/>
      <c r="D90" s="306"/>
      <c r="E90" s="306"/>
      <c r="F90" s="307"/>
      <c r="G90" s="310" t="s">
        <v>30</v>
      </c>
      <c r="H90" s="311"/>
      <c r="I90" s="311"/>
      <c r="J90" s="311"/>
      <c r="K90" s="311"/>
      <c r="L90" s="311"/>
      <c r="M90" s="311"/>
      <c r="N90" s="311"/>
      <c r="O90" s="312"/>
      <c r="P90" s="316" t="s">
        <v>111</v>
      </c>
      <c r="Q90" s="311"/>
      <c r="R90" s="311"/>
      <c r="S90" s="311"/>
      <c r="T90" s="311"/>
      <c r="U90" s="311"/>
      <c r="V90" s="311"/>
      <c r="W90" s="311"/>
      <c r="X90" s="312"/>
      <c r="Y90" s="178"/>
      <c r="Z90" s="179"/>
      <c r="AA90" s="180"/>
      <c r="AB90" s="297" t="s">
        <v>44</v>
      </c>
      <c r="AC90" s="298"/>
      <c r="AD90" s="299"/>
      <c r="AE90" s="273" t="s">
        <v>410</v>
      </c>
      <c r="AF90" s="273"/>
      <c r="AG90" s="273"/>
      <c r="AH90" s="273"/>
      <c r="AI90" s="273" t="s">
        <v>76</v>
      </c>
      <c r="AJ90" s="273"/>
      <c r="AK90" s="273"/>
      <c r="AL90" s="273"/>
      <c r="AM90" s="273" t="s">
        <v>500</v>
      </c>
      <c r="AN90" s="273"/>
      <c r="AO90" s="273"/>
      <c r="AP90" s="273"/>
      <c r="AQ90" s="181" t="s">
        <v>300</v>
      </c>
      <c r="AR90" s="173"/>
      <c r="AS90" s="173"/>
      <c r="AT90" s="174"/>
      <c r="AU90" s="728" t="s">
        <v>230</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301</v>
      </c>
      <c r="AT91" s="177"/>
      <c r="AU91" s="252"/>
      <c r="AV91" s="252"/>
      <c r="AW91" s="314" t="s">
        <v>279</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92</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55</v>
      </c>
      <c r="Z94" s="293"/>
      <c r="AA94" s="294"/>
      <c r="AB94" s="727" t="s">
        <v>48</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244</v>
      </c>
      <c r="C95" s="306"/>
      <c r="D95" s="306"/>
      <c r="E95" s="306"/>
      <c r="F95" s="307"/>
      <c r="G95" s="310" t="s">
        <v>30</v>
      </c>
      <c r="H95" s="311"/>
      <c r="I95" s="311"/>
      <c r="J95" s="311"/>
      <c r="K95" s="311"/>
      <c r="L95" s="311"/>
      <c r="M95" s="311"/>
      <c r="N95" s="311"/>
      <c r="O95" s="312"/>
      <c r="P95" s="316" t="s">
        <v>111</v>
      </c>
      <c r="Q95" s="311"/>
      <c r="R95" s="311"/>
      <c r="S95" s="311"/>
      <c r="T95" s="311"/>
      <c r="U95" s="311"/>
      <c r="V95" s="311"/>
      <c r="W95" s="311"/>
      <c r="X95" s="312"/>
      <c r="Y95" s="178"/>
      <c r="Z95" s="179"/>
      <c r="AA95" s="180"/>
      <c r="AB95" s="297" t="s">
        <v>44</v>
      </c>
      <c r="AC95" s="298"/>
      <c r="AD95" s="299"/>
      <c r="AE95" s="273" t="s">
        <v>410</v>
      </c>
      <c r="AF95" s="273"/>
      <c r="AG95" s="273"/>
      <c r="AH95" s="273"/>
      <c r="AI95" s="273" t="s">
        <v>76</v>
      </c>
      <c r="AJ95" s="273"/>
      <c r="AK95" s="273"/>
      <c r="AL95" s="273"/>
      <c r="AM95" s="273" t="s">
        <v>500</v>
      </c>
      <c r="AN95" s="273"/>
      <c r="AO95" s="273"/>
      <c r="AP95" s="273"/>
      <c r="AQ95" s="181" t="s">
        <v>300</v>
      </c>
      <c r="AR95" s="173"/>
      <c r="AS95" s="173"/>
      <c r="AT95" s="174"/>
      <c r="AU95" s="728" t="s">
        <v>230</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301</v>
      </c>
      <c r="AT96" s="177"/>
      <c r="AU96" s="252"/>
      <c r="AV96" s="252"/>
      <c r="AW96" s="314" t="s">
        <v>279</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55</v>
      </c>
      <c r="Z99" s="714"/>
      <c r="AA99" s="715"/>
      <c r="AB99" s="716" t="s">
        <v>48</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397</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44</v>
      </c>
      <c r="AC100" s="697"/>
      <c r="AD100" s="697"/>
      <c r="AE100" s="698" t="s">
        <v>410</v>
      </c>
      <c r="AF100" s="699"/>
      <c r="AG100" s="699"/>
      <c r="AH100" s="700"/>
      <c r="AI100" s="698" t="s">
        <v>76</v>
      </c>
      <c r="AJ100" s="699"/>
      <c r="AK100" s="699"/>
      <c r="AL100" s="700"/>
      <c r="AM100" s="698" t="s">
        <v>500</v>
      </c>
      <c r="AN100" s="699"/>
      <c r="AO100" s="699"/>
      <c r="AP100" s="700"/>
      <c r="AQ100" s="701" t="s">
        <v>159</v>
      </c>
      <c r="AR100" s="702"/>
      <c r="AS100" s="702"/>
      <c r="AT100" s="703"/>
      <c r="AU100" s="701" t="s">
        <v>283</v>
      </c>
      <c r="AV100" s="702"/>
      <c r="AW100" s="702"/>
      <c r="AX100" s="704"/>
    </row>
    <row r="101" spans="1:51" ht="23.25" customHeight="1" x14ac:dyDescent="0.15">
      <c r="A101" s="277"/>
      <c r="B101" s="278"/>
      <c r="C101" s="278"/>
      <c r="D101" s="278"/>
      <c r="E101" s="278"/>
      <c r="F101" s="279"/>
      <c r="G101" s="99" t="s">
        <v>485</v>
      </c>
      <c r="H101" s="99"/>
      <c r="I101" s="99"/>
      <c r="J101" s="99"/>
      <c r="K101" s="99"/>
      <c r="L101" s="99"/>
      <c r="M101" s="99"/>
      <c r="N101" s="99"/>
      <c r="O101" s="99"/>
      <c r="P101" s="99"/>
      <c r="Q101" s="99"/>
      <c r="R101" s="99"/>
      <c r="S101" s="99"/>
      <c r="T101" s="99"/>
      <c r="U101" s="99"/>
      <c r="V101" s="99"/>
      <c r="W101" s="99"/>
      <c r="X101" s="186"/>
      <c r="Y101" s="705" t="s">
        <v>56</v>
      </c>
      <c r="Z101" s="706"/>
      <c r="AA101" s="707"/>
      <c r="AB101" s="708" t="s">
        <v>643</v>
      </c>
      <c r="AC101" s="708"/>
      <c r="AD101" s="708"/>
      <c r="AE101" s="671" t="s">
        <v>431</v>
      </c>
      <c r="AF101" s="671"/>
      <c r="AG101" s="671"/>
      <c r="AH101" s="671"/>
      <c r="AI101" s="671">
        <v>9</v>
      </c>
      <c r="AJ101" s="671"/>
      <c r="AK101" s="671"/>
      <c r="AL101" s="671"/>
      <c r="AM101" s="671">
        <v>9</v>
      </c>
      <c r="AN101" s="671"/>
      <c r="AO101" s="671"/>
      <c r="AP101" s="671"/>
      <c r="AQ101" s="671" t="s">
        <v>675</v>
      </c>
      <c r="AR101" s="671"/>
      <c r="AS101" s="671"/>
      <c r="AT101" s="671"/>
      <c r="AU101" s="330" t="s">
        <v>675</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121</v>
      </c>
      <c r="Z102" s="674"/>
      <c r="AA102" s="675"/>
      <c r="AB102" s="708" t="s">
        <v>643</v>
      </c>
      <c r="AC102" s="708"/>
      <c r="AD102" s="708"/>
      <c r="AE102" s="671" t="s">
        <v>431</v>
      </c>
      <c r="AF102" s="671"/>
      <c r="AG102" s="671"/>
      <c r="AH102" s="671"/>
      <c r="AI102" s="671">
        <v>5</v>
      </c>
      <c r="AJ102" s="671"/>
      <c r="AK102" s="671"/>
      <c r="AL102" s="671"/>
      <c r="AM102" s="671">
        <v>8</v>
      </c>
      <c r="AN102" s="671"/>
      <c r="AO102" s="671"/>
      <c r="AP102" s="671"/>
      <c r="AQ102" s="671" t="s">
        <v>675</v>
      </c>
      <c r="AR102" s="671"/>
      <c r="AS102" s="671"/>
      <c r="AT102" s="671"/>
      <c r="AU102" s="709" t="s">
        <v>675</v>
      </c>
      <c r="AV102" s="710"/>
      <c r="AW102" s="710"/>
      <c r="AX102" s="711"/>
    </row>
    <row r="103" spans="1:51" ht="31.5" hidden="1" customHeight="1" x14ac:dyDescent="0.15">
      <c r="A103" s="283" t="s">
        <v>397</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410</v>
      </c>
      <c r="AF103" s="273"/>
      <c r="AG103" s="273"/>
      <c r="AH103" s="273"/>
      <c r="AI103" s="273" t="s">
        <v>76</v>
      </c>
      <c r="AJ103" s="273"/>
      <c r="AK103" s="273"/>
      <c r="AL103" s="273"/>
      <c r="AM103" s="273" t="s">
        <v>500</v>
      </c>
      <c r="AN103" s="273"/>
      <c r="AO103" s="273"/>
      <c r="AP103" s="273"/>
      <c r="AQ103" s="684" t="s">
        <v>159</v>
      </c>
      <c r="AR103" s="685"/>
      <c r="AS103" s="685"/>
      <c r="AT103" s="685"/>
      <c r="AU103" s="684" t="s">
        <v>283</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56</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121</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397</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410</v>
      </c>
      <c r="AF106" s="273"/>
      <c r="AG106" s="273"/>
      <c r="AH106" s="273"/>
      <c r="AI106" s="273" t="s">
        <v>76</v>
      </c>
      <c r="AJ106" s="273"/>
      <c r="AK106" s="273"/>
      <c r="AL106" s="273"/>
      <c r="AM106" s="273" t="s">
        <v>500</v>
      </c>
      <c r="AN106" s="273"/>
      <c r="AO106" s="273"/>
      <c r="AP106" s="273"/>
      <c r="AQ106" s="684" t="s">
        <v>159</v>
      </c>
      <c r="AR106" s="685"/>
      <c r="AS106" s="685"/>
      <c r="AT106" s="685"/>
      <c r="AU106" s="684" t="s">
        <v>283</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56</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121</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397</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410</v>
      </c>
      <c r="AF109" s="273"/>
      <c r="AG109" s="273"/>
      <c r="AH109" s="273"/>
      <c r="AI109" s="273" t="s">
        <v>76</v>
      </c>
      <c r="AJ109" s="273"/>
      <c r="AK109" s="273"/>
      <c r="AL109" s="273"/>
      <c r="AM109" s="273" t="s">
        <v>500</v>
      </c>
      <c r="AN109" s="273"/>
      <c r="AO109" s="273"/>
      <c r="AP109" s="273"/>
      <c r="AQ109" s="684" t="s">
        <v>159</v>
      </c>
      <c r="AR109" s="685"/>
      <c r="AS109" s="685"/>
      <c r="AT109" s="685"/>
      <c r="AU109" s="684" t="s">
        <v>283</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56</v>
      </c>
      <c r="Z110" s="688"/>
      <c r="AA110" s="689"/>
      <c r="AB110" s="690" t="s">
        <v>673</v>
      </c>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121</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397</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410</v>
      </c>
      <c r="AF112" s="273"/>
      <c r="AG112" s="273"/>
      <c r="AH112" s="273"/>
      <c r="AI112" s="273" t="s">
        <v>76</v>
      </c>
      <c r="AJ112" s="273"/>
      <c r="AK112" s="273"/>
      <c r="AL112" s="273"/>
      <c r="AM112" s="273" t="s">
        <v>500</v>
      </c>
      <c r="AN112" s="273"/>
      <c r="AO112" s="273"/>
      <c r="AP112" s="273"/>
      <c r="AQ112" s="684" t="s">
        <v>159</v>
      </c>
      <c r="AR112" s="685"/>
      <c r="AS112" s="685"/>
      <c r="AT112" s="685"/>
      <c r="AU112" s="684" t="s">
        <v>283</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56</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121</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57</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44</v>
      </c>
      <c r="AC115" s="291"/>
      <c r="AD115" s="292"/>
      <c r="AE115" s="273" t="s">
        <v>410</v>
      </c>
      <c r="AF115" s="273"/>
      <c r="AG115" s="273"/>
      <c r="AH115" s="273"/>
      <c r="AI115" s="273" t="s">
        <v>76</v>
      </c>
      <c r="AJ115" s="273"/>
      <c r="AK115" s="273"/>
      <c r="AL115" s="273"/>
      <c r="AM115" s="273" t="s">
        <v>500</v>
      </c>
      <c r="AN115" s="273"/>
      <c r="AO115" s="273"/>
      <c r="AP115" s="273"/>
      <c r="AQ115" s="665" t="s">
        <v>520</v>
      </c>
      <c r="AR115" s="666"/>
      <c r="AS115" s="666"/>
      <c r="AT115" s="666"/>
      <c r="AU115" s="666"/>
      <c r="AV115" s="666"/>
      <c r="AW115" s="666"/>
      <c r="AX115" s="667"/>
    </row>
    <row r="116" spans="1:51" ht="23.25" customHeight="1" x14ac:dyDescent="0.15">
      <c r="A116" s="261"/>
      <c r="B116" s="259"/>
      <c r="C116" s="259"/>
      <c r="D116" s="259"/>
      <c r="E116" s="259"/>
      <c r="F116" s="260"/>
      <c r="G116" s="265" t="s">
        <v>644</v>
      </c>
      <c r="H116" s="265"/>
      <c r="I116" s="265"/>
      <c r="J116" s="265"/>
      <c r="K116" s="265"/>
      <c r="L116" s="265"/>
      <c r="M116" s="265"/>
      <c r="N116" s="265"/>
      <c r="O116" s="265"/>
      <c r="P116" s="265"/>
      <c r="Q116" s="265"/>
      <c r="R116" s="265"/>
      <c r="S116" s="265"/>
      <c r="T116" s="265"/>
      <c r="U116" s="265"/>
      <c r="V116" s="265"/>
      <c r="W116" s="265"/>
      <c r="X116" s="265"/>
      <c r="Y116" s="668" t="s">
        <v>41</v>
      </c>
      <c r="Z116" s="669"/>
      <c r="AA116" s="670"/>
      <c r="AB116" s="327" t="s">
        <v>645</v>
      </c>
      <c r="AC116" s="328"/>
      <c r="AD116" s="329"/>
      <c r="AE116" s="671" t="s">
        <v>431</v>
      </c>
      <c r="AF116" s="671"/>
      <c r="AG116" s="671"/>
      <c r="AH116" s="671"/>
      <c r="AI116" s="671">
        <v>6</v>
      </c>
      <c r="AJ116" s="671"/>
      <c r="AK116" s="671"/>
      <c r="AL116" s="671"/>
      <c r="AM116" s="671">
        <v>9</v>
      </c>
      <c r="AN116" s="671"/>
      <c r="AO116" s="671"/>
      <c r="AP116" s="671"/>
      <c r="AQ116" s="330" t="s">
        <v>675</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99</v>
      </c>
      <c r="Z117" s="674"/>
      <c r="AA117" s="675"/>
      <c r="AB117" s="676" t="s">
        <v>646</v>
      </c>
      <c r="AC117" s="677"/>
      <c r="AD117" s="678"/>
      <c r="AE117" s="679" t="s">
        <v>431</v>
      </c>
      <c r="AF117" s="679"/>
      <c r="AG117" s="679"/>
      <c r="AH117" s="679"/>
      <c r="AI117" s="679" t="s">
        <v>462</v>
      </c>
      <c r="AJ117" s="679"/>
      <c r="AK117" s="679"/>
      <c r="AL117" s="679"/>
      <c r="AM117" s="679" t="s">
        <v>674</v>
      </c>
      <c r="AN117" s="679"/>
      <c r="AO117" s="679"/>
      <c r="AP117" s="679"/>
      <c r="AQ117" s="679" t="s">
        <v>675</v>
      </c>
      <c r="AR117" s="679"/>
      <c r="AS117" s="679"/>
      <c r="AT117" s="679"/>
      <c r="AU117" s="679"/>
      <c r="AV117" s="679"/>
      <c r="AW117" s="679"/>
      <c r="AX117" s="680"/>
    </row>
    <row r="118" spans="1:51" ht="23.25" hidden="1" customHeight="1" x14ac:dyDescent="0.15">
      <c r="A118" s="286" t="s">
        <v>41</v>
      </c>
      <c r="B118" s="287"/>
      <c r="C118" s="287"/>
      <c r="D118" s="287"/>
      <c r="E118" s="287"/>
      <c r="F118" s="288"/>
      <c r="G118" s="291" t="s">
        <v>57</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44</v>
      </c>
      <c r="AC118" s="291"/>
      <c r="AD118" s="292"/>
      <c r="AE118" s="273" t="s">
        <v>410</v>
      </c>
      <c r="AF118" s="273"/>
      <c r="AG118" s="273"/>
      <c r="AH118" s="273"/>
      <c r="AI118" s="273" t="s">
        <v>76</v>
      </c>
      <c r="AJ118" s="273"/>
      <c r="AK118" s="273"/>
      <c r="AL118" s="273"/>
      <c r="AM118" s="273" t="s">
        <v>500</v>
      </c>
      <c r="AN118" s="273"/>
      <c r="AO118" s="273"/>
      <c r="AP118" s="273"/>
      <c r="AQ118" s="665" t="s">
        <v>520</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404</v>
      </c>
      <c r="H119" s="265"/>
      <c r="I119" s="265"/>
      <c r="J119" s="265"/>
      <c r="K119" s="265"/>
      <c r="L119" s="265"/>
      <c r="M119" s="265"/>
      <c r="N119" s="265"/>
      <c r="O119" s="265"/>
      <c r="P119" s="265"/>
      <c r="Q119" s="265"/>
      <c r="R119" s="265"/>
      <c r="S119" s="265"/>
      <c r="T119" s="265"/>
      <c r="U119" s="265"/>
      <c r="V119" s="265"/>
      <c r="W119" s="265"/>
      <c r="X119" s="265"/>
      <c r="Y119" s="668" t="s">
        <v>41</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99</v>
      </c>
      <c r="Z120" s="674"/>
      <c r="AA120" s="675"/>
      <c r="AB120" s="676" t="s">
        <v>110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41</v>
      </c>
      <c r="B121" s="287"/>
      <c r="C121" s="287"/>
      <c r="D121" s="287"/>
      <c r="E121" s="287"/>
      <c r="F121" s="288"/>
      <c r="G121" s="291" t="s">
        <v>57</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44</v>
      </c>
      <c r="AC121" s="291"/>
      <c r="AD121" s="292"/>
      <c r="AE121" s="273" t="s">
        <v>410</v>
      </c>
      <c r="AF121" s="273"/>
      <c r="AG121" s="273"/>
      <c r="AH121" s="273"/>
      <c r="AI121" s="273" t="s">
        <v>76</v>
      </c>
      <c r="AJ121" s="273"/>
      <c r="AK121" s="273"/>
      <c r="AL121" s="273"/>
      <c r="AM121" s="273" t="s">
        <v>500</v>
      </c>
      <c r="AN121" s="273"/>
      <c r="AO121" s="273"/>
      <c r="AP121" s="273"/>
      <c r="AQ121" s="665" t="s">
        <v>520</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187</v>
      </c>
      <c r="H122" s="265"/>
      <c r="I122" s="265"/>
      <c r="J122" s="265"/>
      <c r="K122" s="265"/>
      <c r="L122" s="265"/>
      <c r="M122" s="265"/>
      <c r="N122" s="265"/>
      <c r="O122" s="265"/>
      <c r="P122" s="265"/>
      <c r="Q122" s="265"/>
      <c r="R122" s="265"/>
      <c r="S122" s="265"/>
      <c r="T122" s="265"/>
      <c r="U122" s="265"/>
      <c r="V122" s="265"/>
      <c r="W122" s="265"/>
      <c r="X122" s="265"/>
      <c r="Y122" s="668" t="s">
        <v>41</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99</v>
      </c>
      <c r="Z123" s="674"/>
      <c r="AA123" s="675"/>
      <c r="AB123" s="676" t="s">
        <v>110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41</v>
      </c>
      <c r="B124" s="287"/>
      <c r="C124" s="287"/>
      <c r="D124" s="287"/>
      <c r="E124" s="287"/>
      <c r="F124" s="288"/>
      <c r="G124" s="291" t="s">
        <v>57</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44</v>
      </c>
      <c r="AC124" s="291"/>
      <c r="AD124" s="292"/>
      <c r="AE124" s="273" t="s">
        <v>410</v>
      </c>
      <c r="AF124" s="273"/>
      <c r="AG124" s="273"/>
      <c r="AH124" s="273"/>
      <c r="AI124" s="273" t="s">
        <v>76</v>
      </c>
      <c r="AJ124" s="273"/>
      <c r="AK124" s="273"/>
      <c r="AL124" s="273"/>
      <c r="AM124" s="273" t="s">
        <v>500</v>
      </c>
      <c r="AN124" s="273"/>
      <c r="AO124" s="273"/>
      <c r="AP124" s="273"/>
      <c r="AQ124" s="665" t="s">
        <v>520</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187</v>
      </c>
      <c r="H125" s="265"/>
      <c r="I125" s="265"/>
      <c r="J125" s="265"/>
      <c r="K125" s="265"/>
      <c r="L125" s="265"/>
      <c r="M125" s="265"/>
      <c r="N125" s="265"/>
      <c r="O125" s="265"/>
      <c r="P125" s="265"/>
      <c r="Q125" s="265"/>
      <c r="R125" s="265"/>
      <c r="S125" s="265"/>
      <c r="T125" s="265"/>
      <c r="U125" s="265"/>
      <c r="V125" s="265"/>
      <c r="W125" s="265"/>
      <c r="X125" s="289"/>
      <c r="Y125" s="668" t="s">
        <v>41</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99</v>
      </c>
      <c r="Z126" s="674"/>
      <c r="AA126" s="675"/>
      <c r="AB126" s="676" t="s">
        <v>110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41</v>
      </c>
      <c r="B127" s="259"/>
      <c r="C127" s="259"/>
      <c r="D127" s="259"/>
      <c r="E127" s="259"/>
      <c r="F127" s="260"/>
      <c r="G127" s="267" t="s">
        <v>57</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410</v>
      </c>
      <c r="AF127" s="273"/>
      <c r="AG127" s="273"/>
      <c r="AH127" s="273"/>
      <c r="AI127" s="273" t="s">
        <v>76</v>
      </c>
      <c r="AJ127" s="273"/>
      <c r="AK127" s="273"/>
      <c r="AL127" s="273"/>
      <c r="AM127" s="273" t="s">
        <v>500</v>
      </c>
      <c r="AN127" s="273"/>
      <c r="AO127" s="273"/>
      <c r="AP127" s="273"/>
      <c r="AQ127" s="665" t="s">
        <v>520</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187</v>
      </c>
      <c r="H128" s="265"/>
      <c r="I128" s="265"/>
      <c r="J128" s="265"/>
      <c r="K128" s="265"/>
      <c r="L128" s="265"/>
      <c r="M128" s="265"/>
      <c r="N128" s="265"/>
      <c r="O128" s="265"/>
      <c r="P128" s="265"/>
      <c r="Q128" s="265"/>
      <c r="R128" s="265"/>
      <c r="S128" s="265"/>
      <c r="T128" s="265"/>
      <c r="U128" s="265"/>
      <c r="V128" s="265"/>
      <c r="W128" s="265"/>
      <c r="X128" s="265"/>
      <c r="Y128" s="668" t="s">
        <v>41</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99</v>
      </c>
      <c r="Z129" s="674"/>
      <c r="AA129" s="675"/>
      <c r="AB129" s="676" t="s">
        <v>110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210</v>
      </c>
      <c r="B130" s="144"/>
      <c r="C130" s="149" t="s">
        <v>305</v>
      </c>
      <c r="D130" s="144"/>
      <c r="E130" s="659" t="s">
        <v>339</v>
      </c>
      <c r="F130" s="660"/>
      <c r="G130" s="661" t="s">
        <v>212</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337</v>
      </c>
      <c r="F131" s="649"/>
      <c r="G131" s="189" t="s">
        <v>647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296</v>
      </c>
      <c r="F132" s="154"/>
      <c r="G132" s="234" t="s">
        <v>316</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44</v>
      </c>
      <c r="AC132" s="235"/>
      <c r="AD132" s="236"/>
      <c r="AE132" s="181" t="s">
        <v>410</v>
      </c>
      <c r="AF132" s="173"/>
      <c r="AG132" s="173"/>
      <c r="AH132" s="174"/>
      <c r="AI132" s="181" t="s">
        <v>76</v>
      </c>
      <c r="AJ132" s="173"/>
      <c r="AK132" s="173"/>
      <c r="AL132" s="174"/>
      <c r="AM132" s="181" t="s">
        <v>181</v>
      </c>
      <c r="AN132" s="173"/>
      <c r="AO132" s="173"/>
      <c r="AP132" s="174"/>
      <c r="AQ132" s="240" t="s">
        <v>300</v>
      </c>
      <c r="AR132" s="235"/>
      <c r="AS132" s="235"/>
      <c r="AT132" s="236"/>
      <c r="AU132" s="249" t="s">
        <v>320</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431</v>
      </c>
      <c r="AR133" s="252"/>
      <c r="AS133" s="176" t="s">
        <v>301</v>
      </c>
      <c r="AT133" s="177"/>
      <c r="AU133" s="198" t="s">
        <v>431</v>
      </c>
      <c r="AV133" s="198"/>
      <c r="AW133" s="176" t="s">
        <v>279</v>
      </c>
      <c r="AX133" s="229"/>
      <c r="AY133">
        <f>$AY$132</f>
        <v>1</v>
      </c>
    </row>
    <row r="134" spans="1:51" ht="39.75" customHeight="1" x14ac:dyDescent="0.15">
      <c r="A134" s="145"/>
      <c r="B134" s="146"/>
      <c r="C134" s="150"/>
      <c r="D134" s="146"/>
      <c r="E134" s="150"/>
      <c r="F134" s="155"/>
      <c r="G134" s="185" t="s">
        <v>675</v>
      </c>
      <c r="H134" s="99"/>
      <c r="I134" s="99"/>
      <c r="J134" s="99"/>
      <c r="K134" s="99"/>
      <c r="L134" s="99"/>
      <c r="M134" s="99"/>
      <c r="N134" s="99"/>
      <c r="O134" s="99"/>
      <c r="P134" s="99"/>
      <c r="Q134" s="99"/>
      <c r="R134" s="99"/>
      <c r="S134" s="99"/>
      <c r="T134" s="99"/>
      <c r="U134" s="99"/>
      <c r="V134" s="99"/>
      <c r="W134" s="99"/>
      <c r="X134" s="186"/>
      <c r="Y134" s="230" t="s">
        <v>317</v>
      </c>
      <c r="Z134" s="231"/>
      <c r="AA134" s="232"/>
      <c r="AB134" s="248" t="s">
        <v>431</v>
      </c>
      <c r="AC134" s="199"/>
      <c r="AD134" s="199"/>
      <c r="AE134" s="244" t="s">
        <v>431</v>
      </c>
      <c r="AF134" s="196"/>
      <c r="AG134" s="196"/>
      <c r="AH134" s="196"/>
      <c r="AI134" s="244" t="s">
        <v>431</v>
      </c>
      <c r="AJ134" s="196"/>
      <c r="AK134" s="196"/>
      <c r="AL134" s="196"/>
      <c r="AM134" s="244" t="s">
        <v>675</v>
      </c>
      <c r="AN134" s="196"/>
      <c r="AO134" s="196"/>
      <c r="AP134" s="196"/>
      <c r="AQ134" s="244" t="s">
        <v>431</v>
      </c>
      <c r="AR134" s="196"/>
      <c r="AS134" s="196"/>
      <c r="AT134" s="196"/>
      <c r="AU134" s="244" t="s">
        <v>431</v>
      </c>
      <c r="AV134" s="196"/>
      <c r="AW134" s="196"/>
      <c r="AX134" s="245"/>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3" t="s">
        <v>431</v>
      </c>
      <c r="AC135" s="233"/>
      <c r="AD135" s="233"/>
      <c r="AE135" s="244" t="s">
        <v>431</v>
      </c>
      <c r="AF135" s="196"/>
      <c r="AG135" s="196"/>
      <c r="AH135" s="196"/>
      <c r="AI135" s="244" t="s">
        <v>431</v>
      </c>
      <c r="AJ135" s="196"/>
      <c r="AK135" s="196"/>
      <c r="AL135" s="196"/>
      <c r="AM135" s="244" t="s">
        <v>675</v>
      </c>
      <c r="AN135" s="196"/>
      <c r="AO135" s="196"/>
      <c r="AP135" s="196"/>
      <c r="AQ135" s="244" t="s">
        <v>431</v>
      </c>
      <c r="AR135" s="196"/>
      <c r="AS135" s="196"/>
      <c r="AT135" s="196"/>
      <c r="AU135" s="244" t="s">
        <v>431</v>
      </c>
      <c r="AV135" s="196"/>
      <c r="AW135" s="196"/>
      <c r="AX135" s="245"/>
      <c r="AY135">
        <f>$AY$132</f>
        <v>1</v>
      </c>
    </row>
    <row r="136" spans="1:51" ht="18.75" hidden="1" customHeight="1" x14ac:dyDescent="0.15">
      <c r="A136" s="145"/>
      <c r="B136" s="146"/>
      <c r="C136" s="150"/>
      <c r="D136" s="146"/>
      <c r="E136" s="150"/>
      <c r="F136" s="155"/>
      <c r="G136" s="234" t="s">
        <v>316</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44</v>
      </c>
      <c r="AC136" s="235"/>
      <c r="AD136" s="236"/>
      <c r="AE136" s="181" t="s">
        <v>410</v>
      </c>
      <c r="AF136" s="173"/>
      <c r="AG136" s="173"/>
      <c r="AH136" s="174"/>
      <c r="AI136" s="181" t="s">
        <v>76</v>
      </c>
      <c r="AJ136" s="173"/>
      <c r="AK136" s="173"/>
      <c r="AL136" s="174"/>
      <c r="AM136" s="181" t="s">
        <v>181</v>
      </c>
      <c r="AN136" s="173"/>
      <c r="AO136" s="173"/>
      <c r="AP136" s="174"/>
      <c r="AQ136" s="240" t="s">
        <v>300</v>
      </c>
      <c r="AR136" s="235"/>
      <c r="AS136" s="235"/>
      <c r="AT136" s="236"/>
      <c r="AU136" s="249" t="s">
        <v>320</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301</v>
      </c>
      <c r="AT137" s="177"/>
      <c r="AU137" s="198"/>
      <c r="AV137" s="198"/>
      <c r="AW137" s="176" t="s">
        <v>279</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317</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316</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44</v>
      </c>
      <c r="AC140" s="235"/>
      <c r="AD140" s="236"/>
      <c r="AE140" s="181" t="s">
        <v>410</v>
      </c>
      <c r="AF140" s="173"/>
      <c r="AG140" s="173"/>
      <c r="AH140" s="174"/>
      <c r="AI140" s="181" t="s">
        <v>76</v>
      </c>
      <c r="AJ140" s="173"/>
      <c r="AK140" s="173"/>
      <c r="AL140" s="174"/>
      <c r="AM140" s="181" t="s">
        <v>181</v>
      </c>
      <c r="AN140" s="173"/>
      <c r="AO140" s="173"/>
      <c r="AP140" s="174"/>
      <c r="AQ140" s="240" t="s">
        <v>300</v>
      </c>
      <c r="AR140" s="235"/>
      <c r="AS140" s="235"/>
      <c r="AT140" s="236"/>
      <c r="AU140" s="249" t="s">
        <v>320</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301</v>
      </c>
      <c r="AT141" s="177"/>
      <c r="AU141" s="198"/>
      <c r="AV141" s="198"/>
      <c r="AW141" s="176" t="s">
        <v>279</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317</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316</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44</v>
      </c>
      <c r="AC144" s="235"/>
      <c r="AD144" s="236"/>
      <c r="AE144" s="181" t="s">
        <v>410</v>
      </c>
      <c r="AF144" s="173"/>
      <c r="AG144" s="173"/>
      <c r="AH144" s="174"/>
      <c r="AI144" s="181" t="s">
        <v>76</v>
      </c>
      <c r="AJ144" s="173"/>
      <c r="AK144" s="173"/>
      <c r="AL144" s="174"/>
      <c r="AM144" s="181" t="s">
        <v>181</v>
      </c>
      <c r="AN144" s="173"/>
      <c r="AO144" s="173"/>
      <c r="AP144" s="174"/>
      <c r="AQ144" s="240" t="s">
        <v>300</v>
      </c>
      <c r="AR144" s="235"/>
      <c r="AS144" s="235"/>
      <c r="AT144" s="236"/>
      <c r="AU144" s="249" t="s">
        <v>320</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301</v>
      </c>
      <c r="AT145" s="177"/>
      <c r="AU145" s="198"/>
      <c r="AV145" s="198"/>
      <c r="AW145" s="176" t="s">
        <v>279</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317</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316</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44</v>
      </c>
      <c r="AC148" s="235"/>
      <c r="AD148" s="236"/>
      <c r="AE148" s="181" t="s">
        <v>410</v>
      </c>
      <c r="AF148" s="173"/>
      <c r="AG148" s="173"/>
      <c r="AH148" s="174"/>
      <c r="AI148" s="181" t="s">
        <v>76</v>
      </c>
      <c r="AJ148" s="173"/>
      <c r="AK148" s="173"/>
      <c r="AL148" s="174"/>
      <c r="AM148" s="181" t="s">
        <v>181</v>
      </c>
      <c r="AN148" s="173"/>
      <c r="AO148" s="173"/>
      <c r="AP148" s="174"/>
      <c r="AQ148" s="240" t="s">
        <v>300</v>
      </c>
      <c r="AR148" s="235"/>
      <c r="AS148" s="235"/>
      <c r="AT148" s="236"/>
      <c r="AU148" s="249" t="s">
        <v>320</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301</v>
      </c>
      <c r="AT149" s="177"/>
      <c r="AU149" s="198"/>
      <c r="AV149" s="198"/>
      <c r="AW149" s="176" t="s">
        <v>279</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317</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customHeight="1" x14ac:dyDescent="0.15">
      <c r="A152" s="145"/>
      <c r="B152" s="146"/>
      <c r="C152" s="150"/>
      <c r="D152" s="146"/>
      <c r="E152" s="150"/>
      <c r="F152" s="155"/>
      <c r="G152" s="241" t="s">
        <v>36</v>
      </c>
      <c r="H152" s="173"/>
      <c r="I152" s="173"/>
      <c r="J152" s="173"/>
      <c r="K152" s="173"/>
      <c r="L152" s="173"/>
      <c r="M152" s="173"/>
      <c r="N152" s="173"/>
      <c r="O152" s="173"/>
      <c r="P152" s="174"/>
      <c r="Q152" s="181" t="s">
        <v>393</v>
      </c>
      <c r="R152" s="173"/>
      <c r="S152" s="173"/>
      <c r="T152" s="173"/>
      <c r="U152" s="173"/>
      <c r="V152" s="173"/>
      <c r="W152" s="173"/>
      <c r="X152" s="173"/>
      <c r="Y152" s="173"/>
      <c r="Z152" s="173"/>
      <c r="AA152" s="173"/>
      <c r="AB152" s="200" t="s">
        <v>394</v>
      </c>
      <c r="AC152" s="173"/>
      <c r="AD152" s="174"/>
      <c r="AE152" s="181" t="s">
        <v>322</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1</v>
      </c>
    </row>
    <row r="153" spans="1:51" ht="22.5"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1</v>
      </c>
    </row>
    <row r="154" spans="1:51" ht="22.5" customHeight="1" x14ac:dyDescent="0.15">
      <c r="A154" s="145"/>
      <c r="B154" s="146"/>
      <c r="C154" s="150"/>
      <c r="D154" s="146"/>
      <c r="E154" s="150"/>
      <c r="F154" s="155"/>
      <c r="G154" s="185" t="s">
        <v>675</v>
      </c>
      <c r="H154" s="99"/>
      <c r="I154" s="99"/>
      <c r="J154" s="99"/>
      <c r="K154" s="99"/>
      <c r="L154" s="99"/>
      <c r="M154" s="99"/>
      <c r="N154" s="99"/>
      <c r="O154" s="99"/>
      <c r="P154" s="186"/>
      <c r="Q154" s="98" t="s">
        <v>675</v>
      </c>
      <c r="R154" s="99"/>
      <c r="S154" s="99"/>
      <c r="T154" s="99"/>
      <c r="U154" s="99"/>
      <c r="V154" s="99"/>
      <c r="W154" s="99"/>
      <c r="X154" s="99"/>
      <c r="Y154" s="99"/>
      <c r="Z154" s="99"/>
      <c r="AA154" s="256"/>
      <c r="AB154" s="217"/>
      <c r="AC154" s="218"/>
      <c r="AD154" s="218"/>
      <c r="AE154" s="223" t="s">
        <v>675</v>
      </c>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1</v>
      </c>
    </row>
    <row r="155" spans="1:51" ht="22.5"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1</v>
      </c>
    </row>
    <row r="156" spans="1:51" ht="25.5"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323</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1</v>
      </c>
    </row>
    <row r="157" spans="1:51" ht="22.5"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t="s">
        <v>675</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22.5"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41" t="s">
        <v>36</v>
      </c>
      <c r="H159" s="173"/>
      <c r="I159" s="173"/>
      <c r="J159" s="173"/>
      <c r="K159" s="173"/>
      <c r="L159" s="173"/>
      <c r="M159" s="173"/>
      <c r="N159" s="173"/>
      <c r="O159" s="173"/>
      <c r="P159" s="174"/>
      <c r="Q159" s="181" t="s">
        <v>393</v>
      </c>
      <c r="R159" s="173"/>
      <c r="S159" s="173"/>
      <c r="T159" s="173"/>
      <c r="U159" s="173"/>
      <c r="V159" s="173"/>
      <c r="W159" s="173"/>
      <c r="X159" s="173"/>
      <c r="Y159" s="173"/>
      <c r="Z159" s="173"/>
      <c r="AA159" s="173"/>
      <c r="AB159" s="200" t="s">
        <v>394</v>
      </c>
      <c r="AC159" s="173"/>
      <c r="AD159" s="174"/>
      <c r="AE159" s="202" t="s">
        <v>322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323</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36</v>
      </c>
      <c r="H166" s="173"/>
      <c r="I166" s="173"/>
      <c r="J166" s="173"/>
      <c r="K166" s="173"/>
      <c r="L166" s="173"/>
      <c r="M166" s="173"/>
      <c r="N166" s="173"/>
      <c r="O166" s="173"/>
      <c r="P166" s="174"/>
      <c r="Q166" s="181" t="s">
        <v>393</v>
      </c>
      <c r="R166" s="173"/>
      <c r="S166" s="173"/>
      <c r="T166" s="173"/>
      <c r="U166" s="173"/>
      <c r="V166" s="173"/>
      <c r="W166" s="173"/>
      <c r="X166" s="173"/>
      <c r="Y166" s="173"/>
      <c r="Z166" s="173"/>
      <c r="AA166" s="173"/>
      <c r="AB166" s="200" t="s">
        <v>394</v>
      </c>
      <c r="AC166" s="173"/>
      <c r="AD166" s="174"/>
      <c r="AE166" s="202" t="s">
        <v>322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323</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36</v>
      </c>
      <c r="H173" s="173"/>
      <c r="I173" s="173"/>
      <c r="J173" s="173"/>
      <c r="K173" s="173"/>
      <c r="L173" s="173"/>
      <c r="M173" s="173"/>
      <c r="N173" s="173"/>
      <c r="O173" s="173"/>
      <c r="P173" s="174"/>
      <c r="Q173" s="181" t="s">
        <v>393</v>
      </c>
      <c r="R173" s="173"/>
      <c r="S173" s="173"/>
      <c r="T173" s="173"/>
      <c r="U173" s="173"/>
      <c r="V173" s="173"/>
      <c r="W173" s="173"/>
      <c r="X173" s="173"/>
      <c r="Y173" s="173"/>
      <c r="Z173" s="173"/>
      <c r="AA173" s="173"/>
      <c r="AB173" s="200" t="s">
        <v>394</v>
      </c>
      <c r="AC173" s="173"/>
      <c r="AD173" s="174"/>
      <c r="AE173" s="202" t="s">
        <v>322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323</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36</v>
      </c>
      <c r="H180" s="173"/>
      <c r="I180" s="173"/>
      <c r="J180" s="173"/>
      <c r="K180" s="173"/>
      <c r="L180" s="173"/>
      <c r="M180" s="173"/>
      <c r="N180" s="173"/>
      <c r="O180" s="173"/>
      <c r="P180" s="174"/>
      <c r="Q180" s="181" t="s">
        <v>393</v>
      </c>
      <c r="R180" s="173"/>
      <c r="S180" s="173"/>
      <c r="T180" s="173"/>
      <c r="U180" s="173"/>
      <c r="V180" s="173"/>
      <c r="W180" s="173"/>
      <c r="X180" s="173"/>
      <c r="Y180" s="173"/>
      <c r="Z180" s="173"/>
      <c r="AA180" s="173"/>
      <c r="AB180" s="200" t="s">
        <v>394</v>
      </c>
      <c r="AC180" s="173"/>
      <c r="AD180" s="174"/>
      <c r="AE180" s="202" t="s">
        <v>322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6" t="s">
        <v>323</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357</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339</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337</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296</v>
      </c>
      <c r="F192" s="154"/>
      <c r="G192" s="234" t="s">
        <v>316</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44</v>
      </c>
      <c r="AC192" s="235"/>
      <c r="AD192" s="236"/>
      <c r="AE192" s="181" t="s">
        <v>410</v>
      </c>
      <c r="AF192" s="173"/>
      <c r="AG192" s="173"/>
      <c r="AH192" s="174"/>
      <c r="AI192" s="181" t="s">
        <v>76</v>
      </c>
      <c r="AJ192" s="173"/>
      <c r="AK192" s="173"/>
      <c r="AL192" s="174"/>
      <c r="AM192" s="181" t="s">
        <v>181</v>
      </c>
      <c r="AN192" s="173"/>
      <c r="AO192" s="173"/>
      <c r="AP192" s="174"/>
      <c r="AQ192" s="240" t="s">
        <v>300</v>
      </c>
      <c r="AR192" s="235"/>
      <c r="AS192" s="235"/>
      <c r="AT192" s="236"/>
      <c r="AU192" s="249" t="s">
        <v>320</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301</v>
      </c>
      <c r="AT193" s="177"/>
      <c r="AU193" s="198"/>
      <c r="AV193" s="198"/>
      <c r="AW193" s="176" t="s">
        <v>279</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317</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316</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44</v>
      </c>
      <c r="AC196" s="235"/>
      <c r="AD196" s="236"/>
      <c r="AE196" s="181" t="s">
        <v>410</v>
      </c>
      <c r="AF196" s="173"/>
      <c r="AG196" s="173"/>
      <c r="AH196" s="174"/>
      <c r="AI196" s="181" t="s">
        <v>76</v>
      </c>
      <c r="AJ196" s="173"/>
      <c r="AK196" s="173"/>
      <c r="AL196" s="174"/>
      <c r="AM196" s="181" t="s">
        <v>181</v>
      </c>
      <c r="AN196" s="173"/>
      <c r="AO196" s="173"/>
      <c r="AP196" s="174"/>
      <c r="AQ196" s="240" t="s">
        <v>300</v>
      </c>
      <c r="AR196" s="235"/>
      <c r="AS196" s="235"/>
      <c r="AT196" s="236"/>
      <c r="AU196" s="249" t="s">
        <v>320</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301</v>
      </c>
      <c r="AT197" s="177"/>
      <c r="AU197" s="198"/>
      <c r="AV197" s="198"/>
      <c r="AW197" s="176" t="s">
        <v>279</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317</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316</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44</v>
      </c>
      <c r="AC200" s="235"/>
      <c r="AD200" s="236"/>
      <c r="AE200" s="181" t="s">
        <v>410</v>
      </c>
      <c r="AF200" s="173"/>
      <c r="AG200" s="173"/>
      <c r="AH200" s="174"/>
      <c r="AI200" s="181" t="s">
        <v>76</v>
      </c>
      <c r="AJ200" s="173"/>
      <c r="AK200" s="173"/>
      <c r="AL200" s="174"/>
      <c r="AM200" s="181" t="s">
        <v>181</v>
      </c>
      <c r="AN200" s="173"/>
      <c r="AO200" s="173"/>
      <c r="AP200" s="174"/>
      <c r="AQ200" s="240" t="s">
        <v>300</v>
      </c>
      <c r="AR200" s="235"/>
      <c r="AS200" s="235"/>
      <c r="AT200" s="236"/>
      <c r="AU200" s="249" t="s">
        <v>320</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301</v>
      </c>
      <c r="AT201" s="177"/>
      <c r="AU201" s="198"/>
      <c r="AV201" s="198"/>
      <c r="AW201" s="176" t="s">
        <v>279</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317</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316</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44</v>
      </c>
      <c r="AC204" s="235"/>
      <c r="AD204" s="236"/>
      <c r="AE204" s="181" t="s">
        <v>410</v>
      </c>
      <c r="AF204" s="173"/>
      <c r="AG204" s="173"/>
      <c r="AH204" s="174"/>
      <c r="AI204" s="181" t="s">
        <v>76</v>
      </c>
      <c r="AJ204" s="173"/>
      <c r="AK204" s="173"/>
      <c r="AL204" s="174"/>
      <c r="AM204" s="181" t="s">
        <v>181</v>
      </c>
      <c r="AN204" s="173"/>
      <c r="AO204" s="173"/>
      <c r="AP204" s="174"/>
      <c r="AQ204" s="240" t="s">
        <v>300</v>
      </c>
      <c r="AR204" s="235"/>
      <c r="AS204" s="235"/>
      <c r="AT204" s="236"/>
      <c r="AU204" s="249" t="s">
        <v>320</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301</v>
      </c>
      <c r="AT205" s="177"/>
      <c r="AU205" s="198"/>
      <c r="AV205" s="198"/>
      <c r="AW205" s="176" t="s">
        <v>279</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317</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316</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44</v>
      </c>
      <c r="AC208" s="235"/>
      <c r="AD208" s="236"/>
      <c r="AE208" s="181" t="s">
        <v>410</v>
      </c>
      <c r="AF208" s="173"/>
      <c r="AG208" s="173"/>
      <c r="AH208" s="174"/>
      <c r="AI208" s="181" t="s">
        <v>76</v>
      </c>
      <c r="AJ208" s="173"/>
      <c r="AK208" s="173"/>
      <c r="AL208" s="174"/>
      <c r="AM208" s="181" t="s">
        <v>181</v>
      </c>
      <c r="AN208" s="173"/>
      <c r="AO208" s="173"/>
      <c r="AP208" s="174"/>
      <c r="AQ208" s="240" t="s">
        <v>300</v>
      </c>
      <c r="AR208" s="235"/>
      <c r="AS208" s="235"/>
      <c r="AT208" s="236"/>
      <c r="AU208" s="249" t="s">
        <v>320</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301</v>
      </c>
      <c r="AT209" s="177"/>
      <c r="AU209" s="198"/>
      <c r="AV209" s="198"/>
      <c r="AW209" s="176" t="s">
        <v>279</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317</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36</v>
      </c>
      <c r="H212" s="173"/>
      <c r="I212" s="173"/>
      <c r="J212" s="173"/>
      <c r="K212" s="173"/>
      <c r="L212" s="173"/>
      <c r="M212" s="173"/>
      <c r="N212" s="173"/>
      <c r="O212" s="173"/>
      <c r="P212" s="174"/>
      <c r="Q212" s="181" t="s">
        <v>393</v>
      </c>
      <c r="R212" s="173"/>
      <c r="S212" s="173"/>
      <c r="T212" s="173"/>
      <c r="U212" s="173"/>
      <c r="V212" s="173"/>
      <c r="W212" s="173"/>
      <c r="X212" s="173"/>
      <c r="Y212" s="173"/>
      <c r="Z212" s="173"/>
      <c r="AA212" s="173"/>
      <c r="AB212" s="200" t="s">
        <v>394</v>
      </c>
      <c r="AC212" s="173"/>
      <c r="AD212" s="174"/>
      <c r="AE212" s="181" t="s">
        <v>322</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323</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36</v>
      </c>
      <c r="H219" s="173"/>
      <c r="I219" s="173"/>
      <c r="J219" s="173"/>
      <c r="K219" s="173"/>
      <c r="L219" s="173"/>
      <c r="M219" s="173"/>
      <c r="N219" s="173"/>
      <c r="O219" s="173"/>
      <c r="P219" s="174"/>
      <c r="Q219" s="181" t="s">
        <v>393</v>
      </c>
      <c r="R219" s="173"/>
      <c r="S219" s="173"/>
      <c r="T219" s="173"/>
      <c r="U219" s="173"/>
      <c r="V219" s="173"/>
      <c r="W219" s="173"/>
      <c r="X219" s="173"/>
      <c r="Y219" s="173"/>
      <c r="Z219" s="173"/>
      <c r="AA219" s="173"/>
      <c r="AB219" s="200" t="s">
        <v>394</v>
      </c>
      <c r="AC219" s="173"/>
      <c r="AD219" s="174"/>
      <c r="AE219" s="202" t="s">
        <v>322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323</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36</v>
      </c>
      <c r="H226" s="173"/>
      <c r="I226" s="173"/>
      <c r="J226" s="173"/>
      <c r="K226" s="173"/>
      <c r="L226" s="173"/>
      <c r="M226" s="173"/>
      <c r="N226" s="173"/>
      <c r="O226" s="173"/>
      <c r="P226" s="174"/>
      <c r="Q226" s="181" t="s">
        <v>393</v>
      </c>
      <c r="R226" s="173"/>
      <c r="S226" s="173"/>
      <c r="T226" s="173"/>
      <c r="U226" s="173"/>
      <c r="V226" s="173"/>
      <c r="W226" s="173"/>
      <c r="X226" s="173"/>
      <c r="Y226" s="173"/>
      <c r="Z226" s="173"/>
      <c r="AA226" s="173"/>
      <c r="AB226" s="200" t="s">
        <v>394</v>
      </c>
      <c r="AC226" s="173"/>
      <c r="AD226" s="174"/>
      <c r="AE226" s="202" t="s">
        <v>322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323</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36</v>
      </c>
      <c r="H233" s="173"/>
      <c r="I233" s="173"/>
      <c r="J233" s="173"/>
      <c r="K233" s="173"/>
      <c r="L233" s="173"/>
      <c r="M233" s="173"/>
      <c r="N233" s="173"/>
      <c r="O233" s="173"/>
      <c r="P233" s="174"/>
      <c r="Q233" s="181" t="s">
        <v>393</v>
      </c>
      <c r="R233" s="173"/>
      <c r="S233" s="173"/>
      <c r="T233" s="173"/>
      <c r="U233" s="173"/>
      <c r="V233" s="173"/>
      <c r="W233" s="173"/>
      <c r="X233" s="173"/>
      <c r="Y233" s="173"/>
      <c r="Z233" s="173"/>
      <c r="AA233" s="173"/>
      <c r="AB233" s="200" t="s">
        <v>394</v>
      </c>
      <c r="AC233" s="173"/>
      <c r="AD233" s="174"/>
      <c r="AE233" s="202" t="s">
        <v>322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323</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36</v>
      </c>
      <c r="H240" s="173"/>
      <c r="I240" s="173"/>
      <c r="J240" s="173"/>
      <c r="K240" s="173"/>
      <c r="L240" s="173"/>
      <c r="M240" s="173"/>
      <c r="N240" s="173"/>
      <c r="O240" s="173"/>
      <c r="P240" s="174"/>
      <c r="Q240" s="181" t="s">
        <v>393</v>
      </c>
      <c r="R240" s="173"/>
      <c r="S240" s="173"/>
      <c r="T240" s="173"/>
      <c r="U240" s="173"/>
      <c r="V240" s="173"/>
      <c r="W240" s="173"/>
      <c r="X240" s="173"/>
      <c r="Y240" s="173"/>
      <c r="Z240" s="173"/>
      <c r="AA240" s="173"/>
      <c r="AB240" s="200" t="s">
        <v>394</v>
      </c>
      <c r="AC240" s="173"/>
      <c r="AD240" s="174"/>
      <c r="AE240" s="202" t="s">
        <v>322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6" t="s">
        <v>323</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357</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339</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337</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296</v>
      </c>
      <c r="F252" s="154"/>
      <c r="G252" s="234" t="s">
        <v>316</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44</v>
      </c>
      <c r="AC252" s="235"/>
      <c r="AD252" s="236"/>
      <c r="AE252" s="181" t="s">
        <v>410</v>
      </c>
      <c r="AF252" s="173"/>
      <c r="AG252" s="173"/>
      <c r="AH252" s="174"/>
      <c r="AI252" s="181" t="s">
        <v>76</v>
      </c>
      <c r="AJ252" s="173"/>
      <c r="AK252" s="173"/>
      <c r="AL252" s="174"/>
      <c r="AM252" s="181" t="s">
        <v>181</v>
      </c>
      <c r="AN252" s="173"/>
      <c r="AO252" s="173"/>
      <c r="AP252" s="174"/>
      <c r="AQ252" s="240" t="s">
        <v>300</v>
      </c>
      <c r="AR252" s="235"/>
      <c r="AS252" s="235"/>
      <c r="AT252" s="236"/>
      <c r="AU252" s="249" t="s">
        <v>320</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301</v>
      </c>
      <c r="AT253" s="177"/>
      <c r="AU253" s="198"/>
      <c r="AV253" s="198"/>
      <c r="AW253" s="176" t="s">
        <v>279</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317</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316</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44</v>
      </c>
      <c r="AC256" s="235"/>
      <c r="AD256" s="236"/>
      <c r="AE256" s="181" t="s">
        <v>410</v>
      </c>
      <c r="AF256" s="173"/>
      <c r="AG256" s="173"/>
      <c r="AH256" s="174"/>
      <c r="AI256" s="181" t="s">
        <v>76</v>
      </c>
      <c r="AJ256" s="173"/>
      <c r="AK256" s="173"/>
      <c r="AL256" s="174"/>
      <c r="AM256" s="181" t="s">
        <v>181</v>
      </c>
      <c r="AN256" s="173"/>
      <c r="AO256" s="173"/>
      <c r="AP256" s="174"/>
      <c r="AQ256" s="240" t="s">
        <v>300</v>
      </c>
      <c r="AR256" s="235"/>
      <c r="AS256" s="235"/>
      <c r="AT256" s="236"/>
      <c r="AU256" s="249" t="s">
        <v>320</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301</v>
      </c>
      <c r="AT257" s="177"/>
      <c r="AU257" s="198"/>
      <c r="AV257" s="198"/>
      <c r="AW257" s="176" t="s">
        <v>279</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317</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316</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44</v>
      </c>
      <c r="AC260" s="235"/>
      <c r="AD260" s="236"/>
      <c r="AE260" s="181" t="s">
        <v>410</v>
      </c>
      <c r="AF260" s="173"/>
      <c r="AG260" s="173"/>
      <c r="AH260" s="174"/>
      <c r="AI260" s="181" t="s">
        <v>76</v>
      </c>
      <c r="AJ260" s="173"/>
      <c r="AK260" s="173"/>
      <c r="AL260" s="174"/>
      <c r="AM260" s="181" t="s">
        <v>181</v>
      </c>
      <c r="AN260" s="173"/>
      <c r="AO260" s="173"/>
      <c r="AP260" s="174"/>
      <c r="AQ260" s="240" t="s">
        <v>300</v>
      </c>
      <c r="AR260" s="235"/>
      <c r="AS260" s="235"/>
      <c r="AT260" s="236"/>
      <c r="AU260" s="249" t="s">
        <v>320</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301</v>
      </c>
      <c r="AT261" s="177"/>
      <c r="AU261" s="198"/>
      <c r="AV261" s="198"/>
      <c r="AW261" s="176" t="s">
        <v>279</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317</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316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410</v>
      </c>
      <c r="AF264" s="173"/>
      <c r="AG264" s="173"/>
      <c r="AH264" s="174"/>
      <c r="AI264" s="181" t="s">
        <v>76</v>
      </c>
      <c r="AJ264" s="173"/>
      <c r="AK264" s="173"/>
      <c r="AL264" s="174"/>
      <c r="AM264" s="181" t="s">
        <v>181</v>
      </c>
      <c r="AN264" s="173"/>
      <c r="AO264" s="173"/>
      <c r="AP264" s="174"/>
      <c r="AQ264" s="181" t="s">
        <v>300</v>
      </c>
      <c r="AR264" s="173"/>
      <c r="AS264" s="173"/>
      <c r="AT264" s="174"/>
      <c r="AU264" s="203" t="s">
        <v>320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301</v>
      </c>
      <c r="AT265" s="177"/>
      <c r="AU265" s="198"/>
      <c r="AV265" s="198"/>
      <c r="AW265" s="176" t="s">
        <v>279</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317</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316</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44</v>
      </c>
      <c r="AC268" s="235"/>
      <c r="AD268" s="236"/>
      <c r="AE268" s="181" t="s">
        <v>410</v>
      </c>
      <c r="AF268" s="173"/>
      <c r="AG268" s="173"/>
      <c r="AH268" s="174"/>
      <c r="AI268" s="181" t="s">
        <v>76</v>
      </c>
      <c r="AJ268" s="173"/>
      <c r="AK268" s="173"/>
      <c r="AL268" s="174"/>
      <c r="AM268" s="181" t="s">
        <v>181</v>
      </c>
      <c r="AN268" s="173"/>
      <c r="AO268" s="173"/>
      <c r="AP268" s="174"/>
      <c r="AQ268" s="240" t="s">
        <v>300</v>
      </c>
      <c r="AR268" s="235"/>
      <c r="AS268" s="235"/>
      <c r="AT268" s="236"/>
      <c r="AU268" s="249" t="s">
        <v>320</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301</v>
      </c>
      <c r="AT269" s="177"/>
      <c r="AU269" s="198"/>
      <c r="AV269" s="198"/>
      <c r="AW269" s="176" t="s">
        <v>279</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317</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36</v>
      </c>
      <c r="H272" s="173"/>
      <c r="I272" s="173"/>
      <c r="J272" s="173"/>
      <c r="K272" s="173"/>
      <c r="L272" s="173"/>
      <c r="M272" s="173"/>
      <c r="N272" s="173"/>
      <c r="O272" s="173"/>
      <c r="P272" s="174"/>
      <c r="Q272" s="181" t="s">
        <v>393</v>
      </c>
      <c r="R272" s="173"/>
      <c r="S272" s="173"/>
      <c r="T272" s="173"/>
      <c r="U272" s="173"/>
      <c r="V272" s="173"/>
      <c r="W272" s="173"/>
      <c r="X272" s="173"/>
      <c r="Y272" s="173"/>
      <c r="Z272" s="173"/>
      <c r="AA272" s="173"/>
      <c r="AB272" s="200" t="s">
        <v>394</v>
      </c>
      <c r="AC272" s="173"/>
      <c r="AD272" s="174"/>
      <c r="AE272" s="181" t="s">
        <v>322</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323</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36</v>
      </c>
      <c r="H279" s="173"/>
      <c r="I279" s="173"/>
      <c r="J279" s="173"/>
      <c r="K279" s="173"/>
      <c r="L279" s="173"/>
      <c r="M279" s="173"/>
      <c r="N279" s="173"/>
      <c r="O279" s="173"/>
      <c r="P279" s="174"/>
      <c r="Q279" s="181" t="s">
        <v>393</v>
      </c>
      <c r="R279" s="173"/>
      <c r="S279" s="173"/>
      <c r="T279" s="173"/>
      <c r="U279" s="173"/>
      <c r="V279" s="173"/>
      <c r="W279" s="173"/>
      <c r="X279" s="173"/>
      <c r="Y279" s="173"/>
      <c r="Z279" s="173"/>
      <c r="AA279" s="173"/>
      <c r="AB279" s="200" t="s">
        <v>394</v>
      </c>
      <c r="AC279" s="173"/>
      <c r="AD279" s="174"/>
      <c r="AE279" s="202" t="s">
        <v>322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323</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36</v>
      </c>
      <c r="H286" s="173"/>
      <c r="I286" s="173"/>
      <c r="J286" s="173"/>
      <c r="K286" s="173"/>
      <c r="L286" s="173"/>
      <c r="M286" s="173"/>
      <c r="N286" s="173"/>
      <c r="O286" s="173"/>
      <c r="P286" s="174"/>
      <c r="Q286" s="181" t="s">
        <v>393</v>
      </c>
      <c r="R286" s="173"/>
      <c r="S286" s="173"/>
      <c r="T286" s="173"/>
      <c r="U286" s="173"/>
      <c r="V286" s="173"/>
      <c r="W286" s="173"/>
      <c r="X286" s="173"/>
      <c r="Y286" s="173"/>
      <c r="Z286" s="173"/>
      <c r="AA286" s="173"/>
      <c r="AB286" s="200" t="s">
        <v>394</v>
      </c>
      <c r="AC286" s="173"/>
      <c r="AD286" s="174"/>
      <c r="AE286" s="202" t="s">
        <v>322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323</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36</v>
      </c>
      <c r="H293" s="173"/>
      <c r="I293" s="173"/>
      <c r="J293" s="173"/>
      <c r="K293" s="173"/>
      <c r="L293" s="173"/>
      <c r="M293" s="173"/>
      <c r="N293" s="173"/>
      <c r="O293" s="173"/>
      <c r="P293" s="174"/>
      <c r="Q293" s="181" t="s">
        <v>393</v>
      </c>
      <c r="R293" s="173"/>
      <c r="S293" s="173"/>
      <c r="T293" s="173"/>
      <c r="U293" s="173"/>
      <c r="V293" s="173"/>
      <c r="W293" s="173"/>
      <c r="X293" s="173"/>
      <c r="Y293" s="173"/>
      <c r="Z293" s="173"/>
      <c r="AA293" s="173"/>
      <c r="AB293" s="200" t="s">
        <v>394</v>
      </c>
      <c r="AC293" s="173"/>
      <c r="AD293" s="174"/>
      <c r="AE293" s="202" t="s">
        <v>322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323</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36</v>
      </c>
      <c r="H300" s="173"/>
      <c r="I300" s="173"/>
      <c r="J300" s="173"/>
      <c r="K300" s="173"/>
      <c r="L300" s="173"/>
      <c r="M300" s="173"/>
      <c r="N300" s="173"/>
      <c r="O300" s="173"/>
      <c r="P300" s="174"/>
      <c r="Q300" s="181" t="s">
        <v>393</v>
      </c>
      <c r="R300" s="173"/>
      <c r="S300" s="173"/>
      <c r="T300" s="173"/>
      <c r="U300" s="173"/>
      <c r="V300" s="173"/>
      <c r="W300" s="173"/>
      <c r="X300" s="173"/>
      <c r="Y300" s="173"/>
      <c r="Z300" s="173"/>
      <c r="AA300" s="173"/>
      <c r="AB300" s="200" t="s">
        <v>394</v>
      </c>
      <c r="AC300" s="173"/>
      <c r="AD300" s="174"/>
      <c r="AE300" s="202" t="s">
        <v>322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6" t="s">
        <v>323</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357</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339</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337</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296</v>
      </c>
      <c r="F312" s="154"/>
      <c r="G312" s="234" t="s">
        <v>316</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44</v>
      </c>
      <c r="AC312" s="235"/>
      <c r="AD312" s="236"/>
      <c r="AE312" s="181" t="s">
        <v>410</v>
      </c>
      <c r="AF312" s="173"/>
      <c r="AG312" s="173"/>
      <c r="AH312" s="174"/>
      <c r="AI312" s="181" t="s">
        <v>76</v>
      </c>
      <c r="AJ312" s="173"/>
      <c r="AK312" s="173"/>
      <c r="AL312" s="174"/>
      <c r="AM312" s="181" t="s">
        <v>181</v>
      </c>
      <c r="AN312" s="173"/>
      <c r="AO312" s="173"/>
      <c r="AP312" s="174"/>
      <c r="AQ312" s="240" t="s">
        <v>300</v>
      </c>
      <c r="AR312" s="235"/>
      <c r="AS312" s="235"/>
      <c r="AT312" s="236"/>
      <c r="AU312" s="249" t="s">
        <v>320</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301</v>
      </c>
      <c r="AT313" s="177"/>
      <c r="AU313" s="198"/>
      <c r="AV313" s="198"/>
      <c r="AW313" s="176" t="s">
        <v>279</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317</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316</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44</v>
      </c>
      <c r="AC316" s="235"/>
      <c r="AD316" s="236"/>
      <c r="AE316" s="181" t="s">
        <v>410</v>
      </c>
      <c r="AF316" s="173"/>
      <c r="AG316" s="173"/>
      <c r="AH316" s="174"/>
      <c r="AI316" s="181" t="s">
        <v>76</v>
      </c>
      <c r="AJ316" s="173"/>
      <c r="AK316" s="173"/>
      <c r="AL316" s="174"/>
      <c r="AM316" s="181" t="s">
        <v>181</v>
      </c>
      <c r="AN316" s="173"/>
      <c r="AO316" s="173"/>
      <c r="AP316" s="174"/>
      <c r="AQ316" s="240" t="s">
        <v>300</v>
      </c>
      <c r="AR316" s="235"/>
      <c r="AS316" s="235"/>
      <c r="AT316" s="236"/>
      <c r="AU316" s="249" t="s">
        <v>320</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301</v>
      </c>
      <c r="AT317" s="177"/>
      <c r="AU317" s="198"/>
      <c r="AV317" s="198"/>
      <c r="AW317" s="176" t="s">
        <v>279</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317</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316</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44</v>
      </c>
      <c r="AC320" s="235"/>
      <c r="AD320" s="236"/>
      <c r="AE320" s="181" t="s">
        <v>410</v>
      </c>
      <c r="AF320" s="173"/>
      <c r="AG320" s="173"/>
      <c r="AH320" s="174"/>
      <c r="AI320" s="181" t="s">
        <v>76</v>
      </c>
      <c r="AJ320" s="173"/>
      <c r="AK320" s="173"/>
      <c r="AL320" s="174"/>
      <c r="AM320" s="181" t="s">
        <v>181</v>
      </c>
      <c r="AN320" s="173"/>
      <c r="AO320" s="173"/>
      <c r="AP320" s="174"/>
      <c r="AQ320" s="240" t="s">
        <v>300</v>
      </c>
      <c r="AR320" s="235"/>
      <c r="AS320" s="235"/>
      <c r="AT320" s="236"/>
      <c r="AU320" s="249" t="s">
        <v>320</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301</v>
      </c>
      <c r="AT321" s="177"/>
      <c r="AU321" s="198"/>
      <c r="AV321" s="198"/>
      <c r="AW321" s="176" t="s">
        <v>279</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317</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316</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44</v>
      </c>
      <c r="AC324" s="235"/>
      <c r="AD324" s="236"/>
      <c r="AE324" s="181" t="s">
        <v>410</v>
      </c>
      <c r="AF324" s="173"/>
      <c r="AG324" s="173"/>
      <c r="AH324" s="174"/>
      <c r="AI324" s="181" t="s">
        <v>76</v>
      </c>
      <c r="AJ324" s="173"/>
      <c r="AK324" s="173"/>
      <c r="AL324" s="174"/>
      <c r="AM324" s="181" t="s">
        <v>181</v>
      </c>
      <c r="AN324" s="173"/>
      <c r="AO324" s="173"/>
      <c r="AP324" s="174"/>
      <c r="AQ324" s="240" t="s">
        <v>300</v>
      </c>
      <c r="AR324" s="235"/>
      <c r="AS324" s="235"/>
      <c r="AT324" s="236"/>
      <c r="AU324" s="249" t="s">
        <v>320</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301</v>
      </c>
      <c r="AT325" s="177"/>
      <c r="AU325" s="198"/>
      <c r="AV325" s="198"/>
      <c r="AW325" s="176" t="s">
        <v>279</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317</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316</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44</v>
      </c>
      <c r="AC328" s="235"/>
      <c r="AD328" s="236"/>
      <c r="AE328" s="181" t="s">
        <v>410</v>
      </c>
      <c r="AF328" s="173"/>
      <c r="AG328" s="173"/>
      <c r="AH328" s="174"/>
      <c r="AI328" s="181" t="s">
        <v>76</v>
      </c>
      <c r="AJ328" s="173"/>
      <c r="AK328" s="173"/>
      <c r="AL328" s="174"/>
      <c r="AM328" s="181" t="s">
        <v>181</v>
      </c>
      <c r="AN328" s="173"/>
      <c r="AO328" s="173"/>
      <c r="AP328" s="174"/>
      <c r="AQ328" s="240" t="s">
        <v>300</v>
      </c>
      <c r="AR328" s="235"/>
      <c r="AS328" s="235"/>
      <c r="AT328" s="236"/>
      <c r="AU328" s="249" t="s">
        <v>320</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301</v>
      </c>
      <c r="AT329" s="177"/>
      <c r="AU329" s="198"/>
      <c r="AV329" s="198"/>
      <c r="AW329" s="176" t="s">
        <v>279</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317</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36</v>
      </c>
      <c r="H332" s="173"/>
      <c r="I332" s="173"/>
      <c r="J332" s="173"/>
      <c r="K332" s="173"/>
      <c r="L332" s="173"/>
      <c r="M332" s="173"/>
      <c r="N332" s="173"/>
      <c r="O332" s="173"/>
      <c r="P332" s="174"/>
      <c r="Q332" s="181" t="s">
        <v>393</v>
      </c>
      <c r="R332" s="173"/>
      <c r="S332" s="173"/>
      <c r="T332" s="173"/>
      <c r="U332" s="173"/>
      <c r="V332" s="173"/>
      <c r="W332" s="173"/>
      <c r="X332" s="173"/>
      <c r="Y332" s="173"/>
      <c r="Z332" s="173"/>
      <c r="AA332" s="173"/>
      <c r="AB332" s="200" t="s">
        <v>394</v>
      </c>
      <c r="AC332" s="173"/>
      <c r="AD332" s="174"/>
      <c r="AE332" s="181" t="s">
        <v>322</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323</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36</v>
      </c>
      <c r="H339" s="173"/>
      <c r="I339" s="173"/>
      <c r="J339" s="173"/>
      <c r="K339" s="173"/>
      <c r="L339" s="173"/>
      <c r="M339" s="173"/>
      <c r="N339" s="173"/>
      <c r="O339" s="173"/>
      <c r="P339" s="174"/>
      <c r="Q339" s="181" t="s">
        <v>393</v>
      </c>
      <c r="R339" s="173"/>
      <c r="S339" s="173"/>
      <c r="T339" s="173"/>
      <c r="U339" s="173"/>
      <c r="V339" s="173"/>
      <c r="W339" s="173"/>
      <c r="X339" s="173"/>
      <c r="Y339" s="173"/>
      <c r="Z339" s="173"/>
      <c r="AA339" s="173"/>
      <c r="AB339" s="200" t="s">
        <v>394</v>
      </c>
      <c r="AC339" s="173"/>
      <c r="AD339" s="174"/>
      <c r="AE339" s="202" t="s">
        <v>322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323</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36</v>
      </c>
      <c r="H346" s="173"/>
      <c r="I346" s="173"/>
      <c r="J346" s="173"/>
      <c r="K346" s="173"/>
      <c r="L346" s="173"/>
      <c r="M346" s="173"/>
      <c r="N346" s="173"/>
      <c r="O346" s="173"/>
      <c r="P346" s="174"/>
      <c r="Q346" s="181" t="s">
        <v>393</v>
      </c>
      <c r="R346" s="173"/>
      <c r="S346" s="173"/>
      <c r="T346" s="173"/>
      <c r="U346" s="173"/>
      <c r="V346" s="173"/>
      <c r="W346" s="173"/>
      <c r="X346" s="173"/>
      <c r="Y346" s="173"/>
      <c r="Z346" s="173"/>
      <c r="AA346" s="173"/>
      <c r="AB346" s="200" t="s">
        <v>394</v>
      </c>
      <c r="AC346" s="173"/>
      <c r="AD346" s="174"/>
      <c r="AE346" s="202" t="s">
        <v>322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323</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36</v>
      </c>
      <c r="H353" s="173"/>
      <c r="I353" s="173"/>
      <c r="J353" s="173"/>
      <c r="K353" s="173"/>
      <c r="L353" s="173"/>
      <c r="M353" s="173"/>
      <c r="N353" s="173"/>
      <c r="O353" s="173"/>
      <c r="P353" s="174"/>
      <c r="Q353" s="181" t="s">
        <v>393</v>
      </c>
      <c r="R353" s="173"/>
      <c r="S353" s="173"/>
      <c r="T353" s="173"/>
      <c r="U353" s="173"/>
      <c r="V353" s="173"/>
      <c r="W353" s="173"/>
      <c r="X353" s="173"/>
      <c r="Y353" s="173"/>
      <c r="Z353" s="173"/>
      <c r="AA353" s="173"/>
      <c r="AB353" s="200" t="s">
        <v>394</v>
      </c>
      <c r="AC353" s="173"/>
      <c r="AD353" s="174"/>
      <c r="AE353" s="202" t="s">
        <v>322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323</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36</v>
      </c>
      <c r="H360" s="173"/>
      <c r="I360" s="173"/>
      <c r="J360" s="173"/>
      <c r="K360" s="173"/>
      <c r="L360" s="173"/>
      <c r="M360" s="173"/>
      <c r="N360" s="173"/>
      <c r="O360" s="173"/>
      <c r="P360" s="174"/>
      <c r="Q360" s="181" t="s">
        <v>393</v>
      </c>
      <c r="R360" s="173"/>
      <c r="S360" s="173"/>
      <c r="T360" s="173"/>
      <c r="U360" s="173"/>
      <c r="V360" s="173"/>
      <c r="W360" s="173"/>
      <c r="X360" s="173"/>
      <c r="Y360" s="173"/>
      <c r="Z360" s="173"/>
      <c r="AA360" s="173"/>
      <c r="AB360" s="200" t="s">
        <v>394</v>
      </c>
      <c r="AC360" s="173"/>
      <c r="AD360" s="174"/>
      <c r="AE360" s="202" t="s">
        <v>322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6" t="s">
        <v>323</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357</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339</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337</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296</v>
      </c>
      <c r="F372" s="154"/>
      <c r="G372" s="234" t="s">
        <v>316</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44</v>
      </c>
      <c r="AC372" s="235"/>
      <c r="AD372" s="236"/>
      <c r="AE372" s="181" t="s">
        <v>410</v>
      </c>
      <c r="AF372" s="173"/>
      <c r="AG372" s="173"/>
      <c r="AH372" s="174"/>
      <c r="AI372" s="181" t="s">
        <v>76</v>
      </c>
      <c r="AJ372" s="173"/>
      <c r="AK372" s="173"/>
      <c r="AL372" s="174"/>
      <c r="AM372" s="181" t="s">
        <v>181</v>
      </c>
      <c r="AN372" s="173"/>
      <c r="AO372" s="173"/>
      <c r="AP372" s="174"/>
      <c r="AQ372" s="240" t="s">
        <v>300</v>
      </c>
      <c r="AR372" s="235"/>
      <c r="AS372" s="235"/>
      <c r="AT372" s="236"/>
      <c r="AU372" s="249" t="s">
        <v>320</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301</v>
      </c>
      <c r="AT373" s="177"/>
      <c r="AU373" s="198"/>
      <c r="AV373" s="198"/>
      <c r="AW373" s="176" t="s">
        <v>279</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317</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316</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44</v>
      </c>
      <c r="AC376" s="235"/>
      <c r="AD376" s="236"/>
      <c r="AE376" s="181" t="s">
        <v>410</v>
      </c>
      <c r="AF376" s="173"/>
      <c r="AG376" s="173"/>
      <c r="AH376" s="174"/>
      <c r="AI376" s="181" t="s">
        <v>76</v>
      </c>
      <c r="AJ376" s="173"/>
      <c r="AK376" s="173"/>
      <c r="AL376" s="174"/>
      <c r="AM376" s="181" t="s">
        <v>181</v>
      </c>
      <c r="AN376" s="173"/>
      <c r="AO376" s="173"/>
      <c r="AP376" s="174"/>
      <c r="AQ376" s="240" t="s">
        <v>300</v>
      </c>
      <c r="AR376" s="235"/>
      <c r="AS376" s="235"/>
      <c r="AT376" s="236"/>
      <c r="AU376" s="249" t="s">
        <v>320</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301</v>
      </c>
      <c r="AT377" s="177"/>
      <c r="AU377" s="198"/>
      <c r="AV377" s="198"/>
      <c r="AW377" s="176" t="s">
        <v>279</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317</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316</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44</v>
      </c>
      <c r="AC380" s="235"/>
      <c r="AD380" s="236"/>
      <c r="AE380" s="181" t="s">
        <v>410</v>
      </c>
      <c r="AF380" s="173"/>
      <c r="AG380" s="173"/>
      <c r="AH380" s="174"/>
      <c r="AI380" s="181" t="s">
        <v>76</v>
      </c>
      <c r="AJ380" s="173"/>
      <c r="AK380" s="173"/>
      <c r="AL380" s="174"/>
      <c r="AM380" s="181" t="s">
        <v>181</v>
      </c>
      <c r="AN380" s="173"/>
      <c r="AO380" s="173"/>
      <c r="AP380" s="174"/>
      <c r="AQ380" s="240" t="s">
        <v>300</v>
      </c>
      <c r="AR380" s="235"/>
      <c r="AS380" s="235"/>
      <c r="AT380" s="236"/>
      <c r="AU380" s="249" t="s">
        <v>320</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301</v>
      </c>
      <c r="AT381" s="177"/>
      <c r="AU381" s="198"/>
      <c r="AV381" s="198"/>
      <c r="AW381" s="176" t="s">
        <v>279</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317</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316</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44</v>
      </c>
      <c r="AC384" s="235"/>
      <c r="AD384" s="236"/>
      <c r="AE384" s="181" t="s">
        <v>410</v>
      </c>
      <c r="AF384" s="173"/>
      <c r="AG384" s="173"/>
      <c r="AH384" s="174"/>
      <c r="AI384" s="181" t="s">
        <v>76</v>
      </c>
      <c r="AJ384" s="173"/>
      <c r="AK384" s="173"/>
      <c r="AL384" s="174"/>
      <c r="AM384" s="181" t="s">
        <v>181</v>
      </c>
      <c r="AN384" s="173"/>
      <c r="AO384" s="173"/>
      <c r="AP384" s="174"/>
      <c r="AQ384" s="240" t="s">
        <v>300</v>
      </c>
      <c r="AR384" s="235"/>
      <c r="AS384" s="235"/>
      <c r="AT384" s="236"/>
      <c r="AU384" s="249" t="s">
        <v>320</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301</v>
      </c>
      <c r="AT385" s="177"/>
      <c r="AU385" s="198"/>
      <c r="AV385" s="198"/>
      <c r="AW385" s="176" t="s">
        <v>279</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317</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316</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44</v>
      </c>
      <c r="AC388" s="235"/>
      <c r="AD388" s="236"/>
      <c r="AE388" s="181" t="s">
        <v>410</v>
      </c>
      <c r="AF388" s="173"/>
      <c r="AG388" s="173"/>
      <c r="AH388" s="174"/>
      <c r="AI388" s="181" t="s">
        <v>76</v>
      </c>
      <c r="AJ388" s="173"/>
      <c r="AK388" s="173"/>
      <c r="AL388" s="174"/>
      <c r="AM388" s="181" t="s">
        <v>181</v>
      </c>
      <c r="AN388" s="173"/>
      <c r="AO388" s="173"/>
      <c r="AP388" s="174"/>
      <c r="AQ388" s="240" t="s">
        <v>300</v>
      </c>
      <c r="AR388" s="235"/>
      <c r="AS388" s="235"/>
      <c r="AT388" s="236"/>
      <c r="AU388" s="249" t="s">
        <v>320</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301</v>
      </c>
      <c r="AT389" s="177"/>
      <c r="AU389" s="198"/>
      <c r="AV389" s="198"/>
      <c r="AW389" s="176" t="s">
        <v>279</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317</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36</v>
      </c>
      <c r="H392" s="173"/>
      <c r="I392" s="173"/>
      <c r="J392" s="173"/>
      <c r="K392" s="173"/>
      <c r="L392" s="173"/>
      <c r="M392" s="173"/>
      <c r="N392" s="173"/>
      <c r="O392" s="173"/>
      <c r="P392" s="174"/>
      <c r="Q392" s="181" t="s">
        <v>393</v>
      </c>
      <c r="R392" s="173"/>
      <c r="S392" s="173"/>
      <c r="T392" s="173"/>
      <c r="U392" s="173"/>
      <c r="V392" s="173"/>
      <c r="W392" s="173"/>
      <c r="X392" s="173"/>
      <c r="Y392" s="173"/>
      <c r="Z392" s="173"/>
      <c r="AA392" s="173"/>
      <c r="AB392" s="200" t="s">
        <v>394</v>
      </c>
      <c r="AC392" s="173"/>
      <c r="AD392" s="174"/>
      <c r="AE392" s="181" t="s">
        <v>322</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323</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36</v>
      </c>
      <c r="H399" s="173"/>
      <c r="I399" s="173"/>
      <c r="J399" s="173"/>
      <c r="K399" s="173"/>
      <c r="L399" s="173"/>
      <c r="M399" s="173"/>
      <c r="N399" s="173"/>
      <c r="O399" s="173"/>
      <c r="P399" s="174"/>
      <c r="Q399" s="181" t="s">
        <v>393</v>
      </c>
      <c r="R399" s="173"/>
      <c r="S399" s="173"/>
      <c r="T399" s="173"/>
      <c r="U399" s="173"/>
      <c r="V399" s="173"/>
      <c r="W399" s="173"/>
      <c r="X399" s="173"/>
      <c r="Y399" s="173"/>
      <c r="Z399" s="173"/>
      <c r="AA399" s="173"/>
      <c r="AB399" s="200" t="s">
        <v>394</v>
      </c>
      <c r="AC399" s="173"/>
      <c r="AD399" s="174"/>
      <c r="AE399" s="202" t="s">
        <v>322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323</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36</v>
      </c>
      <c r="H406" s="173"/>
      <c r="I406" s="173"/>
      <c r="J406" s="173"/>
      <c r="K406" s="173"/>
      <c r="L406" s="173"/>
      <c r="M406" s="173"/>
      <c r="N406" s="173"/>
      <c r="O406" s="173"/>
      <c r="P406" s="174"/>
      <c r="Q406" s="181" t="s">
        <v>393</v>
      </c>
      <c r="R406" s="173"/>
      <c r="S406" s="173"/>
      <c r="T406" s="173"/>
      <c r="U406" s="173"/>
      <c r="V406" s="173"/>
      <c r="W406" s="173"/>
      <c r="X406" s="173"/>
      <c r="Y406" s="173"/>
      <c r="Z406" s="173"/>
      <c r="AA406" s="173"/>
      <c r="AB406" s="200" t="s">
        <v>394</v>
      </c>
      <c r="AC406" s="173"/>
      <c r="AD406" s="174"/>
      <c r="AE406" s="202" t="s">
        <v>322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323</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36</v>
      </c>
      <c r="H413" s="173"/>
      <c r="I413" s="173"/>
      <c r="J413" s="173"/>
      <c r="K413" s="173"/>
      <c r="L413" s="173"/>
      <c r="M413" s="173"/>
      <c r="N413" s="173"/>
      <c r="O413" s="173"/>
      <c r="P413" s="174"/>
      <c r="Q413" s="181" t="s">
        <v>393</v>
      </c>
      <c r="R413" s="173"/>
      <c r="S413" s="173"/>
      <c r="T413" s="173"/>
      <c r="U413" s="173"/>
      <c r="V413" s="173"/>
      <c r="W413" s="173"/>
      <c r="X413" s="173"/>
      <c r="Y413" s="173"/>
      <c r="Z413" s="173"/>
      <c r="AA413" s="173"/>
      <c r="AB413" s="200" t="s">
        <v>394</v>
      </c>
      <c r="AC413" s="173"/>
      <c r="AD413" s="174"/>
      <c r="AE413" s="202" t="s">
        <v>322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323</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36</v>
      </c>
      <c r="H420" s="173"/>
      <c r="I420" s="173"/>
      <c r="J420" s="173"/>
      <c r="K420" s="173"/>
      <c r="L420" s="173"/>
      <c r="M420" s="173"/>
      <c r="N420" s="173"/>
      <c r="O420" s="173"/>
      <c r="P420" s="174"/>
      <c r="Q420" s="181" t="s">
        <v>393</v>
      </c>
      <c r="R420" s="173"/>
      <c r="S420" s="173"/>
      <c r="T420" s="173"/>
      <c r="U420" s="173"/>
      <c r="V420" s="173"/>
      <c r="W420" s="173"/>
      <c r="X420" s="173"/>
      <c r="Y420" s="173"/>
      <c r="Z420" s="173"/>
      <c r="AA420" s="173"/>
      <c r="AB420" s="200" t="s">
        <v>394</v>
      </c>
      <c r="AC420" s="173"/>
      <c r="AD420" s="174"/>
      <c r="AE420" s="202" t="s">
        <v>322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6" t="s">
        <v>323</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357</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524</v>
      </c>
      <c r="D430" s="157"/>
      <c r="E430" s="648" t="s">
        <v>428</v>
      </c>
      <c r="F430" s="658"/>
      <c r="G430" s="650" t="s">
        <v>325</v>
      </c>
      <c r="H430" s="638"/>
      <c r="I430" s="638"/>
      <c r="J430" s="651" t="s">
        <v>431</v>
      </c>
      <c r="K430" s="652"/>
      <c r="L430" s="652"/>
      <c r="M430" s="652"/>
      <c r="N430" s="652"/>
      <c r="O430" s="652"/>
      <c r="P430" s="652"/>
      <c r="Q430" s="652"/>
      <c r="R430" s="652"/>
      <c r="S430" s="652"/>
      <c r="T430" s="653"/>
      <c r="U430" s="654" t="s">
        <v>675</v>
      </c>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309</v>
      </c>
      <c r="F431" s="171"/>
      <c r="G431" s="172" t="s">
        <v>306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25" t="s">
        <v>54</v>
      </c>
      <c r="AF431" s="226"/>
      <c r="AG431" s="226"/>
      <c r="AH431" s="227"/>
      <c r="AI431" s="183" t="s">
        <v>521</v>
      </c>
      <c r="AJ431" s="183"/>
      <c r="AK431" s="183"/>
      <c r="AL431" s="181"/>
      <c r="AM431" s="183" t="s">
        <v>52</v>
      </c>
      <c r="AN431" s="183"/>
      <c r="AO431" s="183"/>
      <c r="AP431" s="181"/>
      <c r="AQ431" s="181" t="s">
        <v>300</v>
      </c>
      <c r="AR431" s="173"/>
      <c r="AS431" s="173"/>
      <c r="AT431" s="174"/>
      <c r="AU431" s="203" t="s">
        <v>230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675</v>
      </c>
      <c r="AF432" s="198"/>
      <c r="AG432" s="176" t="s">
        <v>301</v>
      </c>
      <c r="AH432" s="177"/>
      <c r="AI432" s="184"/>
      <c r="AJ432" s="184"/>
      <c r="AK432" s="184"/>
      <c r="AL432" s="182"/>
      <c r="AM432" s="184"/>
      <c r="AN432" s="184"/>
      <c r="AO432" s="184"/>
      <c r="AP432" s="182"/>
      <c r="AQ432" s="228" t="s">
        <v>675</v>
      </c>
      <c r="AR432" s="198"/>
      <c r="AS432" s="176" t="s">
        <v>301</v>
      </c>
      <c r="AT432" s="177"/>
      <c r="AU432" s="198" t="s">
        <v>675</v>
      </c>
      <c r="AV432" s="198"/>
      <c r="AW432" s="176" t="s">
        <v>279</v>
      </c>
      <c r="AX432" s="229"/>
      <c r="AY432">
        <f>$AY$431</f>
        <v>1</v>
      </c>
    </row>
    <row r="433" spans="1:51" ht="23.25" customHeight="1" x14ac:dyDescent="0.15">
      <c r="A433" s="145"/>
      <c r="B433" s="146"/>
      <c r="C433" s="150"/>
      <c r="D433" s="146"/>
      <c r="E433" s="170"/>
      <c r="F433" s="171"/>
      <c r="G433" s="185" t="s">
        <v>675</v>
      </c>
      <c r="H433" s="99"/>
      <c r="I433" s="99"/>
      <c r="J433" s="99"/>
      <c r="K433" s="99"/>
      <c r="L433" s="99"/>
      <c r="M433" s="99"/>
      <c r="N433" s="99"/>
      <c r="O433" s="99"/>
      <c r="P433" s="99"/>
      <c r="Q433" s="99"/>
      <c r="R433" s="99"/>
      <c r="S433" s="99"/>
      <c r="T433" s="99"/>
      <c r="U433" s="99"/>
      <c r="V433" s="99"/>
      <c r="W433" s="99"/>
      <c r="X433" s="186"/>
      <c r="Y433" s="230" t="s">
        <v>51</v>
      </c>
      <c r="Z433" s="231"/>
      <c r="AA433" s="232"/>
      <c r="AB433" s="233" t="s">
        <v>675</v>
      </c>
      <c r="AC433" s="233"/>
      <c r="AD433" s="233"/>
      <c r="AE433" s="195" t="s">
        <v>675</v>
      </c>
      <c r="AF433" s="196"/>
      <c r="AG433" s="196"/>
      <c r="AH433" s="196"/>
      <c r="AI433" s="195" t="s">
        <v>675</v>
      </c>
      <c r="AJ433" s="196"/>
      <c r="AK433" s="196"/>
      <c r="AL433" s="196"/>
      <c r="AM433" s="195" t="s">
        <v>675</v>
      </c>
      <c r="AN433" s="196"/>
      <c r="AO433" s="196"/>
      <c r="AP433" s="197"/>
      <c r="AQ433" s="195" t="s">
        <v>675</v>
      </c>
      <c r="AR433" s="196"/>
      <c r="AS433" s="196"/>
      <c r="AT433" s="197"/>
      <c r="AU433" s="196" t="s">
        <v>675</v>
      </c>
      <c r="AV433" s="196"/>
      <c r="AW433" s="196"/>
      <c r="AX433" s="245"/>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t="s">
        <v>675</v>
      </c>
      <c r="AC434" s="199"/>
      <c r="AD434" s="199"/>
      <c r="AE434" s="195" t="s">
        <v>675</v>
      </c>
      <c r="AF434" s="196"/>
      <c r="AG434" s="196"/>
      <c r="AH434" s="197"/>
      <c r="AI434" s="195" t="s">
        <v>675</v>
      </c>
      <c r="AJ434" s="196"/>
      <c r="AK434" s="196"/>
      <c r="AL434" s="196"/>
      <c r="AM434" s="195" t="s">
        <v>675</v>
      </c>
      <c r="AN434" s="196"/>
      <c r="AO434" s="196"/>
      <c r="AP434" s="197"/>
      <c r="AQ434" s="195" t="s">
        <v>675</v>
      </c>
      <c r="AR434" s="196"/>
      <c r="AS434" s="196"/>
      <c r="AT434" s="197"/>
      <c r="AU434" s="196" t="s">
        <v>675</v>
      </c>
      <c r="AV434" s="196"/>
      <c r="AW434" s="196"/>
      <c r="AX434" s="245"/>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48</v>
      </c>
      <c r="AC435" s="194"/>
      <c r="AD435" s="194"/>
      <c r="AE435" s="195" t="s">
        <v>675</v>
      </c>
      <c r="AF435" s="196"/>
      <c r="AG435" s="196"/>
      <c r="AH435" s="197"/>
      <c r="AI435" s="195" t="s">
        <v>675</v>
      </c>
      <c r="AJ435" s="196"/>
      <c r="AK435" s="196"/>
      <c r="AL435" s="196"/>
      <c r="AM435" s="195" t="s">
        <v>675</v>
      </c>
      <c r="AN435" s="196"/>
      <c r="AO435" s="196"/>
      <c r="AP435" s="197"/>
      <c r="AQ435" s="195" t="s">
        <v>675</v>
      </c>
      <c r="AR435" s="196"/>
      <c r="AS435" s="196"/>
      <c r="AT435" s="197"/>
      <c r="AU435" s="196" t="s">
        <v>675</v>
      </c>
      <c r="AV435" s="196"/>
      <c r="AW435" s="196"/>
      <c r="AX435" s="245"/>
      <c r="AY435">
        <f>$AY$431</f>
        <v>1</v>
      </c>
    </row>
    <row r="436" spans="1:51" ht="18.75" hidden="1" customHeight="1" x14ac:dyDescent="0.15">
      <c r="A436" s="145"/>
      <c r="B436" s="146"/>
      <c r="C436" s="150"/>
      <c r="D436" s="146"/>
      <c r="E436" s="170" t="s">
        <v>309</v>
      </c>
      <c r="F436" s="171"/>
      <c r="G436" s="172" t="s">
        <v>306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25" t="s">
        <v>54</v>
      </c>
      <c r="AF436" s="226"/>
      <c r="AG436" s="226"/>
      <c r="AH436" s="227"/>
      <c r="AI436" s="183" t="s">
        <v>521</v>
      </c>
      <c r="AJ436" s="183"/>
      <c r="AK436" s="183"/>
      <c r="AL436" s="181"/>
      <c r="AM436" s="183" t="s">
        <v>52</v>
      </c>
      <c r="AN436" s="183"/>
      <c r="AO436" s="183"/>
      <c r="AP436" s="181"/>
      <c r="AQ436" s="181" t="s">
        <v>300</v>
      </c>
      <c r="AR436" s="173"/>
      <c r="AS436" s="173"/>
      <c r="AT436" s="174"/>
      <c r="AU436" s="203" t="s">
        <v>230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301</v>
      </c>
      <c r="AH437" s="177"/>
      <c r="AI437" s="184"/>
      <c r="AJ437" s="184"/>
      <c r="AK437" s="184"/>
      <c r="AL437" s="182"/>
      <c r="AM437" s="184"/>
      <c r="AN437" s="184"/>
      <c r="AO437" s="184"/>
      <c r="AP437" s="182"/>
      <c r="AQ437" s="228"/>
      <c r="AR437" s="198"/>
      <c r="AS437" s="176" t="s">
        <v>301</v>
      </c>
      <c r="AT437" s="177"/>
      <c r="AU437" s="198"/>
      <c r="AV437" s="198"/>
      <c r="AW437" s="176" t="s">
        <v>279</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51</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309</v>
      </c>
      <c r="F441" s="171"/>
      <c r="G441" s="172" t="s">
        <v>306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25" t="s">
        <v>54</v>
      </c>
      <c r="AF441" s="226"/>
      <c r="AG441" s="226"/>
      <c r="AH441" s="227"/>
      <c r="AI441" s="183" t="s">
        <v>521</v>
      </c>
      <c r="AJ441" s="183"/>
      <c r="AK441" s="183"/>
      <c r="AL441" s="181"/>
      <c r="AM441" s="183" t="s">
        <v>52</v>
      </c>
      <c r="AN441" s="183"/>
      <c r="AO441" s="183"/>
      <c r="AP441" s="181"/>
      <c r="AQ441" s="181" t="s">
        <v>300</v>
      </c>
      <c r="AR441" s="173"/>
      <c r="AS441" s="173"/>
      <c r="AT441" s="174"/>
      <c r="AU441" s="203" t="s">
        <v>230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301</v>
      </c>
      <c r="AH442" s="177"/>
      <c r="AI442" s="184"/>
      <c r="AJ442" s="184"/>
      <c r="AK442" s="184"/>
      <c r="AL442" s="182"/>
      <c r="AM442" s="184"/>
      <c r="AN442" s="184"/>
      <c r="AO442" s="184"/>
      <c r="AP442" s="182"/>
      <c r="AQ442" s="228"/>
      <c r="AR442" s="198"/>
      <c r="AS442" s="176" t="s">
        <v>301</v>
      </c>
      <c r="AT442" s="177"/>
      <c r="AU442" s="198"/>
      <c r="AV442" s="198"/>
      <c r="AW442" s="176" t="s">
        <v>279</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51</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309</v>
      </c>
      <c r="F446" s="171"/>
      <c r="G446" s="172" t="s">
        <v>306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25" t="s">
        <v>54</v>
      </c>
      <c r="AF446" s="226"/>
      <c r="AG446" s="226"/>
      <c r="AH446" s="227"/>
      <c r="AI446" s="183" t="s">
        <v>521</v>
      </c>
      <c r="AJ446" s="183"/>
      <c r="AK446" s="183"/>
      <c r="AL446" s="181"/>
      <c r="AM446" s="183" t="s">
        <v>52</v>
      </c>
      <c r="AN446" s="183"/>
      <c r="AO446" s="183"/>
      <c r="AP446" s="181"/>
      <c r="AQ446" s="181" t="s">
        <v>300</v>
      </c>
      <c r="AR446" s="173"/>
      <c r="AS446" s="173"/>
      <c r="AT446" s="174"/>
      <c r="AU446" s="203" t="s">
        <v>230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301</v>
      </c>
      <c r="AH447" s="177"/>
      <c r="AI447" s="184"/>
      <c r="AJ447" s="184"/>
      <c r="AK447" s="184"/>
      <c r="AL447" s="182"/>
      <c r="AM447" s="184"/>
      <c r="AN447" s="184"/>
      <c r="AO447" s="184"/>
      <c r="AP447" s="182"/>
      <c r="AQ447" s="228"/>
      <c r="AR447" s="198"/>
      <c r="AS447" s="176" t="s">
        <v>301</v>
      </c>
      <c r="AT447" s="177"/>
      <c r="AU447" s="198"/>
      <c r="AV447" s="198"/>
      <c r="AW447" s="176" t="s">
        <v>279</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51</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309</v>
      </c>
      <c r="F451" s="171"/>
      <c r="G451" s="172" t="s">
        <v>306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25" t="s">
        <v>54</v>
      </c>
      <c r="AF451" s="226"/>
      <c r="AG451" s="226"/>
      <c r="AH451" s="227"/>
      <c r="AI451" s="183" t="s">
        <v>521</v>
      </c>
      <c r="AJ451" s="183"/>
      <c r="AK451" s="183"/>
      <c r="AL451" s="181"/>
      <c r="AM451" s="183" t="s">
        <v>52</v>
      </c>
      <c r="AN451" s="183"/>
      <c r="AO451" s="183"/>
      <c r="AP451" s="181"/>
      <c r="AQ451" s="181" t="s">
        <v>300</v>
      </c>
      <c r="AR451" s="173"/>
      <c r="AS451" s="173"/>
      <c r="AT451" s="174"/>
      <c r="AU451" s="203" t="s">
        <v>230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301</v>
      </c>
      <c r="AH452" s="177"/>
      <c r="AI452" s="184"/>
      <c r="AJ452" s="184"/>
      <c r="AK452" s="184"/>
      <c r="AL452" s="182"/>
      <c r="AM452" s="184"/>
      <c r="AN452" s="184"/>
      <c r="AO452" s="184"/>
      <c r="AP452" s="182"/>
      <c r="AQ452" s="228"/>
      <c r="AR452" s="198"/>
      <c r="AS452" s="176" t="s">
        <v>301</v>
      </c>
      <c r="AT452" s="177"/>
      <c r="AU452" s="198"/>
      <c r="AV452" s="198"/>
      <c r="AW452" s="176" t="s">
        <v>279</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51</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customHeight="1" x14ac:dyDescent="0.15">
      <c r="A456" s="145"/>
      <c r="B456" s="146"/>
      <c r="C456" s="150"/>
      <c r="D456" s="146"/>
      <c r="E456" s="170" t="s">
        <v>310</v>
      </c>
      <c r="F456" s="171"/>
      <c r="G456" s="172" t="s">
        <v>308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25" t="s">
        <v>54</v>
      </c>
      <c r="AF456" s="226"/>
      <c r="AG456" s="226"/>
      <c r="AH456" s="227"/>
      <c r="AI456" s="183" t="s">
        <v>521</v>
      </c>
      <c r="AJ456" s="183"/>
      <c r="AK456" s="183"/>
      <c r="AL456" s="181"/>
      <c r="AM456" s="183" t="s">
        <v>52</v>
      </c>
      <c r="AN456" s="183"/>
      <c r="AO456" s="183"/>
      <c r="AP456" s="181"/>
      <c r="AQ456" s="181" t="s">
        <v>300</v>
      </c>
      <c r="AR456" s="173"/>
      <c r="AS456" s="173"/>
      <c r="AT456" s="174"/>
      <c r="AU456" s="203" t="s">
        <v>230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675</v>
      </c>
      <c r="AF457" s="198"/>
      <c r="AG457" s="176" t="s">
        <v>301</v>
      </c>
      <c r="AH457" s="177"/>
      <c r="AI457" s="184"/>
      <c r="AJ457" s="184"/>
      <c r="AK457" s="184"/>
      <c r="AL457" s="182"/>
      <c r="AM457" s="184"/>
      <c r="AN457" s="184"/>
      <c r="AO457" s="184"/>
      <c r="AP457" s="182"/>
      <c r="AQ457" s="228" t="s">
        <v>675</v>
      </c>
      <c r="AR457" s="198"/>
      <c r="AS457" s="176" t="s">
        <v>301</v>
      </c>
      <c r="AT457" s="177"/>
      <c r="AU457" s="198" t="s">
        <v>675</v>
      </c>
      <c r="AV457" s="198"/>
      <c r="AW457" s="176" t="s">
        <v>279</v>
      </c>
      <c r="AX457" s="229"/>
      <c r="AY457">
        <f>$AY$456</f>
        <v>1</v>
      </c>
    </row>
    <row r="458" spans="1:51" ht="23.25" customHeight="1" x14ac:dyDescent="0.15">
      <c r="A458" s="145"/>
      <c r="B458" s="146"/>
      <c r="C458" s="150"/>
      <c r="D458" s="146"/>
      <c r="E458" s="170"/>
      <c r="F458" s="171"/>
      <c r="G458" s="185" t="s">
        <v>675</v>
      </c>
      <c r="H458" s="99"/>
      <c r="I458" s="99"/>
      <c r="J458" s="99"/>
      <c r="K458" s="99"/>
      <c r="L458" s="99"/>
      <c r="M458" s="99"/>
      <c r="N458" s="99"/>
      <c r="O458" s="99"/>
      <c r="P458" s="99"/>
      <c r="Q458" s="99"/>
      <c r="R458" s="99"/>
      <c r="S458" s="99"/>
      <c r="T458" s="99"/>
      <c r="U458" s="99"/>
      <c r="V458" s="99"/>
      <c r="W458" s="99"/>
      <c r="X458" s="186"/>
      <c r="Y458" s="230" t="s">
        <v>51</v>
      </c>
      <c r="Z458" s="231"/>
      <c r="AA458" s="232"/>
      <c r="AB458" s="233" t="s">
        <v>675</v>
      </c>
      <c r="AC458" s="233"/>
      <c r="AD458" s="233"/>
      <c r="AE458" s="195" t="s">
        <v>675</v>
      </c>
      <c r="AF458" s="196"/>
      <c r="AG458" s="196"/>
      <c r="AH458" s="196"/>
      <c r="AI458" s="195" t="s">
        <v>675</v>
      </c>
      <c r="AJ458" s="196"/>
      <c r="AK458" s="196"/>
      <c r="AL458" s="196"/>
      <c r="AM458" s="195" t="s">
        <v>675</v>
      </c>
      <c r="AN458" s="196"/>
      <c r="AO458" s="196"/>
      <c r="AP458" s="197"/>
      <c r="AQ458" s="195" t="s">
        <v>675</v>
      </c>
      <c r="AR458" s="196"/>
      <c r="AS458" s="196"/>
      <c r="AT458" s="197"/>
      <c r="AU458" s="196" t="s">
        <v>675</v>
      </c>
      <c r="AV458" s="196"/>
      <c r="AW458" s="196"/>
      <c r="AX458" s="245"/>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t="s">
        <v>675</v>
      </c>
      <c r="AC459" s="199"/>
      <c r="AD459" s="199"/>
      <c r="AE459" s="195" t="s">
        <v>675</v>
      </c>
      <c r="AF459" s="196"/>
      <c r="AG459" s="196"/>
      <c r="AH459" s="197"/>
      <c r="AI459" s="195" t="s">
        <v>675</v>
      </c>
      <c r="AJ459" s="196"/>
      <c r="AK459" s="196"/>
      <c r="AL459" s="196"/>
      <c r="AM459" s="195" t="s">
        <v>675</v>
      </c>
      <c r="AN459" s="196"/>
      <c r="AO459" s="196"/>
      <c r="AP459" s="197"/>
      <c r="AQ459" s="195" t="s">
        <v>675</v>
      </c>
      <c r="AR459" s="196"/>
      <c r="AS459" s="196"/>
      <c r="AT459" s="197"/>
      <c r="AU459" s="196" t="s">
        <v>675</v>
      </c>
      <c r="AV459" s="196"/>
      <c r="AW459" s="196"/>
      <c r="AX459" s="245"/>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48</v>
      </c>
      <c r="AC460" s="194"/>
      <c r="AD460" s="194"/>
      <c r="AE460" s="195" t="s">
        <v>675</v>
      </c>
      <c r="AF460" s="196"/>
      <c r="AG460" s="196"/>
      <c r="AH460" s="197"/>
      <c r="AI460" s="195" t="s">
        <v>675</v>
      </c>
      <c r="AJ460" s="196"/>
      <c r="AK460" s="196"/>
      <c r="AL460" s="196"/>
      <c r="AM460" s="195" t="s">
        <v>675</v>
      </c>
      <c r="AN460" s="196"/>
      <c r="AO460" s="196"/>
      <c r="AP460" s="197"/>
      <c r="AQ460" s="195" t="s">
        <v>675</v>
      </c>
      <c r="AR460" s="196"/>
      <c r="AS460" s="196"/>
      <c r="AT460" s="197"/>
      <c r="AU460" s="196" t="s">
        <v>675</v>
      </c>
      <c r="AV460" s="196"/>
      <c r="AW460" s="196"/>
      <c r="AX460" s="245"/>
      <c r="AY460">
        <f>$AY$456</f>
        <v>1</v>
      </c>
    </row>
    <row r="461" spans="1:51" ht="18.75" hidden="1" customHeight="1" x14ac:dyDescent="0.15">
      <c r="A461" s="145"/>
      <c r="B461" s="146"/>
      <c r="C461" s="150"/>
      <c r="D461" s="146"/>
      <c r="E461" s="170" t="s">
        <v>310</v>
      </c>
      <c r="F461" s="171"/>
      <c r="G461" s="172" t="s">
        <v>308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25" t="s">
        <v>54</v>
      </c>
      <c r="AF461" s="226"/>
      <c r="AG461" s="226"/>
      <c r="AH461" s="227"/>
      <c r="AI461" s="183" t="s">
        <v>521</v>
      </c>
      <c r="AJ461" s="183"/>
      <c r="AK461" s="183"/>
      <c r="AL461" s="181"/>
      <c r="AM461" s="183" t="s">
        <v>52</v>
      </c>
      <c r="AN461" s="183"/>
      <c r="AO461" s="183"/>
      <c r="AP461" s="181"/>
      <c r="AQ461" s="181" t="s">
        <v>300</v>
      </c>
      <c r="AR461" s="173"/>
      <c r="AS461" s="173"/>
      <c r="AT461" s="174"/>
      <c r="AU461" s="203" t="s">
        <v>230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301</v>
      </c>
      <c r="AH462" s="177"/>
      <c r="AI462" s="184"/>
      <c r="AJ462" s="184"/>
      <c r="AK462" s="184"/>
      <c r="AL462" s="182"/>
      <c r="AM462" s="184"/>
      <c r="AN462" s="184"/>
      <c r="AO462" s="184"/>
      <c r="AP462" s="182"/>
      <c r="AQ462" s="228"/>
      <c r="AR462" s="198"/>
      <c r="AS462" s="176" t="s">
        <v>301</v>
      </c>
      <c r="AT462" s="177"/>
      <c r="AU462" s="198"/>
      <c r="AV462" s="198"/>
      <c r="AW462" s="176" t="s">
        <v>279</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51</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310</v>
      </c>
      <c r="F466" s="171"/>
      <c r="G466" s="172" t="s">
        <v>308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25" t="s">
        <v>54</v>
      </c>
      <c r="AF466" s="226"/>
      <c r="AG466" s="226"/>
      <c r="AH466" s="227"/>
      <c r="AI466" s="183" t="s">
        <v>521</v>
      </c>
      <c r="AJ466" s="183"/>
      <c r="AK466" s="183"/>
      <c r="AL466" s="181"/>
      <c r="AM466" s="183" t="s">
        <v>52</v>
      </c>
      <c r="AN466" s="183"/>
      <c r="AO466" s="183"/>
      <c r="AP466" s="181"/>
      <c r="AQ466" s="181" t="s">
        <v>300</v>
      </c>
      <c r="AR466" s="173"/>
      <c r="AS466" s="173"/>
      <c r="AT466" s="174"/>
      <c r="AU466" s="203" t="s">
        <v>230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301</v>
      </c>
      <c r="AH467" s="177"/>
      <c r="AI467" s="184"/>
      <c r="AJ467" s="184"/>
      <c r="AK467" s="184"/>
      <c r="AL467" s="182"/>
      <c r="AM467" s="184"/>
      <c r="AN467" s="184"/>
      <c r="AO467" s="184"/>
      <c r="AP467" s="182"/>
      <c r="AQ467" s="228"/>
      <c r="AR467" s="198"/>
      <c r="AS467" s="176" t="s">
        <v>301</v>
      </c>
      <c r="AT467" s="177"/>
      <c r="AU467" s="198"/>
      <c r="AV467" s="198"/>
      <c r="AW467" s="176" t="s">
        <v>279</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51</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310</v>
      </c>
      <c r="F471" s="171"/>
      <c r="G471" s="172" t="s">
        <v>308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25" t="s">
        <v>54</v>
      </c>
      <c r="AF471" s="226"/>
      <c r="AG471" s="226"/>
      <c r="AH471" s="227"/>
      <c r="AI471" s="183" t="s">
        <v>521</v>
      </c>
      <c r="AJ471" s="183"/>
      <c r="AK471" s="183"/>
      <c r="AL471" s="181"/>
      <c r="AM471" s="183" t="s">
        <v>52</v>
      </c>
      <c r="AN471" s="183"/>
      <c r="AO471" s="183"/>
      <c r="AP471" s="181"/>
      <c r="AQ471" s="181" t="s">
        <v>300</v>
      </c>
      <c r="AR471" s="173"/>
      <c r="AS471" s="173"/>
      <c r="AT471" s="174"/>
      <c r="AU471" s="203" t="s">
        <v>230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301</v>
      </c>
      <c r="AH472" s="177"/>
      <c r="AI472" s="184"/>
      <c r="AJ472" s="184"/>
      <c r="AK472" s="184"/>
      <c r="AL472" s="182"/>
      <c r="AM472" s="184"/>
      <c r="AN472" s="184"/>
      <c r="AO472" s="184"/>
      <c r="AP472" s="182"/>
      <c r="AQ472" s="228"/>
      <c r="AR472" s="198"/>
      <c r="AS472" s="176" t="s">
        <v>301</v>
      </c>
      <c r="AT472" s="177"/>
      <c r="AU472" s="198"/>
      <c r="AV472" s="198"/>
      <c r="AW472" s="176" t="s">
        <v>279</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51</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310</v>
      </c>
      <c r="F476" s="171"/>
      <c r="G476" s="172" t="s">
        <v>308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25" t="s">
        <v>54</v>
      </c>
      <c r="AF476" s="226"/>
      <c r="AG476" s="226"/>
      <c r="AH476" s="227"/>
      <c r="AI476" s="183" t="s">
        <v>521</v>
      </c>
      <c r="AJ476" s="183"/>
      <c r="AK476" s="183"/>
      <c r="AL476" s="181"/>
      <c r="AM476" s="183" t="s">
        <v>52</v>
      </c>
      <c r="AN476" s="183"/>
      <c r="AO476" s="183"/>
      <c r="AP476" s="181"/>
      <c r="AQ476" s="181" t="s">
        <v>300</v>
      </c>
      <c r="AR476" s="173"/>
      <c r="AS476" s="173"/>
      <c r="AT476" s="174"/>
      <c r="AU476" s="203" t="s">
        <v>230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301</v>
      </c>
      <c r="AH477" s="177"/>
      <c r="AI477" s="184"/>
      <c r="AJ477" s="184"/>
      <c r="AK477" s="184"/>
      <c r="AL477" s="182"/>
      <c r="AM477" s="184"/>
      <c r="AN477" s="184"/>
      <c r="AO477" s="184"/>
      <c r="AP477" s="182"/>
      <c r="AQ477" s="228"/>
      <c r="AR477" s="198"/>
      <c r="AS477" s="176" t="s">
        <v>301</v>
      </c>
      <c r="AT477" s="177"/>
      <c r="AU477" s="198"/>
      <c r="AV477" s="198"/>
      <c r="AW477" s="176" t="s">
        <v>279</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51</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37" t="s">
        <v>184</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429</v>
      </c>
      <c r="F484" s="649"/>
      <c r="G484" s="650" t="s">
        <v>325</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309</v>
      </c>
      <c r="F485" s="171"/>
      <c r="G485" s="172" t="s">
        <v>306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25" t="s">
        <v>54</v>
      </c>
      <c r="AF485" s="226"/>
      <c r="AG485" s="226"/>
      <c r="AH485" s="227"/>
      <c r="AI485" s="183" t="s">
        <v>521</v>
      </c>
      <c r="AJ485" s="183"/>
      <c r="AK485" s="183"/>
      <c r="AL485" s="181"/>
      <c r="AM485" s="183" t="s">
        <v>52</v>
      </c>
      <c r="AN485" s="183"/>
      <c r="AO485" s="183"/>
      <c r="AP485" s="181"/>
      <c r="AQ485" s="181" t="s">
        <v>300</v>
      </c>
      <c r="AR485" s="173"/>
      <c r="AS485" s="173"/>
      <c r="AT485" s="174"/>
      <c r="AU485" s="203" t="s">
        <v>230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301</v>
      </c>
      <c r="AH486" s="177"/>
      <c r="AI486" s="184"/>
      <c r="AJ486" s="184"/>
      <c r="AK486" s="184"/>
      <c r="AL486" s="182"/>
      <c r="AM486" s="184"/>
      <c r="AN486" s="184"/>
      <c r="AO486" s="184"/>
      <c r="AP486" s="182"/>
      <c r="AQ486" s="228"/>
      <c r="AR486" s="198"/>
      <c r="AS486" s="176" t="s">
        <v>301</v>
      </c>
      <c r="AT486" s="177"/>
      <c r="AU486" s="198"/>
      <c r="AV486" s="198"/>
      <c r="AW486" s="176" t="s">
        <v>279</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51</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309</v>
      </c>
      <c r="F490" s="171"/>
      <c r="G490" s="172" t="s">
        <v>306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25" t="s">
        <v>54</v>
      </c>
      <c r="AF490" s="226"/>
      <c r="AG490" s="226"/>
      <c r="AH490" s="227"/>
      <c r="AI490" s="183" t="s">
        <v>521</v>
      </c>
      <c r="AJ490" s="183"/>
      <c r="AK490" s="183"/>
      <c r="AL490" s="181"/>
      <c r="AM490" s="183" t="s">
        <v>52</v>
      </c>
      <c r="AN490" s="183"/>
      <c r="AO490" s="183"/>
      <c r="AP490" s="181"/>
      <c r="AQ490" s="181" t="s">
        <v>300</v>
      </c>
      <c r="AR490" s="173"/>
      <c r="AS490" s="173"/>
      <c r="AT490" s="174"/>
      <c r="AU490" s="203" t="s">
        <v>230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301</v>
      </c>
      <c r="AH491" s="177"/>
      <c r="AI491" s="184"/>
      <c r="AJ491" s="184"/>
      <c r="AK491" s="184"/>
      <c r="AL491" s="182"/>
      <c r="AM491" s="184"/>
      <c r="AN491" s="184"/>
      <c r="AO491" s="184"/>
      <c r="AP491" s="182"/>
      <c r="AQ491" s="228"/>
      <c r="AR491" s="198"/>
      <c r="AS491" s="176" t="s">
        <v>301</v>
      </c>
      <c r="AT491" s="177"/>
      <c r="AU491" s="198"/>
      <c r="AV491" s="198"/>
      <c r="AW491" s="176" t="s">
        <v>279</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51</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309</v>
      </c>
      <c r="F495" s="171"/>
      <c r="G495" s="172" t="s">
        <v>306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25" t="s">
        <v>54</v>
      </c>
      <c r="AF495" s="226"/>
      <c r="AG495" s="226"/>
      <c r="AH495" s="227"/>
      <c r="AI495" s="183" t="s">
        <v>521</v>
      </c>
      <c r="AJ495" s="183"/>
      <c r="AK495" s="183"/>
      <c r="AL495" s="181"/>
      <c r="AM495" s="183" t="s">
        <v>52</v>
      </c>
      <c r="AN495" s="183"/>
      <c r="AO495" s="183"/>
      <c r="AP495" s="181"/>
      <c r="AQ495" s="181" t="s">
        <v>300</v>
      </c>
      <c r="AR495" s="173"/>
      <c r="AS495" s="173"/>
      <c r="AT495" s="174"/>
      <c r="AU495" s="203" t="s">
        <v>230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301</v>
      </c>
      <c r="AH496" s="177"/>
      <c r="AI496" s="184"/>
      <c r="AJ496" s="184"/>
      <c r="AK496" s="184"/>
      <c r="AL496" s="182"/>
      <c r="AM496" s="184"/>
      <c r="AN496" s="184"/>
      <c r="AO496" s="184"/>
      <c r="AP496" s="182"/>
      <c r="AQ496" s="228"/>
      <c r="AR496" s="198"/>
      <c r="AS496" s="176" t="s">
        <v>301</v>
      </c>
      <c r="AT496" s="177"/>
      <c r="AU496" s="198"/>
      <c r="AV496" s="198"/>
      <c r="AW496" s="176" t="s">
        <v>279</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51</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309</v>
      </c>
      <c r="F500" s="171"/>
      <c r="G500" s="172" t="s">
        <v>306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25" t="s">
        <v>54</v>
      </c>
      <c r="AF500" s="226"/>
      <c r="AG500" s="226"/>
      <c r="AH500" s="227"/>
      <c r="AI500" s="183" t="s">
        <v>521</v>
      </c>
      <c r="AJ500" s="183"/>
      <c r="AK500" s="183"/>
      <c r="AL500" s="181"/>
      <c r="AM500" s="183" t="s">
        <v>52</v>
      </c>
      <c r="AN500" s="183"/>
      <c r="AO500" s="183"/>
      <c r="AP500" s="181"/>
      <c r="AQ500" s="181" t="s">
        <v>300</v>
      </c>
      <c r="AR500" s="173"/>
      <c r="AS500" s="173"/>
      <c r="AT500" s="174"/>
      <c r="AU500" s="203" t="s">
        <v>230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301</v>
      </c>
      <c r="AH501" s="177"/>
      <c r="AI501" s="184"/>
      <c r="AJ501" s="184"/>
      <c r="AK501" s="184"/>
      <c r="AL501" s="182"/>
      <c r="AM501" s="184"/>
      <c r="AN501" s="184"/>
      <c r="AO501" s="184"/>
      <c r="AP501" s="182"/>
      <c r="AQ501" s="228"/>
      <c r="AR501" s="198"/>
      <c r="AS501" s="176" t="s">
        <v>301</v>
      </c>
      <c r="AT501" s="177"/>
      <c r="AU501" s="198"/>
      <c r="AV501" s="198"/>
      <c r="AW501" s="176" t="s">
        <v>279</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51</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309</v>
      </c>
      <c r="F505" s="171"/>
      <c r="G505" s="172" t="s">
        <v>306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25" t="s">
        <v>54</v>
      </c>
      <c r="AF505" s="226"/>
      <c r="AG505" s="226"/>
      <c r="AH505" s="227"/>
      <c r="AI505" s="183" t="s">
        <v>521</v>
      </c>
      <c r="AJ505" s="183"/>
      <c r="AK505" s="183"/>
      <c r="AL505" s="181"/>
      <c r="AM505" s="183" t="s">
        <v>52</v>
      </c>
      <c r="AN505" s="183"/>
      <c r="AO505" s="183"/>
      <c r="AP505" s="181"/>
      <c r="AQ505" s="181" t="s">
        <v>300</v>
      </c>
      <c r="AR505" s="173"/>
      <c r="AS505" s="173"/>
      <c r="AT505" s="174"/>
      <c r="AU505" s="203" t="s">
        <v>230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301</v>
      </c>
      <c r="AH506" s="177"/>
      <c r="AI506" s="184"/>
      <c r="AJ506" s="184"/>
      <c r="AK506" s="184"/>
      <c r="AL506" s="182"/>
      <c r="AM506" s="184"/>
      <c r="AN506" s="184"/>
      <c r="AO506" s="184"/>
      <c r="AP506" s="182"/>
      <c r="AQ506" s="228"/>
      <c r="AR506" s="198"/>
      <c r="AS506" s="176" t="s">
        <v>301</v>
      </c>
      <c r="AT506" s="177"/>
      <c r="AU506" s="198"/>
      <c r="AV506" s="198"/>
      <c r="AW506" s="176" t="s">
        <v>279</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51</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310</v>
      </c>
      <c r="F510" s="171"/>
      <c r="G510" s="172" t="s">
        <v>308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25" t="s">
        <v>54</v>
      </c>
      <c r="AF510" s="226"/>
      <c r="AG510" s="226"/>
      <c r="AH510" s="227"/>
      <c r="AI510" s="183" t="s">
        <v>521</v>
      </c>
      <c r="AJ510" s="183"/>
      <c r="AK510" s="183"/>
      <c r="AL510" s="181"/>
      <c r="AM510" s="183" t="s">
        <v>52</v>
      </c>
      <c r="AN510" s="183"/>
      <c r="AO510" s="183"/>
      <c r="AP510" s="181"/>
      <c r="AQ510" s="181" t="s">
        <v>300</v>
      </c>
      <c r="AR510" s="173"/>
      <c r="AS510" s="173"/>
      <c r="AT510" s="174"/>
      <c r="AU510" s="203" t="s">
        <v>230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301</v>
      </c>
      <c r="AH511" s="177"/>
      <c r="AI511" s="184"/>
      <c r="AJ511" s="184"/>
      <c r="AK511" s="184"/>
      <c r="AL511" s="182"/>
      <c r="AM511" s="184"/>
      <c r="AN511" s="184"/>
      <c r="AO511" s="184"/>
      <c r="AP511" s="182"/>
      <c r="AQ511" s="228"/>
      <c r="AR511" s="198"/>
      <c r="AS511" s="176" t="s">
        <v>301</v>
      </c>
      <c r="AT511" s="177"/>
      <c r="AU511" s="198"/>
      <c r="AV511" s="198"/>
      <c r="AW511" s="176" t="s">
        <v>279</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51</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310</v>
      </c>
      <c r="F515" s="171"/>
      <c r="G515" s="172" t="s">
        <v>308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25" t="s">
        <v>54</v>
      </c>
      <c r="AF515" s="226"/>
      <c r="AG515" s="226"/>
      <c r="AH515" s="227"/>
      <c r="AI515" s="183" t="s">
        <v>521</v>
      </c>
      <c r="AJ515" s="183"/>
      <c r="AK515" s="183"/>
      <c r="AL515" s="181"/>
      <c r="AM515" s="183" t="s">
        <v>52</v>
      </c>
      <c r="AN515" s="183"/>
      <c r="AO515" s="183"/>
      <c r="AP515" s="181"/>
      <c r="AQ515" s="181" t="s">
        <v>300</v>
      </c>
      <c r="AR515" s="173"/>
      <c r="AS515" s="173"/>
      <c r="AT515" s="174"/>
      <c r="AU515" s="203" t="s">
        <v>230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301</v>
      </c>
      <c r="AH516" s="177"/>
      <c r="AI516" s="184"/>
      <c r="AJ516" s="184"/>
      <c r="AK516" s="184"/>
      <c r="AL516" s="182"/>
      <c r="AM516" s="184"/>
      <c r="AN516" s="184"/>
      <c r="AO516" s="184"/>
      <c r="AP516" s="182"/>
      <c r="AQ516" s="228"/>
      <c r="AR516" s="198"/>
      <c r="AS516" s="176" t="s">
        <v>301</v>
      </c>
      <c r="AT516" s="177"/>
      <c r="AU516" s="198"/>
      <c r="AV516" s="198"/>
      <c r="AW516" s="176" t="s">
        <v>279</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51</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310</v>
      </c>
      <c r="F520" s="171"/>
      <c r="G520" s="172" t="s">
        <v>308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25" t="s">
        <v>54</v>
      </c>
      <c r="AF520" s="226"/>
      <c r="AG520" s="226"/>
      <c r="AH520" s="227"/>
      <c r="AI520" s="183" t="s">
        <v>521</v>
      </c>
      <c r="AJ520" s="183"/>
      <c r="AK520" s="183"/>
      <c r="AL520" s="181"/>
      <c r="AM520" s="183" t="s">
        <v>52</v>
      </c>
      <c r="AN520" s="183"/>
      <c r="AO520" s="183"/>
      <c r="AP520" s="181"/>
      <c r="AQ520" s="181" t="s">
        <v>300</v>
      </c>
      <c r="AR520" s="173"/>
      <c r="AS520" s="173"/>
      <c r="AT520" s="174"/>
      <c r="AU520" s="203" t="s">
        <v>230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301</v>
      </c>
      <c r="AH521" s="177"/>
      <c r="AI521" s="184"/>
      <c r="AJ521" s="184"/>
      <c r="AK521" s="184"/>
      <c r="AL521" s="182"/>
      <c r="AM521" s="184"/>
      <c r="AN521" s="184"/>
      <c r="AO521" s="184"/>
      <c r="AP521" s="182"/>
      <c r="AQ521" s="228"/>
      <c r="AR521" s="198"/>
      <c r="AS521" s="176" t="s">
        <v>301</v>
      </c>
      <c r="AT521" s="177"/>
      <c r="AU521" s="198"/>
      <c r="AV521" s="198"/>
      <c r="AW521" s="176" t="s">
        <v>279</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51</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310</v>
      </c>
      <c r="F525" s="171"/>
      <c r="G525" s="172" t="s">
        <v>308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25" t="s">
        <v>54</v>
      </c>
      <c r="AF525" s="226"/>
      <c r="AG525" s="226"/>
      <c r="AH525" s="227"/>
      <c r="AI525" s="183" t="s">
        <v>521</v>
      </c>
      <c r="AJ525" s="183"/>
      <c r="AK525" s="183"/>
      <c r="AL525" s="181"/>
      <c r="AM525" s="183" t="s">
        <v>52</v>
      </c>
      <c r="AN525" s="183"/>
      <c r="AO525" s="183"/>
      <c r="AP525" s="181"/>
      <c r="AQ525" s="181" t="s">
        <v>300</v>
      </c>
      <c r="AR525" s="173"/>
      <c r="AS525" s="173"/>
      <c r="AT525" s="174"/>
      <c r="AU525" s="203" t="s">
        <v>230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301</v>
      </c>
      <c r="AH526" s="177"/>
      <c r="AI526" s="184"/>
      <c r="AJ526" s="184"/>
      <c r="AK526" s="184"/>
      <c r="AL526" s="182"/>
      <c r="AM526" s="184"/>
      <c r="AN526" s="184"/>
      <c r="AO526" s="184"/>
      <c r="AP526" s="182"/>
      <c r="AQ526" s="228"/>
      <c r="AR526" s="198"/>
      <c r="AS526" s="176" t="s">
        <v>301</v>
      </c>
      <c r="AT526" s="177"/>
      <c r="AU526" s="198"/>
      <c r="AV526" s="198"/>
      <c r="AW526" s="176" t="s">
        <v>279</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51</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310</v>
      </c>
      <c r="F530" s="171"/>
      <c r="G530" s="172" t="s">
        <v>308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25" t="s">
        <v>54</v>
      </c>
      <c r="AF530" s="226"/>
      <c r="AG530" s="226"/>
      <c r="AH530" s="227"/>
      <c r="AI530" s="183" t="s">
        <v>521</v>
      </c>
      <c r="AJ530" s="183"/>
      <c r="AK530" s="183"/>
      <c r="AL530" s="181"/>
      <c r="AM530" s="183" t="s">
        <v>52</v>
      </c>
      <c r="AN530" s="183"/>
      <c r="AO530" s="183"/>
      <c r="AP530" s="181"/>
      <c r="AQ530" s="181" t="s">
        <v>300</v>
      </c>
      <c r="AR530" s="173"/>
      <c r="AS530" s="173"/>
      <c r="AT530" s="174"/>
      <c r="AU530" s="203" t="s">
        <v>230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301</v>
      </c>
      <c r="AH531" s="177"/>
      <c r="AI531" s="184"/>
      <c r="AJ531" s="184"/>
      <c r="AK531" s="184"/>
      <c r="AL531" s="182"/>
      <c r="AM531" s="184"/>
      <c r="AN531" s="184"/>
      <c r="AO531" s="184"/>
      <c r="AP531" s="182"/>
      <c r="AQ531" s="228"/>
      <c r="AR531" s="198"/>
      <c r="AS531" s="176" t="s">
        <v>301</v>
      </c>
      <c r="AT531" s="177"/>
      <c r="AU531" s="198"/>
      <c r="AV531" s="198"/>
      <c r="AW531" s="176" t="s">
        <v>279</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51</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7" t="s">
        <v>138</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429</v>
      </c>
      <c r="F538" s="649"/>
      <c r="G538" s="650" t="s">
        <v>325</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309</v>
      </c>
      <c r="F539" s="171"/>
      <c r="G539" s="172" t="s">
        <v>306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25" t="s">
        <v>54</v>
      </c>
      <c r="AF539" s="226"/>
      <c r="AG539" s="226"/>
      <c r="AH539" s="227"/>
      <c r="AI539" s="183" t="s">
        <v>521</v>
      </c>
      <c r="AJ539" s="183"/>
      <c r="AK539" s="183"/>
      <c r="AL539" s="181"/>
      <c r="AM539" s="183" t="s">
        <v>52</v>
      </c>
      <c r="AN539" s="183"/>
      <c r="AO539" s="183"/>
      <c r="AP539" s="181"/>
      <c r="AQ539" s="181" t="s">
        <v>300</v>
      </c>
      <c r="AR539" s="173"/>
      <c r="AS539" s="173"/>
      <c r="AT539" s="174"/>
      <c r="AU539" s="203" t="s">
        <v>230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301</v>
      </c>
      <c r="AH540" s="177"/>
      <c r="AI540" s="184"/>
      <c r="AJ540" s="184"/>
      <c r="AK540" s="184"/>
      <c r="AL540" s="182"/>
      <c r="AM540" s="184"/>
      <c r="AN540" s="184"/>
      <c r="AO540" s="184"/>
      <c r="AP540" s="182"/>
      <c r="AQ540" s="228"/>
      <c r="AR540" s="198"/>
      <c r="AS540" s="176" t="s">
        <v>301</v>
      </c>
      <c r="AT540" s="177"/>
      <c r="AU540" s="198"/>
      <c r="AV540" s="198"/>
      <c r="AW540" s="176" t="s">
        <v>279</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51</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309</v>
      </c>
      <c r="F544" s="171"/>
      <c r="G544" s="172" t="s">
        <v>306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25" t="s">
        <v>54</v>
      </c>
      <c r="AF544" s="226"/>
      <c r="AG544" s="226"/>
      <c r="AH544" s="227"/>
      <c r="AI544" s="183" t="s">
        <v>521</v>
      </c>
      <c r="AJ544" s="183"/>
      <c r="AK544" s="183"/>
      <c r="AL544" s="181"/>
      <c r="AM544" s="183" t="s">
        <v>52</v>
      </c>
      <c r="AN544" s="183"/>
      <c r="AO544" s="183"/>
      <c r="AP544" s="181"/>
      <c r="AQ544" s="181" t="s">
        <v>300</v>
      </c>
      <c r="AR544" s="173"/>
      <c r="AS544" s="173"/>
      <c r="AT544" s="174"/>
      <c r="AU544" s="203" t="s">
        <v>230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301</v>
      </c>
      <c r="AH545" s="177"/>
      <c r="AI545" s="184"/>
      <c r="AJ545" s="184"/>
      <c r="AK545" s="184"/>
      <c r="AL545" s="182"/>
      <c r="AM545" s="184"/>
      <c r="AN545" s="184"/>
      <c r="AO545" s="184"/>
      <c r="AP545" s="182"/>
      <c r="AQ545" s="228"/>
      <c r="AR545" s="198"/>
      <c r="AS545" s="176" t="s">
        <v>301</v>
      </c>
      <c r="AT545" s="177"/>
      <c r="AU545" s="198"/>
      <c r="AV545" s="198"/>
      <c r="AW545" s="176" t="s">
        <v>279</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51</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309</v>
      </c>
      <c r="F549" s="171"/>
      <c r="G549" s="172" t="s">
        <v>306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25" t="s">
        <v>54</v>
      </c>
      <c r="AF549" s="226"/>
      <c r="AG549" s="226"/>
      <c r="AH549" s="227"/>
      <c r="AI549" s="183" t="s">
        <v>521</v>
      </c>
      <c r="AJ549" s="183"/>
      <c r="AK549" s="183"/>
      <c r="AL549" s="181"/>
      <c r="AM549" s="183" t="s">
        <v>52</v>
      </c>
      <c r="AN549" s="183"/>
      <c r="AO549" s="183"/>
      <c r="AP549" s="181"/>
      <c r="AQ549" s="181" t="s">
        <v>300</v>
      </c>
      <c r="AR549" s="173"/>
      <c r="AS549" s="173"/>
      <c r="AT549" s="174"/>
      <c r="AU549" s="203" t="s">
        <v>230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301</v>
      </c>
      <c r="AH550" s="177"/>
      <c r="AI550" s="184"/>
      <c r="AJ550" s="184"/>
      <c r="AK550" s="184"/>
      <c r="AL550" s="182"/>
      <c r="AM550" s="184"/>
      <c r="AN550" s="184"/>
      <c r="AO550" s="184"/>
      <c r="AP550" s="182"/>
      <c r="AQ550" s="228"/>
      <c r="AR550" s="198"/>
      <c r="AS550" s="176" t="s">
        <v>301</v>
      </c>
      <c r="AT550" s="177"/>
      <c r="AU550" s="198"/>
      <c r="AV550" s="198"/>
      <c r="AW550" s="176" t="s">
        <v>279</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51</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309</v>
      </c>
      <c r="F554" s="171"/>
      <c r="G554" s="172" t="s">
        <v>306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25" t="s">
        <v>54</v>
      </c>
      <c r="AF554" s="226"/>
      <c r="AG554" s="226"/>
      <c r="AH554" s="227"/>
      <c r="AI554" s="183" t="s">
        <v>521</v>
      </c>
      <c r="AJ554" s="183"/>
      <c r="AK554" s="183"/>
      <c r="AL554" s="181"/>
      <c r="AM554" s="183" t="s">
        <v>52</v>
      </c>
      <c r="AN554" s="183"/>
      <c r="AO554" s="183"/>
      <c r="AP554" s="181"/>
      <c r="AQ554" s="181" t="s">
        <v>300</v>
      </c>
      <c r="AR554" s="173"/>
      <c r="AS554" s="173"/>
      <c r="AT554" s="174"/>
      <c r="AU554" s="203" t="s">
        <v>230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301</v>
      </c>
      <c r="AH555" s="177"/>
      <c r="AI555" s="184"/>
      <c r="AJ555" s="184"/>
      <c r="AK555" s="184"/>
      <c r="AL555" s="182"/>
      <c r="AM555" s="184"/>
      <c r="AN555" s="184"/>
      <c r="AO555" s="184"/>
      <c r="AP555" s="182"/>
      <c r="AQ555" s="228"/>
      <c r="AR555" s="198"/>
      <c r="AS555" s="176" t="s">
        <v>301</v>
      </c>
      <c r="AT555" s="177"/>
      <c r="AU555" s="198"/>
      <c r="AV555" s="198"/>
      <c r="AW555" s="176" t="s">
        <v>279</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51</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309</v>
      </c>
      <c r="F559" s="171"/>
      <c r="G559" s="172" t="s">
        <v>306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25" t="s">
        <v>54</v>
      </c>
      <c r="AF559" s="226"/>
      <c r="AG559" s="226"/>
      <c r="AH559" s="227"/>
      <c r="AI559" s="183" t="s">
        <v>521</v>
      </c>
      <c r="AJ559" s="183"/>
      <c r="AK559" s="183"/>
      <c r="AL559" s="181"/>
      <c r="AM559" s="183" t="s">
        <v>52</v>
      </c>
      <c r="AN559" s="183"/>
      <c r="AO559" s="183"/>
      <c r="AP559" s="181"/>
      <c r="AQ559" s="181" t="s">
        <v>300</v>
      </c>
      <c r="AR559" s="173"/>
      <c r="AS559" s="173"/>
      <c r="AT559" s="174"/>
      <c r="AU559" s="203" t="s">
        <v>230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301</v>
      </c>
      <c r="AH560" s="177"/>
      <c r="AI560" s="184"/>
      <c r="AJ560" s="184"/>
      <c r="AK560" s="184"/>
      <c r="AL560" s="182"/>
      <c r="AM560" s="184"/>
      <c r="AN560" s="184"/>
      <c r="AO560" s="184"/>
      <c r="AP560" s="182"/>
      <c r="AQ560" s="228"/>
      <c r="AR560" s="198"/>
      <c r="AS560" s="176" t="s">
        <v>301</v>
      </c>
      <c r="AT560" s="177"/>
      <c r="AU560" s="198"/>
      <c r="AV560" s="198"/>
      <c r="AW560" s="176" t="s">
        <v>279</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51</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310</v>
      </c>
      <c r="F564" s="171"/>
      <c r="G564" s="172" t="s">
        <v>308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25" t="s">
        <v>54</v>
      </c>
      <c r="AF564" s="226"/>
      <c r="AG564" s="226"/>
      <c r="AH564" s="227"/>
      <c r="AI564" s="183" t="s">
        <v>521</v>
      </c>
      <c r="AJ564" s="183"/>
      <c r="AK564" s="183"/>
      <c r="AL564" s="181"/>
      <c r="AM564" s="183" t="s">
        <v>52</v>
      </c>
      <c r="AN564" s="183"/>
      <c r="AO564" s="183"/>
      <c r="AP564" s="181"/>
      <c r="AQ564" s="181" t="s">
        <v>300</v>
      </c>
      <c r="AR564" s="173"/>
      <c r="AS564" s="173"/>
      <c r="AT564" s="174"/>
      <c r="AU564" s="203" t="s">
        <v>230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301</v>
      </c>
      <c r="AH565" s="177"/>
      <c r="AI565" s="184"/>
      <c r="AJ565" s="184"/>
      <c r="AK565" s="184"/>
      <c r="AL565" s="182"/>
      <c r="AM565" s="184"/>
      <c r="AN565" s="184"/>
      <c r="AO565" s="184"/>
      <c r="AP565" s="182"/>
      <c r="AQ565" s="228"/>
      <c r="AR565" s="198"/>
      <c r="AS565" s="176" t="s">
        <v>301</v>
      </c>
      <c r="AT565" s="177"/>
      <c r="AU565" s="198"/>
      <c r="AV565" s="198"/>
      <c r="AW565" s="176" t="s">
        <v>279</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51</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310</v>
      </c>
      <c r="F569" s="171"/>
      <c r="G569" s="172" t="s">
        <v>308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25" t="s">
        <v>54</v>
      </c>
      <c r="AF569" s="226"/>
      <c r="AG569" s="226"/>
      <c r="AH569" s="227"/>
      <c r="AI569" s="183" t="s">
        <v>521</v>
      </c>
      <c r="AJ569" s="183"/>
      <c r="AK569" s="183"/>
      <c r="AL569" s="181"/>
      <c r="AM569" s="183" t="s">
        <v>52</v>
      </c>
      <c r="AN569" s="183"/>
      <c r="AO569" s="183"/>
      <c r="AP569" s="181"/>
      <c r="AQ569" s="181" t="s">
        <v>300</v>
      </c>
      <c r="AR569" s="173"/>
      <c r="AS569" s="173"/>
      <c r="AT569" s="174"/>
      <c r="AU569" s="203" t="s">
        <v>230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301</v>
      </c>
      <c r="AH570" s="177"/>
      <c r="AI570" s="184"/>
      <c r="AJ570" s="184"/>
      <c r="AK570" s="184"/>
      <c r="AL570" s="182"/>
      <c r="AM570" s="184"/>
      <c r="AN570" s="184"/>
      <c r="AO570" s="184"/>
      <c r="AP570" s="182"/>
      <c r="AQ570" s="228"/>
      <c r="AR570" s="198"/>
      <c r="AS570" s="176" t="s">
        <v>301</v>
      </c>
      <c r="AT570" s="177"/>
      <c r="AU570" s="198"/>
      <c r="AV570" s="198"/>
      <c r="AW570" s="176" t="s">
        <v>279</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51</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310</v>
      </c>
      <c r="F574" s="171"/>
      <c r="G574" s="172" t="s">
        <v>308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25" t="s">
        <v>54</v>
      </c>
      <c r="AF574" s="226"/>
      <c r="AG574" s="226"/>
      <c r="AH574" s="227"/>
      <c r="AI574" s="183" t="s">
        <v>521</v>
      </c>
      <c r="AJ574" s="183"/>
      <c r="AK574" s="183"/>
      <c r="AL574" s="181"/>
      <c r="AM574" s="183" t="s">
        <v>52</v>
      </c>
      <c r="AN574" s="183"/>
      <c r="AO574" s="183"/>
      <c r="AP574" s="181"/>
      <c r="AQ574" s="181" t="s">
        <v>300</v>
      </c>
      <c r="AR574" s="173"/>
      <c r="AS574" s="173"/>
      <c r="AT574" s="174"/>
      <c r="AU574" s="203" t="s">
        <v>230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301</v>
      </c>
      <c r="AH575" s="177"/>
      <c r="AI575" s="184"/>
      <c r="AJ575" s="184"/>
      <c r="AK575" s="184"/>
      <c r="AL575" s="182"/>
      <c r="AM575" s="184"/>
      <c r="AN575" s="184"/>
      <c r="AO575" s="184"/>
      <c r="AP575" s="182"/>
      <c r="AQ575" s="228"/>
      <c r="AR575" s="198"/>
      <c r="AS575" s="176" t="s">
        <v>301</v>
      </c>
      <c r="AT575" s="177"/>
      <c r="AU575" s="198"/>
      <c r="AV575" s="198"/>
      <c r="AW575" s="176" t="s">
        <v>279</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51</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310</v>
      </c>
      <c r="F579" s="171"/>
      <c r="G579" s="172" t="s">
        <v>308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25" t="s">
        <v>54</v>
      </c>
      <c r="AF579" s="226"/>
      <c r="AG579" s="226"/>
      <c r="AH579" s="227"/>
      <c r="AI579" s="183" t="s">
        <v>521</v>
      </c>
      <c r="AJ579" s="183"/>
      <c r="AK579" s="183"/>
      <c r="AL579" s="181"/>
      <c r="AM579" s="183" t="s">
        <v>52</v>
      </c>
      <c r="AN579" s="183"/>
      <c r="AO579" s="183"/>
      <c r="AP579" s="181"/>
      <c r="AQ579" s="181" t="s">
        <v>300</v>
      </c>
      <c r="AR579" s="173"/>
      <c r="AS579" s="173"/>
      <c r="AT579" s="174"/>
      <c r="AU579" s="203" t="s">
        <v>230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301</v>
      </c>
      <c r="AH580" s="177"/>
      <c r="AI580" s="184"/>
      <c r="AJ580" s="184"/>
      <c r="AK580" s="184"/>
      <c r="AL580" s="182"/>
      <c r="AM580" s="184"/>
      <c r="AN580" s="184"/>
      <c r="AO580" s="184"/>
      <c r="AP580" s="182"/>
      <c r="AQ580" s="228"/>
      <c r="AR580" s="198"/>
      <c r="AS580" s="176" t="s">
        <v>301</v>
      </c>
      <c r="AT580" s="177"/>
      <c r="AU580" s="198"/>
      <c r="AV580" s="198"/>
      <c r="AW580" s="176" t="s">
        <v>279</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51</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310</v>
      </c>
      <c r="F584" s="171"/>
      <c r="G584" s="172" t="s">
        <v>308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25" t="s">
        <v>54</v>
      </c>
      <c r="AF584" s="226"/>
      <c r="AG584" s="226"/>
      <c r="AH584" s="227"/>
      <c r="AI584" s="183" t="s">
        <v>521</v>
      </c>
      <c r="AJ584" s="183"/>
      <c r="AK584" s="183"/>
      <c r="AL584" s="181"/>
      <c r="AM584" s="183" t="s">
        <v>52</v>
      </c>
      <c r="AN584" s="183"/>
      <c r="AO584" s="183"/>
      <c r="AP584" s="181"/>
      <c r="AQ584" s="181" t="s">
        <v>300</v>
      </c>
      <c r="AR584" s="173"/>
      <c r="AS584" s="173"/>
      <c r="AT584" s="174"/>
      <c r="AU584" s="203" t="s">
        <v>230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301</v>
      </c>
      <c r="AH585" s="177"/>
      <c r="AI585" s="184"/>
      <c r="AJ585" s="184"/>
      <c r="AK585" s="184"/>
      <c r="AL585" s="182"/>
      <c r="AM585" s="184"/>
      <c r="AN585" s="184"/>
      <c r="AO585" s="184"/>
      <c r="AP585" s="182"/>
      <c r="AQ585" s="228"/>
      <c r="AR585" s="198"/>
      <c r="AS585" s="176" t="s">
        <v>301</v>
      </c>
      <c r="AT585" s="177"/>
      <c r="AU585" s="198"/>
      <c r="AV585" s="198"/>
      <c r="AW585" s="176" t="s">
        <v>279</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51</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7" t="s">
        <v>138</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429</v>
      </c>
      <c r="F592" s="649"/>
      <c r="G592" s="650" t="s">
        <v>325</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309</v>
      </c>
      <c r="F593" s="171"/>
      <c r="G593" s="172" t="s">
        <v>306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25" t="s">
        <v>54</v>
      </c>
      <c r="AF593" s="226"/>
      <c r="AG593" s="226"/>
      <c r="AH593" s="227"/>
      <c r="AI593" s="183" t="s">
        <v>521</v>
      </c>
      <c r="AJ593" s="183"/>
      <c r="AK593" s="183"/>
      <c r="AL593" s="181"/>
      <c r="AM593" s="183" t="s">
        <v>52</v>
      </c>
      <c r="AN593" s="183"/>
      <c r="AO593" s="183"/>
      <c r="AP593" s="181"/>
      <c r="AQ593" s="181" t="s">
        <v>300</v>
      </c>
      <c r="AR593" s="173"/>
      <c r="AS593" s="173"/>
      <c r="AT593" s="174"/>
      <c r="AU593" s="203" t="s">
        <v>230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301</v>
      </c>
      <c r="AH594" s="177"/>
      <c r="AI594" s="184"/>
      <c r="AJ594" s="184"/>
      <c r="AK594" s="184"/>
      <c r="AL594" s="182"/>
      <c r="AM594" s="184"/>
      <c r="AN594" s="184"/>
      <c r="AO594" s="184"/>
      <c r="AP594" s="182"/>
      <c r="AQ594" s="228"/>
      <c r="AR594" s="198"/>
      <c r="AS594" s="176" t="s">
        <v>301</v>
      </c>
      <c r="AT594" s="177"/>
      <c r="AU594" s="198"/>
      <c r="AV594" s="198"/>
      <c r="AW594" s="176" t="s">
        <v>279</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51</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309</v>
      </c>
      <c r="F598" s="171"/>
      <c r="G598" s="172" t="s">
        <v>306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25" t="s">
        <v>54</v>
      </c>
      <c r="AF598" s="226"/>
      <c r="AG598" s="226"/>
      <c r="AH598" s="227"/>
      <c r="AI598" s="183" t="s">
        <v>521</v>
      </c>
      <c r="AJ598" s="183"/>
      <c r="AK598" s="183"/>
      <c r="AL598" s="181"/>
      <c r="AM598" s="183" t="s">
        <v>52</v>
      </c>
      <c r="AN598" s="183"/>
      <c r="AO598" s="183"/>
      <c r="AP598" s="181"/>
      <c r="AQ598" s="181" t="s">
        <v>300</v>
      </c>
      <c r="AR598" s="173"/>
      <c r="AS598" s="173"/>
      <c r="AT598" s="174"/>
      <c r="AU598" s="203" t="s">
        <v>230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301</v>
      </c>
      <c r="AH599" s="177"/>
      <c r="AI599" s="184"/>
      <c r="AJ599" s="184"/>
      <c r="AK599" s="184"/>
      <c r="AL599" s="182"/>
      <c r="AM599" s="184"/>
      <c r="AN599" s="184"/>
      <c r="AO599" s="184"/>
      <c r="AP599" s="182"/>
      <c r="AQ599" s="228"/>
      <c r="AR599" s="198"/>
      <c r="AS599" s="176" t="s">
        <v>301</v>
      </c>
      <c r="AT599" s="177"/>
      <c r="AU599" s="198"/>
      <c r="AV599" s="198"/>
      <c r="AW599" s="176" t="s">
        <v>279</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51</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309</v>
      </c>
      <c r="F603" s="171"/>
      <c r="G603" s="172" t="s">
        <v>306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25" t="s">
        <v>54</v>
      </c>
      <c r="AF603" s="226"/>
      <c r="AG603" s="226"/>
      <c r="AH603" s="227"/>
      <c r="AI603" s="183" t="s">
        <v>521</v>
      </c>
      <c r="AJ603" s="183"/>
      <c r="AK603" s="183"/>
      <c r="AL603" s="181"/>
      <c r="AM603" s="183" t="s">
        <v>52</v>
      </c>
      <c r="AN603" s="183"/>
      <c r="AO603" s="183"/>
      <c r="AP603" s="181"/>
      <c r="AQ603" s="181" t="s">
        <v>300</v>
      </c>
      <c r="AR603" s="173"/>
      <c r="AS603" s="173"/>
      <c r="AT603" s="174"/>
      <c r="AU603" s="203" t="s">
        <v>230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301</v>
      </c>
      <c r="AH604" s="177"/>
      <c r="AI604" s="184"/>
      <c r="AJ604" s="184"/>
      <c r="AK604" s="184"/>
      <c r="AL604" s="182"/>
      <c r="AM604" s="184"/>
      <c r="AN604" s="184"/>
      <c r="AO604" s="184"/>
      <c r="AP604" s="182"/>
      <c r="AQ604" s="228"/>
      <c r="AR604" s="198"/>
      <c r="AS604" s="176" t="s">
        <v>301</v>
      </c>
      <c r="AT604" s="177"/>
      <c r="AU604" s="198"/>
      <c r="AV604" s="198"/>
      <c r="AW604" s="176" t="s">
        <v>279</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51</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309</v>
      </c>
      <c r="F608" s="171"/>
      <c r="G608" s="172" t="s">
        <v>306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25" t="s">
        <v>54</v>
      </c>
      <c r="AF608" s="226"/>
      <c r="AG608" s="226"/>
      <c r="AH608" s="227"/>
      <c r="AI608" s="183" t="s">
        <v>521</v>
      </c>
      <c r="AJ608" s="183"/>
      <c r="AK608" s="183"/>
      <c r="AL608" s="181"/>
      <c r="AM608" s="183" t="s">
        <v>52</v>
      </c>
      <c r="AN608" s="183"/>
      <c r="AO608" s="183"/>
      <c r="AP608" s="181"/>
      <c r="AQ608" s="181" t="s">
        <v>300</v>
      </c>
      <c r="AR608" s="173"/>
      <c r="AS608" s="173"/>
      <c r="AT608" s="174"/>
      <c r="AU608" s="203" t="s">
        <v>230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301</v>
      </c>
      <c r="AH609" s="177"/>
      <c r="AI609" s="184"/>
      <c r="AJ609" s="184"/>
      <c r="AK609" s="184"/>
      <c r="AL609" s="182"/>
      <c r="AM609" s="184"/>
      <c r="AN609" s="184"/>
      <c r="AO609" s="184"/>
      <c r="AP609" s="182"/>
      <c r="AQ609" s="228"/>
      <c r="AR609" s="198"/>
      <c r="AS609" s="176" t="s">
        <v>301</v>
      </c>
      <c r="AT609" s="177"/>
      <c r="AU609" s="198"/>
      <c r="AV609" s="198"/>
      <c r="AW609" s="176" t="s">
        <v>279</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51</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309</v>
      </c>
      <c r="F613" s="171"/>
      <c r="G613" s="172" t="s">
        <v>306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25" t="s">
        <v>54</v>
      </c>
      <c r="AF613" s="226"/>
      <c r="AG613" s="226"/>
      <c r="AH613" s="227"/>
      <c r="AI613" s="183" t="s">
        <v>521</v>
      </c>
      <c r="AJ613" s="183"/>
      <c r="AK613" s="183"/>
      <c r="AL613" s="181"/>
      <c r="AM613" s="183" t="s">
        <v>52</v>
      </c>
      <c r="AN613" s="183"/>
      <c r="AO613" s="183"/>
      <c r="AP613" s="181"/>
      <c r="AQ613" s="181" t="s">
        <v>300</v>
      </c>
      <c r="AR613" s="173"/>
      <c r="AS613" s="173"/>
      <c r="AT613" s="174"/>
      <c r="AU613" s="203" t="s">
        <v>230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301</v>
      </c>
      <c r="AH614" s="177"/>
      <c r="AI614" s="184"/>
      <c r="AJ614" s="184"/>
      <c r="AK614" s="184"/>
      <c r="AL614" s="182"/>
      <c r="AM614" s="184"/>
      <c r="AN614" s="184"/>
      <c r="AO614" s="184"/>
      <c r="AP614" s="182"/>
      <c r="AQ614" s="228"/>
      <c r="AR614" s="198"/>
      <c r="AS614" s="176" t="s">
        <v>301</v>
      </c>
      <c r="AT614" s="177"/>
      <c r="AU614" s="198"/>
      <c r="AV614" s="198"/>
      <c r="AW614" s="176" t="s">
        <v>279</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51</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310</v>
      </c>
      <c r="F618" s="171"/>
      <c r="G618" s="172" t="s">
        <v>308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25" t="s">
        <v>54</v>
      </c>
      <c r="AF618" s="226"/>
      <c r="AG618" s="226"/>
      <c r="AH618" s="227"/>
      <c r="AI618" s="183" t="s">
        <v>521</v>
      </c>
      <c r="AJ618" s="183"/>
      <c r="AK618" s="183"/>
      <c r="AL618" s="181"/>
      <c r="AM618" s="183" t="s">
        <v>52</v>
      </c>
      <c r="AN618" s="183"/>
      <c r="AO618" s="183"/>
      <c r="AP618" s="181"/>
      <c r="AQ618" s="181" t="s">
        <v>300</v>
      </c>
      <c r="AR618" s="173"/>
      <c r="AS618" s="173"/>
      <c r="AT618" s="174"/>
      <c r="AU618" s="203" t="s">
        <v>230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301</v>
      </c>
      <c r="AH619" s="177"/>
      <c r="AI619" s="184"/>
      <c r="AJ619" s="184"/>
      <c r="AK619" s="184"/>
      <c r="AL619" s="182"/>
      <c r="AM619" s="184"/>
      <c r="AN619" s="184"/>
      <c r="AO619" s="184"/>
      <c r="AP619" s="182"/>
      <c r="AQ619" s="228"/>
      <c r="AR619" s="198"/>
      <c r="AS619" s="176" t="s">
        <v>301</v>
      </c>
      <c r="AT619" s="177"/>
      <c r="AU619" s="198"/>
      <c r="AV619" s="198"/>
      <c r="AW619" s="176" t="s">
        <v>279</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51</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310</v>
      </c>
      <c r="F623" s="171"/>
      <c r="G623" s="172" t="s">
        <v>308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25" t="s">
        <v>54</v>
      </c>
      <c r="AF623" s="226"/>
      <c r="AG623" s="226"/>
      <c r="AH623" s="227"/>
      <c r="AI623" s="183" t="s">
        <v>521</v>
      </c>
      <c r="AJ623" s="183"/>
      <c r="AK623" s="183"/>
      <c r="AL623" s="181"/>
      <c r="AM623" s="183" t="s">
        <v>52</v>
      </c>
      <c r="AN623" s="183"/>
      <c r="AO623" s="183"/>
      <c r="AP623" s="181"/>
      <c r="AQ623" s="181" t="s">
        <v>300</v>
      </c>
      <c r="AR623" s="173"/>
      <c r="AS623" s="173"/>
      <c r="AT623" s="174"/>
      <c r="AU623" s="203" t="s">
        <v>230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301</v>
      </c>
      <c r="AH624" s="177"/>
      <c r="AI624" s="184"/>
      <c r="AJ624" s="184"/>
      <c r="AK624" s="184"/>
      <c r="AL624" s="182"/>
      <c r="AM624" s="184"/>
      <c r="AN624" s="184"/>
      <c r="AO624" s="184"/>
      <c r="AP624" s="182"/>
      <c r="AQ624" s="228"/>
      <c r="AR624" s="198"/>
      <c r="AS624" s="176" t="s">
        <v>301</v>
      </c>
      <c r="AT624" s="177"/>
      <c r="AU624" s="198"/>
      <c r="AV624" s="198"/>
      <c r="AW624" s="176" t="s">
        <v>279</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51</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310</v>
      </c>
      <c r="F628" s="171"/>
      <c r="G628" s="172" t="s">
        <v>308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25" t="s">
        <v>54</v>
      </c>
      <c r="AF628" s="226"/>
      <c r="AG628" s="226"/>
      <c r="AH628" s="227"/>
      <c r="AI628" s="183" t="s">
        <v>521</v>
      </c>
      <c r="AJ628" s="183"/>
      <c r="AK628" s="183"/>
      <c r="AL628" s="181"/>
      <c r="AM628" s="183" t="s">
        <v>52</v>
      </c>
      <c r="AN628" s="183"/>
      <c r="AO628" s="183"/>
      <c r="AP628" s="181"/>
      <c r="AQ628" s="181" t="s">
        <v>300</v>
      </c>
      <c r="AR628" s="173"/>
      <c r="AS628" s="173"/>
      <c r="AT628" s="174"/>
      <c r="AU628" s="203" t="s">
        <v>230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301</v>
      </c>
      <c r="AH629" s="177"/>
      <c r="AI629" s="184"/>
      <c r="AJ629" s="184"/>
      <c r="AK629" s="184"/>
      <c r="AL629" s="182"/>
      <c r="AM629" s="184"/>
      <c r="AN629" s="184"/>
      <c r="AO629" s="184"/>
      <c r="AP629" s="182"/>
      <c r="AQ629" s="228"/>
      <c r="AR629" s="198"/>
      <c r="AS629" s="176" t="s">
        <v>301</v>
      </c>
      <c r="AT629" s="177"/>
      <c r="AU629" s="198"/>
      <c r="AV629" s="198"/>
      <c r="AW629" s="176" t="s">
        <v>279</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51</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310</v>
      </c>
      <c r="F633" s="171"/>
      <c r="G633" s="172" t="s">
        <v>308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25" t="s">
        <v>54</v>
      </c>
      <c r="AF633" s="226"/>
      <c r="AG633" s="226"/>
      <c r="AH633" s="227"/>
      <c r="AI633" s="183" t="s">
        <v>521</v>
      </c>
      <c r="AJ633" s="183"/>
      <c r="AK633" s="183"/>
      <c r="AL633" s="181"/>
      <c r="AM633" s="183" t="s">
        <v>52</v>
      </c>
      <c r="AN633" s="183"/>
      <c r="AO633" s="183"/>
      <c r="AP633" s="181"/>
      <c r="AQ633" s="181" t="s">
        <v>300</v>
      </c>
      <c r="AR633" s="173"/>
      <c r="AS633" s="173"/>
      <c r="AT633" s="174"/>
      <c r="AU633" s="203" t="s">
        <v>230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301</v>
      </c>
      <c r="AH634" s="177"/>
      <c r="AI634" s="184"/>
      <c r="AJ634" s="184"/>
      <c r="AK634" s="184"/>
      <c r="AL634" s="182"/>
      <c r="AM634" s="184"/>
      <c r="AN634" s="184"/>
      <c r="AO634" s="184"/>
      <c r="AP634" s="182"/>
      <c r="AQ634" s="228"/>
      <c r="AR634" s="198"/>
      <c r="AS634" s="176" t="s">
        <v>301</v>
      </c>
      <c r="AT634" s="177"/>
      <c r="AU634" s="198"/>
      <c r="AV634" s="198"/>
      <c r="AW634" s="176" t="s">
        <v>279</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51</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310</v>
      </c>
      <c r="F638" s="171"/>
      <c r="G638" s="172" t="s">
        <v>308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25" t="s">
        <v>54</v>
      </c>
      <c r="AF638" s="226"/>
      <c r="AG638" s="226"/>
      <c r="AH638" s="227"/>
      <c r="AI638" s="183" t="s">
        <v>521</v>
      </c>
      <c r="AJ638" s="183"/>
      <c r="AK638" s="183"/>
      <c r="AL638" s="181"/>
      <c r="AM638" s="183" t="s">
        <v>52</v>
      </c>
      <c r="AN638" s="183"/>
      <c r="AO638" s="183"/>
      <c r="AP638" s="181"/>
      <c r="AQ638" s="181" t="s">
        <v>300</v>
      </c>
      <c r="AR638" s="173"/>
      <c r="AS638" s="173"/>
      <c r="AT638" s="174"/>
      <c r="AU638" s="203" t="s">
        <v>230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301</v>
      </c>
      <c r="AH639" s="177"/>
      <c r="AI639" s="184"/>
      <c r="AJ639" s="184"/>
      <c r="AK639" s="184"/>
      <c r="AL639" s="182"/>
      <c r="AM639" s="184"/>
      <c r="AN639" s="184"/>
      <c r="AO639" s="184"/>
      <c r="AP639" s="182"/>
      <c r="AQ639" s="228"/>
      <c r="AR639" s="198"/>
      <c r="AS639" s="176" t="s">
        <v>301</v>
      </c>
      <c r="AT639" s="177"/>
      <c r="AU639" s="198"/>
      <c r="AV639" s="198"/>
      <c r="AW639" s="176" t="s">
        <v>279</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51</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7" t="s">
        <v>138</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429</v>
      </c>
      <c r="F646" s="649"/>
      <c r="G646" s="650" t="s">
        <v>325</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309</v>
      </c>
      <c r="F647" s="171"/>
      <c r="G647" s="172" t="s">
        <v>306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25" t="s">
        <v>54</v>
      </c>
      <c r="AF647" s="226"/>
      <c r="AG647" s="226"/>
      <c r="AH647" s="227"/>
      <c r="AI647" s="183" t="s">
        <v>521</v>
      </c>
      <c r="AJ647" s="183"/>
      <c r="AK647" s="183"/>
      <c r="AL647" s="181"/>
      <c r="AM647" s="183" t="s">
        <v>52</v>
      </c>
      <c r="AN647" s="183"/>
      <c r="AO647" s="183"/>
      <c r="AP647" s="181"/>
      <c r="AQ647" s="181" t="s">
        <v>300</v>
      </c>
      <c r="AR647" s="173"/>
      <c r="AS647" s="173"/>
      <c r="AT647" s="174"/>
      <c r="AU647" s="203" t="s">
        <v>230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301</v>
      </c>
      <c r="AH648" s="177"/>
      <c r="AI648" s="184"/>
      <c r="AJ648" s="184"/>
      <c r="AK648" s="184"/>
      <c r="AL648" s="182"/>
      <c r="AM648" s="184"/>
      <c r="AN648" s="184"/>
      <c r="AO648" s="184"/>
      <c r="AP648" s="182"/>
      <c r="AQ648" s="228"/>
      <c r="AR648" s="198"/>
      <c r="AS648" s="176" t="s">
        <v>301</v>
      </c>
      <c r="AT648" s="177"/>
      <c r="AU648" s="198"/>
      <c r="AV648" s="198"/>
      <c r="AW648" s="176" t="s">
        <v>279</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51</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309</v>
      </c>
      <c r="F652" s="171"/>
      <c r="G652" s="172" t="s">
        <v>306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25" t="s">
        <v>54</v>
      </c>
      <c r="AF652" s="226"/>
      <c r="AG652" s="226"/>
      <c r="AH652" s="227"/>
      <c r="AI652" s="183" t="s">
        <v>521</v>
      </c>
      <c r="AJ652" s="183"/>
      <c r="AK652" s="183"/>
      <c r="AL652" s="181"/>
      <c r="AM652" s="183" t="s">
        <v>52</v>
      </c>
      <c r="AN652" s="183"/>
      <c r="AO652" s="183"/>
      <c r="AP652" s="181"/>
      <c r="AQ652" s="181" t="s">
        <v>300</v>
      </c>
      <c r="AR652" s="173"/>
      <c r="AS652" s="173"/>
      <c r="AT652" s="174"/>
      <c r="AU652" s="203" t="s">
        <v>230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301</v>
      </c>
      <c r="AH653" s="177"/>
      <c r="AI653" s="184"/>
      <c r="AJ653" s="184"/>
      <c r="AK653" s="184"/>
      <c r="AL653" s="182"/>
      <c r="AM653" s="184"/>
      <c r="AN653" s="184"/>
      <c r="AO653" s="184"/>
      <c r="AP653" s="182"/>
      <c r="AQ653" s="228"/>
      <c r="AR653" s="198"/>
      <c r="AS653" s="176" t="s">
        <v>301</v>
      </c>
      <c r="AT653" s="177"/>
      <c r="AU653" s="198"/>
      <c r="AV653" s="198"/>
      <c r="AW653" s="176" t="s">
        <v>279</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51</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309</v>
      </c>
      <c r="F657" s="171"/>
      <c r="G657" s="172" t="s">
        <v>306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25" t="s">
        <v>54</v>
      </c>
      <c r="AF657" s="226"/>
      <c r="AG657" s="226"/>
      <c r="AH657" s="227"/>
      <c r="AI657" s="183" t="s">
        <v>521</v>
      </c>
      <c r="AJ657" s="183"/>
      <c r="AK657" s="183"/>
      <c r="AL657" s="181"/>
      <c r="AM657" s="183" t="s">
        <v>52</v>
      </c>
      <c r="AN657" s="183"/>
      <c r="AO657" s="183"/>
      <c r="AP657" s="181"/>
      <c r="AQ657" s="181" t="s">
        <v>300</v>
      </c>
      <c r="AR657" s="173"/>
      <c r="AS657" s="173"/>
      <c r="AT657" s="174"/>
      <c r="AU657" s="203" t="s">
        <v>230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301</v>
      </c>
      <c r="AH658" s="177"/>
      <c r="AI658" s="184"/>
      <c r="AJ658" s="184"/>
      <c r="AK658" s="184"/>
      <c r="AL658" s="182"/>
      <c r="AM658" s="184"/>
      <c r="AN658" s="184"/>
      <c r="AO658" s="184"/>
      <c r="AP658" s="182"/>
      <c r="AQ658" s="228"/>
      <c r="AR658" s="198"/>
      <c r="AS658" s="176" t="s">
        <v>301</v>
      </c>
      <c r="AT658" s="177"/>
      <c r="AU658" s="198"/>
      <c r="AV658" s="198"/>
      <c r="AW658" s="176" t="s">
        <v>279</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51</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309</v>
      </c>
      <c r="F662" s="171"/>
      <c r="G662" s="172" t="s">
        <v>306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25" t="s">
        <v>54</v>
      </c>
      <c r="AF662" s="226"/>
      <c r="AG662" s="226"/>
      <c r="AH662" s="227"/>
      <c r="AI662" s="183" t="s">
        <v>521</v>
      </c>
      <c r="AJ662" s="183"/>
      <c r="AK662" s="183"/>
      <c r="AL662" s="181"/>
      <c r="AM662" s="183" t="s">
        <v>52</v>
      </c>
      <c r="AN662" s="183"/>
      <c r="AO662" s="183"/>
      <c r="AP662" s="181"/>
      <c r="AQ662" s="181" t="s">
        <v>300</v>
      </c>
      <c r="AR662" s="173"/>
      <c r="AS662" s="173"/>
      <c r="AT662" s="174"/>
      <c r="AU662" s="203" t="s">
        <v>230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301</v>
      </c>
      <c r="AH663" s="177"/>
      <c r="AI663" s="184"/>
      <c r="AJ663" s="184"/>
      <c r="AK663" s="184"/>
      <c r="AL663" s="182"/>
      <c r="AM663" s="184"/>
      <c r="AN663" s="184"/>
      <c r="AO663" s="184"/>
      <c r="AP663" s="182"/>
      <c r="AQ663" s="228"/>
      <c r="AR663" s="198"/>
      <c r="AS663" s="176" t="s">
        <v>301</v>
      </c>
      <c r="AT663" s="177"/>
      <c r="AU663" s="198"/>
      <c r="AV663" s="198"/>
      <c r="AW663" s="176" t="s">
        <v>279</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51</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309</v>
      </c>
      <c r="F667" s="171"/>
      <c r="G667" s="172" t="s">
        <v>306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25" t="s">
        <v>54</v>
      </c>
      <c r="AF667" s="226"/>
      <c r="AG667" s="226"/>
      <c r="AH667" s="227"/>
      <c r="AI667" s="183" t="s">
        <v>521</v>
      </c>
      <c r="AJ667" s="183"/>
      <c r="AK667" s="183"/>
      <c r="AL667" s="181"/>
      <c r="AM667" s="183" t="s">
        <v>52</v>
      </c>
      <c r="AN667" s="183"/>
      <c r="AO667" s="183"/>
      <c r="AP667" s="181"/>
      <c r="AQ667" s="181" t="s">
        <v>300</v>
      </c>
      <c r="AR667" s="173"/>
      <c r="AS667" s="173"/>
      <c r="AT667" s="174"/>
      <c r="AU667" s="203" t="s">
        <v>230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301</v>
      </c>
      <c r="AH668" s="177"/>
      <c r="AI668" s="184"/>
      <c r="AJ668" s="184"/>
      <c r="AK668" s="184"/>
      <c r="AL668" s="182"/>
      <c r="AM668" s="184"/>
      <c r="AN668" s="184"/>
      <c r="AO668" s="184"/>
      <c r="AP668" s="182"/>
      <c r="AQ668" s="228"/>
      <c r="AR668" s="198"/>
      <c r="AS668" s="176" t="s">
        <v>301</v>
      </c>
      <c r="AT668" s="177"/>
      <c r="AU668" s="198"/>
      <c r="AV668" s="198"/>
      <c r="AW668" s="176" t="s">
        <v>279</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51</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310</v>
      </c>
      <c r="F672" s="171"/>
      <c r="G672" s="172" t="s">
        <v>308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25" t="s">
        <v>54</v>
      </c>
      <c r="AF672" s="226"/>
      <c r="AG672" s="226"/>
      <c r="AH672" s="227"/>
      <c r="AI672" s="183" t="s">
        <v>521</v>
      </c>
      <c r="AJ672" s="183"/>
      <c r="AK672" s="183"/>
      <c r="AL672" s="181"/>
      <c r="AM672" s="183" t="s">
        <v>52</v>
      </c>
      <c r="AN672" s="183"/>
      <c r="AO672" s="183"/>
      <c r="AP672" s="181"/>
      <c r="AQ672" s="181" t="s">
        <v>300</v>
      </c>
      <c r="AR672" s="173"/>
      <c r="AS672" s="173"/>
      <c r="AT672" s="174"/>
      <c r="AU672" s="203" t="s">
        <v>230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301</v>
      </c>
      <c r="AH673" s="177"/>
      <c r="AI673" s="184"/>
      <c r="AJ673" s="184"/>
      <c r="AK673" s="184"/>
      <c r="AL673" s="182"/>
      <c r="AM673" s="184"/>
      <c r="AN673" s="184"/>
      <c r="AO673" s="184"/>
      <c r="AP673" s="182"/>
      <c r="AQ673" s="228"/>
      <c r="AR673" s="198"/>
      <c r="AS673" s="176" t="s">
        <v>301</v>
      </c>
      <c r="AT673" s="177"/>
      <c r="AU673" s="198"/>
      <c r="AV673" s="198"/>
      <c r="AW673" s="176" t="s">
        <v>279</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51</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310</v>
      </c>
      <c r="F677" s="171"/>
      <c r="G677" s="172" t="s">
        <v>308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25" t="s">
        <v>54</v>
      </c>
      <c r="AF677" s="226"/>
      <c r="AG677" s="226"/>
      <c r="AH677" s="227"/>
      <c r="AI677" s="183" t="s">
        <v>521</v>
      </c>
      <c r="AJ677" s="183"/>
      <c r="AK677" s="183"/>
      <c r="AL677" s="181"/>
      <c r="AM677" s="183" t="s">
        <v>52</v>
      </c>
      <c r="AN677" s="183"/>
      <c r="AO677" s="183"/>
      <c r="AP677" s="181"/>
      <c r="AQ677" s="181" t="s">
        <v>300</v>
      </c>
      <c r="AR677" s="173"/>
      <c r="AS677" s="173"/>
      <c r="AT677" s="174"/>
      <c r="AU677" s="203" t="s">
        <v>230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301</v>
      </c>
      <c r="AH678" s="177"/>
      <c r="AI678" s="184"/>
      <c r="AJ678" s="184"/>
      <c r="AK678" s="184"/>
      <c r="AL678" s="182"/>
      <c r="AM678" s="184"/>
      <c r="AN678" s="184"/>
      <c r="AO678" s="184"/>
      <c r="AP678" s="182"/>
      <c r="AQ678" s="228"/>
      <c r="AR678" s="198"/>
      <c r="AS678" s="176" t="s">
        <v>301</v>
      </c>
      <c r="AT678" s="177"/>
      <c r="AU678" s="198"/>
      <c r="AV678" s="198"/>
      <c r="AW678" s="176" t="s">
        <v>279</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51</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310</v>
      </c>
      <c r="F682" s="171"/>
      <c r="G682" s="172" t="s">
        <v>308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25" t="s">
        <v>54</v>
      </c>
      <c r="AF682" s="226"/>
      <c r="AG682" s="226"/>
      <c r="AH682" s="227"/>
      <c r="AI682" s="183" t="s">
        <v>521</v>
      </c>
      <c r="AJ682" s="183"/>
      <c r="AK682" s="183"/>
      <c r="AL682" s="181"/>
      <c r="AM682" s="183" t="s">
        <v>52</v>
      </c>
      <c r="AN682" s="183"/>
      <c r="AO682" s="183"/>
      <c r="AP682" s="181"/>
      <c r="AQ682" s="181" t="s">
        <v>300</v>
      </c>
      <c r="AR682" s="173"/>
      <c r="AS682" s="173"/>
      <c r="AT682" s="174"/>
      <c r="AU682" s="203" t="s">
        <v>230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301</v>
      </c>
      <c r="AH683" s="177"/>
      <c r="AI683" s="184"/>
      <c r="AJ683" s="184"/>
      <c r="AK683" s="184"/>
      <c r="AL683" s="182"/>
      <c r="AM683" s="184"/>
      <c r="AN683" s="184"/>
      <c r="AO683" s="184"/>
      <c r="AP683" s="182"/>
      <c r="AQ683" s="228"/>
      <c r="AR683" s="198"/>
      <c r="AS683" s="176" t="s">
        <v>301</v>
      </c>
      <c r="AT683" s="177"/>
      <c r="AU683" s="198"/>
      <c r="AV683" s="198"/>
      <c r="AW683" s="176" t="s">
        <v>279</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51</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310</v>
      </c>
      <c r="F687" s="171"/>
      <c r="G687" s="172" t="s">
        <v>308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25" t="s">
        <v>54</v>
      </c>
      <c r="AF687" s="226"/>
      <c r="AG687" s="226"/>
      <c r="AH687" s="227"/>
      <c r="AI687" s="183" t="s">
        <v>521</v>
      </c>
      <c r="AJ687" s="183"/>
      <c r="AK687" s="183"/>
      <c r="AL687" s="181"/>
      <c r="AM687" s="183" t="s">
        <v>52</v>
      </c>
      <c r="AN687" s="183"/>
      <c r="AO687" s="183"/>
      <c r="AP687" s="181"/>
      <c r="AQ687" s="181" t="s">
        <v>300</v>
      </c>
      <c r="AR687" s="173"/>
      <c r="AS687" s="173"/>
      <c r="AT687" s="174"/>
      <c r="AU687" s="203" t="s">
        <v>230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301</v>
      </c>
      <c r="AH688" s="177"/>
      <c r="AI688" s="184"/>
      <c r="AJ688" s="184"/>
      <c r="AK688" s="184"/>
      <c r="AL688" s="182"/>
      <c r="AM688" s="184"/>
      <c r="AN688" s="184"/>
      <c r="AO688" s="184"/>
      <c r="AP688" s="182"/>
      <c r="AQ688" s="228"/>
      <c r="AR688" s="198"/>
      <c r="AS688" s="176" t="s">
        <v>301</v>
      </c>
      <c r="AT688" s="177"/>
      <c r="AU688" s="198"/>
      <c r="AV688" s="198"/>
      <c r="AW688" s="176" t="s">
        <v>279</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51</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310</v>
      </c>
      <c r="F692" s="171"/>
      <c r="G692" s="172" t="s">
        <v>308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25" t="s">
        <v>54</v>
      </c>
      <c r="AF692" s="226"/>
      <c r="AG692" s="226"/>
      <c r="AH692" s="227"/>
      <c r="AI692" s="183" t="s">
        <v>521</v>
      </c>
      <c r="AJ692" s="183"/>
      <c r="AK692" s="183"/>
      <c r="AL692" s="181"/>
      <c r="AM692" s="183" t="s">
        <v>52</v>
      </c>
      <c r="AN692" s="183"/>
      <c r="AO692" s="183"/>
      <c r="AP692" s="181"/>
      <c r="AQ692" s="181" t="s">
        <v>300</v>
      </c>
      <c r="AR692" s="173"/>
      <c r="AS692" s="173"/>
      <c r="AT692" s="174"/>
      <c r="AU692" s="203" t="s">
        <v>230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301</v>
      </c>
      <c r="AH693" s="177"/>
      <c r="AI693" s="184"/>
      <c r="AJ693" s="184"/>
      <c r="AK693" s="184"/>
      <c r="AL693" s="182"/>
      <c r="AM693" s="184"/>
      <c r="AN693" s="184"/>
      <c r="AO693" s="184"/>
      <c r="AP693" s="182"/>
      <c r="AQ693" s="228"/>
      <c r="AR693" s="198"/>
      <c r="AS693" s="176" t="s">
        <v>301</v>
      </c>
      <c r="AT693" s="177"/>
      <c r="AU693" s="198"/>
      <c r="AV693" s="198"/>
      <c r="AW693" s="176" t="s">
        <v>279</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51</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customHeight="1" x14ac:dyDescent="0.15">
      <c r="A697" s="145"/>
      <c r="B697" s="146"/>
      <c r="C697" s="150"/>
      <c r="D697" s="146"/>
      <c r="E697" s="637" t="s">
        <v>138</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1</v>
      </c>
    </row>
    <row r="698" spans="1:51" ht="24.75" customHeight="1" x14ac:dyDescent="0.15">
      <c r="A698" s="145"/>
      <c r="B698" s="146"/>
      <c r="C698" s="150"/>
      <c r="D698" s="146"/>
      <c r="E698" s="98" t="s">
        <v>675</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1</v>
      </c>
    </row>
    <row r="699" spans="1:51" ht="24.75"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1</v>
      </c>
    </row>
    <row r="700" spans="1:51" ht="27" customHeight="1" x14ac:dyDescent="0.15">
      <c r="A700" s="640" t="s">
        <v>115</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80</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61</v>
      </c>
      <c r="AH701" s="644"/>
      <c r="AI701" s="644"/>
      <c r="AJ701" s="644"/>
      <c r="AK701" s="644"/>
      <c r="AL701" s="644"/>
      <c r="AM701" s="644"/>
      <c r="AN701" s="644"/>
      <c r="AO701" s="644"/>
      <c r="AP701" s="644"/>
      <c r="AQ701" s="644"/>
      <c r="AR701" s="644"/>
      <c r="AS701" s="644"/>
      <c r="AT701" s="644"/>
      <c r="AU701" s="644"/>
      <c r="AV701" s="644"/>
      <c r="AW701" s="644"/>
      <c r="AX701" s="647"/>
    </row>
    <row r="702" spans="1:51" ht="27" customHeight="1" x14ac:dyDescent="0.15">
      <c r="A702" s="92" t="s">
        <v>235</v>
      </c>
      <c r="B702" s="93"/>
      <c r="C702" s="609" t="s">
        <v>237</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649</v>
      </c>
      <c r="AE702" s="613"/>
      <c r="AF702" s="613"/>
      <c r="AG702" s="614" t="s">
        <v>652</v>
      </c>
      <c r="AH702" s="615"/>
      <c r="AI702" s="615"/>
      <c r="AJ702" s="615"/>
      <c r="AK702" s="615"/>
      <c r="AL702" s="615"/>
      <c r="AM702" s="615"/>
      <c r="AN702" s="615"/>
      <c r="AO702" s="615"/>
      <c r="AP702" s="615"/>
      <c r="AQ702" s="615"/>
      <c r="AR702" s="615"/>
      <c r="AS702" s="615"/>
      <c r="AT702" s="615"/>
      <c r="AU702" s="615"/>
      <c r="AV702" s="615"/>
      <c r="AW702" s="615"/>
      <c r="AX702" s="616"/>
    </row>
    <row r="703" spans="1:51" ht="68.25" customHeight="1" x14ac:dyDescent="0.15">
      <c r="A703" s="94"/>
      <c r="B703" s="95"/>
      <c r="C703" s="617" t="s">
        <v>98</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649</v>
      </c>
      <c r="AE703" s="581"/>
      <c r="AF703" s="581"/>
      <c r="AG703" s="575" t="s">
        <v>653</v>
      </c>
      <c r="AH703" s="576"/>
      <c r="AI703" s="576"/>
      <c r="AJ703" s="576"/>
      <c r="AK703" s="576"/>
      <c r="AL703" s="576"/>
      <c r="AM703" s="576"/>
      <c r="AN703" s="576"/>
      <c r="AO703" s="576"/>
      <c r="AP703" s="576"/>
      <c r="AQ703" s="576"/>
      <c r="AR703" s="576"/>
      <c r="AS703" s="576"/>
      <c r="AT703" s="576"/>
      <c r="AU703" s="576"/>
      <c r="AV703" s="576"/>
      <c r="AW703" s="576"/>
      <c r="AX703" s="577"/>
    </row>
    <row r="704" spans="1:51" ht="68.25" customHeight="1" x14ac:dyDescent="0.15">
      <c r="A704" s="96"/>
      <c r="B704" s="97"/>
      <c r="C704" s="619" t="s">
        <v>241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649</v>
      </c>
      <c r="AE704" s="592"/>
      <c r="AF704" s="592"/>
      <c r="AG704" s="101" t="s">
        <v>653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2" t="s">
        <v>106</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649</v>
      </c>
      <c r="AE705" s="626"/>
      <c r="AF705" s="626"/>
      <c r="AG705" s="98" t="s">
        <v>654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129</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676</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374</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545</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488</v>
      </c>
      <c r="AE708" s="565"/>
      <c r="AF708" s="565"/>
      <c r="AG708" s="567" t="s">
        <v>431</v>
      </c>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204</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649</v>
      </c>
      <c r="AE709" s="581"/>
      <c r="AF709" s="581"/>
      <c r="AG709" s="575" t="s">
        <v>512</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488</v>
      </c>
      <c r="AE710" s="581"/>
      <c r="AF710" s="581"/>
      <c r="AG710" s="575" t="s">
        <v>431</v>
      </c>
      <c r="AH710" s="576"/>
      <c r="AI710" s="576"/>
      <c r="AJ710" s="576"/>
      <c r="AK710" s="576"/>
      <c r="AL710" s="576"/>
      <c r="AM710" s="576"/>
      <c r="AN710" s="576"/>
      <c r="AO710" s="576"/>
      <c r="AP710" s="576"/>
      <c r="AQ710" s="576"/>
      <c r="AR710" s="576"/>
      <c r="AS710" s="576"/>
      <c r="AT710" s="576"/>
      <c r="AU710" s="576"/>
      <c r="AV710" s="576"/>
      <c r="AW710" s="576"/>
      <c r="AX710" s="577"/>
    </row>
    <row r="711" spans="1:50" ht="36.75" customHeight="1" x14ac:dyDescent="0.15">
      <c r="A711" s="110"/>
      <c r="B711" s="111"/>
      <c r="C711" s="578" t="s">
        <v>94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649</v>
      </c>
      <c r="AE711" s="581"/>
      <c r="AF711" s="581"/>
      <c r="AG711" s="575" t="s">
        <v>655</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330</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488</v>
      </c>
      <c r="AE712" s="592"/>
      <c r="AF712" s="592"/>
      <c r="AG712" s="593" t="s">
        <v>431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340</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488</v>
      </c>
      <c r="AE713" s="581"/>
      <c r="AF713" s="599"/>
      <c r="AG713" s="575" t="s">
        <v>431</v>
      </c>
      <c r="AH713" s="576"/>
      <c r="AI713" s="576"/>
      <c r="AJ713" s="576"/>
      <c r="AK713" s="576"/>
      <c r="AL713" s="576"/>
      <c r="AM713" s="576"/>
      <c r="AN713" s="576"/>
      <c r="AO713" s="576"/>
      <c r="AP713" s="576"/>
      <c r="AQ713" s="576"/>
      <c r="AR713" s="576"/>
      <c r="AS713" s="576"/>
      <c r="AT713" s="576"/>
      <c r="AU713" s="576"/>
      <c r="AV713" s="576"/>
      <c r="AW713" s="576"/>
      <c r="AX713" s="577"/>
    </row>
    <row r="714" spans="1:50" ht="30.75" customHeight="1" x14ac:dyDescent="0.15">
      <c r="A714" s="112"/>
      <c r="B714" s="113"/>
      <c r="C714" s="600" t="s">
        <v>291</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649</v>
      </c>
      <c r="AE714" s="604"/>
      <c r="AF714" s="605"/>
      <c r="AG714" s="606" t="s">
        <v>655</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103</v>
      </c>
      <c r="B715" s="109"/>
      <c r="C715" s="561" t="s">
        <v>386</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649</v>
      </c>
      <c r="AE715" s="565"/>
      <c r="AF715" s="566"/>
      <c r="AG715" s="567" t="s">
        <v>656</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112</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488</v>
      </c>
      <c r="AE716" s="574"/>
      <c r="AF716" s="574"/>
      <c r="AG716" s="575" t="s">
        <v>431</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312</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649</v>
      </c>
      <c r="AE717" s="581"/>
      <c r="AF717" s="581"/>
      <c r="AG717" s="575" t="s">
        <v>657</v>
      </c>
      <c r="AH717" s="576"/>
      <c r="AI717" s="576"/>
      <c r="AJ717" s="576"/>
      <c r="AK717" s="576"/>
      <c r="AL717" s="576"/>
      <c r="AM717" s="576"/>
      <c r="AN717" s="576"/>
      <c r="AO717" s="576"/>
      <c r="AP717" s="576"/>
      <c r="AQ717" s="576"/>
      <c r="AR717" s="576"/>
      <c r="AS717" s="576"/>
      <c r="AT717" s="576"/>
      <c r="AU717" s="576"/>
      <c r="AV717" s="576"/>
      <c r="AW717" s="576"/>
      <c r="AX717" s="577"/>
    </row>
    <row r="718" spans="1:50" ht="30" customHeight="1" x14ac:dyDescent="0.15">
      <c r="A718" s="112"/>
      <c r="B718" s="113"/>
      <c r="C718" s="578" t="s">
        <v>109</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649</v>
      </c>
      <c r="AE718" s="581"/>
      <c r="AF718" s="581"/>
      <c r="AG718" s="167" t="s">
        <v>508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243</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488</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259</v>
      </c>
      <c r="D720" s="586"/>
      <c r="E720" s="586"/>
      <c r="F720" s="587"/>
      <c r="G720" s="588" t="s">
        <v>60</v>
      </c>
      <c r="H720" s="586"/>
      <c r="I720" s="586"/>
      <c r="J720" s="586"/>
      <c r="K720" s="586"/>
      <c r="L720" s="586"/>
      <c r="M720" s="586"/>
      <c r="N720" s="588" t="s">
        <v>271</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91.5" customHeight="1" x14ac:dyDescent="0.15">
      <c r="A726" s="108" t="s">
        <v>105</v>
      </c>
      <c r="B726" s="114"/>
      <c r="C726" s="489" t="s">
        <v>120</v>
      </c>
      <c r="D726" s="287"/>
      <c r="E726" s="287"/>
      <c r="F726" s="491"/>
      <c r="G726" s="360" t="s">
        <v>677</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123</v>
      </c>
      <c r="D727" s="519"/>
      <c r="E727" s="519"/>
      <c r="F727" s="520"/>
      <c r="G727" s="521" t="s">
        <v>679</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95</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77</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114</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96</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398</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611</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216</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426</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hidden="1" customHeight="1" x14ac:dyDescent="0.15">
      <c r="A740" s="462" t="s">
        <v>425</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hidden="1" customHeight="1" x14ac:dyDescent="0.15">
      <c r="A741" s="462" t="s">
        <v>164</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hidden="1" customHeight="1" x14ac:dyDescent="0.15">
      <c r="A742" s="462" t="s">
        <v>422</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hidden="1" customHeight="1" x14ac:dyDescent="0.15">
      <c r="A743" s="462" t="s">
        <v>185</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hidden="1" customHeight="1" x14ac:dyDescent="0.15">
      <c r="A744" s="462" t="s">
        <v>169</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410</v>
      </c>
      <c r="B745" s="462"/>
      <c r="C745" s="462"/>
      <c r="D745" s="462"/>
      <c r="E745" s="515" t="s">
        <v>648</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217</v>
      </c>
      <c r="B746" s="462"/>
      <c r="C746" s="462"/>
      <c r="D746" s="462"/>
      <c r="E746" s="506" t="s">
        <v>270</v>
      </c>
      <c r="F746" s="507"/>
      <c r="G746" s="507"/>
      <c r="H746" s="18" t="str">
        <f>IF(E746="","","-")</f>
        <v>-</v>
      </c>
      <c r="I746" s="507"/>
      <c r="J746" s="507"/>
      <c r="K746" s="18" t="str">
        <f>IF(I746="","","-")</f>
        <v/>
      </c>
      <c r="L746" s="508">
        <v>437</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500</v>
      </c>
      <c r="B747" s="462"/>
      <c r="C747" s="462"/>
      <c r="D747" s="462"/>
      <c r="E747" s="506" t="s">
        <v>270</v>
      </c>
      <c r="F747" s="507"/>
      <c r="G747" s="507"/>
      <c r="H747" s="18" t="str">
        <f>IF(E747="","","-")</f>
        <v>-</v>
      </c>
      <c r="I747" s="507"/>
      <c r="J747" s="507"/>
      <c r="K747" s="18" t="str">
        <f>IF(I747="","","-")</f>
        <v/>
      </c>
      <c r="L747" s="508">
        <v>432</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419</v>
      </c>
      <c r="B748" s="81"/>
      <c r="C748" s="81"/>
      <c r="D748" s="81"/>
      <c r="E748" s="81"/>
      <c r="F748" s="82"/>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5" t="s">
        <v>670</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405</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63</v>
      </c>
      <c r="H788" s="287"/>
      <c r="I788" s="287"/>
      <c r="J788" s="287"/>
      <c r="K788" s="287"/>
      <c r="L788" s="490" t="s">
        <v>65</v>
      </c>
      <c r="M788" s="287"/>
      <c r="N788" s="287"/>
      <c r="O788" s="287"/>
      <c r="P788" s="287"/>
      <c r="Q788" s="287"/>
      <c r="R788" s="287"/>
      <c r="S788" s="287"/>
      <c r="T788" s="287"/>
      <c r="U788" s="287"/>
      <c r="V788" s="287"/>
      <c r="W788" s="287"/>
      <c r="X788" s="491"/>
      <c r="Y788" s="492" t="s">
        <v>70</v>
      </c>
      <c r="Z788" s="493"/>
      <c r="AA788" s="493"/>
      <c r="AB788" s="494"/>
      <c r="AC788" s="489" t="s">
        <v>63</v>
      </c>
      <c r="AD788" s="287"/>
      <c r="AE788" s="287"/>
      <c r="AF788" s="287"/>
      <c r="AG788" s="287"/>
      <c r="AH788" s="490" t="s">
        <v>65</v>
      </c>
      <c r="AI788" s="287"/>
      <c r="AJ788" s="287"/>
      <c r="AK788" s="287"/>
      <c r="AL788" s="287"/>
      <c r="AM788" s="287"/>
      <c r="AN788" s="287"/>
      <c r="AO788" s="287"/>
      <c r="AP788" s="287"/>
      <c r="AQ788" s="287"/>
      <c r="AR788" s="287"/>
      <c r="AS788" s="287"/>
      <c r="AT788" s="491"/>
      <c r="AU788" s="492" t="s">
        <v>70</v>
      </c>
      <c r="AV788" s="493"/>
      <c r="AW788" s="493"/>
      <c r="AX788" s="495"/>
    </row>
    <row r="789" spans="1:51" ht="24.75" customHeight="1" x14ac:dyDescent="0.15">
      <c r="A789" s="89"/>
      <c r="B789" s="90"/>
      <c r="C789" s="90"/>
      <c r="D789" s="90"/>
      <c r="E789" s="90"/>
      <c r="F789" s="91"/>
      <c r="G789" s="496" t="s">
        <v>669</v>
      </c>
      <c r="H789" s="497"/>
      <c r="I789" s="497"/>
      <c r="J789" s="497"/>
      <c r="K789" s="498"/>
      <c r="L789" s="499" t="s">
        <v>482</v>
      </c>
      <c r="M789" s="500"/>
      <c r="N789" s="500"/>
      <c r="O789" s="500"/>
      <c r="P789" s="500"/>
      <c r="Q789" s="500"/>
      <c r="R789" s="500"/>
      <c r="S789" s="500"/>
      <c r="T789" s="500"/>
      <c r="U789" s="500"/>
      <c r="V789" s="500"/>
      <c r="W789" s="500"/>
      <c r="X789" s="501"/>
      <c r="Y789" s="502">
        <v>20</v>
      </c>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73</v>
      </c>
      <c r="H799" s="479"/>
      <c r="I799" s="479"/>
      <c r="J799" s="479"/>
      <c r="K799" s="479"/>
      <c r="L799" s="480"/>
      <c r="M799" s="381"/>
      <c r="N799" s="381"/>
      <c r="O799" s="381"/>
      <c r="P799" s="381"/>
      <c r="Q799" s="381"/>
      <c r="R799" s="381"/>
      <c r="S799" s="381"/>
      <c r="T799" s="381"/>
      <c r="U799" s="381"/>
      <c r="V799" s="381"/>
      <c r="W799" s="381"/>
      <c r="X799" s="382"/>
      <c r="Y799" s="481">
        <f>SUM(Y789:AB798)</f>
        <v>20</v>
      </c>
      <c r="Z799" s="482"/>
      <c r="AA799" s="482"/>
      <c r="AB799" s="483"/>
      <c r="AC799" s="478" t="s">
        <v>73</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381</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380</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63</v>
      </c>
      <c r="H801" s="287"/>
      <c r="I801" s="287"/>
      <c r="J801" s="287"/>
      <c r="K801" s="287"/>
      <c r="L801" s="490" t="s">
        <v>65</v>
      </c>
      <c r="M801" s="287"/>
      <c r="N801" s="287"/>
      <c r="O801" s="287"/>
      <c r="P801" s="287"/>
      <c r="Q801" s="287"/>
      <c r="R801" s="287"/>
      <c r="S801" s="287"/>
      <c r="T801" s="287"/>
      <c r="U801" s="287"/>
      <c r="V801" s="287"/>
      <c r="W801" s="287"/>
      <c r="X801" s="491"/>
      <c r="Y801" s="492" t="s">
        <v>70</v>
      </c>
      <c r="Z801" s="493"/>
      <c r="AA801" s="493"/>
      <c r="AB801" s="494"/>
      <c r="AC801" s="489" t="s">
        <v>63</v>
      </c>
      <c r="AD801" s="287"/>
      <c r="AE801" s="287"/>
      <c r="AF801" s="287"/>
      <c r="AG801" s="287"/>
      <c r="AH801" s="490" t="s">
        <v>65</v>
      </c>
      <c r="AI801" s="287"/>
      <c r="AJ801" s="287"/>
      <c r="AK801" s="287"/>
      <c r="AL801" s="287"/>
      <c r="AM801" s="287"/>
      <c r="AN801" s="287"/>
      <c r="AO801" s="287"/>
      <c r="AP801" s="287"/>
      <c r="AQ801" s="287"/>
      <c r="AR801" s="287"/>
      <c r="AS801" s="287"/>
      <c r="AT801" s="491"/>
      <c r="AU801" s="492" t="s">
        <v>70</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73</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73</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282</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258</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63</v>
      </c>
      <c r="H814" s="287"/>
      <c r="I814" s="287"/>
      <c r="J814" s="287"/>
      <c r="K814" s="287"/>
      <c r="L814" s="490" t="s">
        <v>65</v>
      </c>
      <c r="M814" s="287"/>
      <c r="N814" s="287"/>
      <c r="O814" s="287"/>
      <c r="P814" s="287"/>
      <c r="Q814" s="287"/>
      <c r="R814" s="287"/>
      <c r="S814" s="287"/>
      <c r="T814" s="287"/>
      <c r="U814" s="287"/>
      <c r="V814" s="287"/>
      <c r="W814" s="287"/>
      <c r="X814" s="491"/>
      <c r="Y814" s="492" t="s">
        <v>70</v>
      </c>
      <c r="Z814" s="493"/>
      <c r="AA814" s="493"/>
      <c r="AB814" s="494"/>
      <c r="AC814" s="489" t="s">
        <v>63</v>
      </c>
      <c r="AD814" s="287"/>
      <c r="AE814" s="287"/>
      <c r="AF814" s="287"/>
      <c r="AG814" s="287"/>
      <c r="AH814" s="490" t="s">
        <v>65</v>
      </c>
      <c r="AI814" s="287"/>
      <c r="AJ814" s="287"/>
      <c r="AK814" s="287"/>
      <c r="AL814" s="287"/>
      <c r="AM814" s="287"/>
      <c r="AN814" s="287"/>
      <c r="AO814" s="287"/>
      <c r="AP814" s="287"/>
      <c r="AQ814" s="287"/>
      <c r="AR814" s="287"/>
      <c r="AS814" s="287"/>
      <c r="AT814" s="491"/>
      <c r="AU814" s="492" t="s">
        <v>70</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73</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342</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280</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63</v>
      </c>
      <c r="H827" s="287"/>
      <c r="I827" s="287"/>
      <c r="J827" s="287"/>
      <c r="K827" s="287"/>
      <c r="L827" s="490" t="s">
        <v>65</v>
      </c>
      <c r="M827" s="287"/>
      <c r="N827" s="287"/>
      <c r="O827" s="287"/>
      <c r="P827" s="287"/>
      <c r="Q827" s="287"/>
      <c r="R827" s="287"/>
      <c r="S827" s="287"/>
      <c r="T827" s="287"/>
      <c r="U827" s="287"/>
      <c r="V827" s="287"/>
      <c r="W827" s="287"/>
      <c r="X827" s="491"/>
      <c r="Y827" s="492" t="s">
        <v>70</v>
      </c>
      <c r="Z827" s="493"/>
      <c r="AA827" s="493"/>
      <c r="AB827" s="494"/>
      <c r="AC827" s="489" t="s">
        <v>63</v>
      </c>
      <c r="AD827" s="287"/>
      <c r="AE827" s="287"/>
      <c r="AF827" s="287"/>
      <c r="AG827" s="287"/>
      <c r="AH827" s="490" t="s">
        <v>65</v>
      </c>
      <c r="AI827" s="287"/>
      <c r="AJ827" s="287"/>
      <c r="AK827" s="287"/>
      <c r="AL827" s="287"/>
      <c r="AM827" s="287"/>
      <c r="AN827" s="287"/>
      <c r="AO827" s="287"/>
      <c r="AP827" s="287"/>
      <c r="AQ827" s="287"/>
      <c r="AR827" s="287"/>
      <c r="AS827" s="287"/>
      <c r="AT827" s="491"/>
      <c r="AU827" s="492" t="s">
        <v>70</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73</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245</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395</v>
      </c>
      <c r="AM839" s="467"/>
      <c r="AN839" s="467"/>
      <c r="AO839" s="37" t="s">
        <v>388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82</v>
      </c>
      <c r="D844" s="273"/>
      <c r="E844" s="273"/>
      <c r="F844" s="273"/>
      <c r="G844" s="273"/>
      <c r="H844" s="273"/>
      <c r="I844" s="273"/>
      <c r="J844" s="246" t="s">
        <v>84</v>
      </c>
      <c r="K844" s="462"/>
      <c r="L844" s="462"/>
      <c r="M844" s="462"/>
      <c r="N844" s="462"/>
      <c r="O844" s="462"/>
      <c r="P844" s="273" t="s">
        <v>17</v>
      </c>
      <c r="Q844" s="273"/>
      <c r="R844" s="273"/>
      <c r="S844" s="273"/>
      <c r="T844" s="273"/>
      <c r="U844" s="273"/>
      <c r="V844" s="273"/>
      <c r="W844" s="273"/>
      <c r="X844" s="273"/>
      <c r="Y844" s="458" t="s">
        <v>356</v>
      </c>
      <c r="Z844" s="458"/>
      <c r="AA844" s="458"/>
      <c r="AB844" s="458"/>
      <c r="AC844" s="246" t="s">
        <v>302</v>
      </c>
      <c r="AD844" s="246"/>
      <c r="AE844" s="246"/>
      <c r="AF844" s="246"/>
      <c r="AG844" s="246"/>
      <c r="AH844" s="458" t="s">
        <v>408</v>
      </c>
      <c r="AI844" s="273"/>
      <c r="AJ844" s="273"/>
      <c r="AK844" s="273"/>
      <c r="AL844" s="273" t="s">
        <v>18</v>
      </c>
      <c r="AM844" s="273"/>
      <c r="AN844" s="273"/>
      <c r="AO844" s="417"/>
      <c r="AP844" s="246" t="s">
        <v>360</v>
      </c>
      <c r="AQ844" s="246"/>
      <c r="AR844" s="246"/>
      <c r="AS844" s="246"/>
      <c r="AT844" s="246"/>
      <c r="AU844" s="246"/>
      <c r="AV844" s="246"/>
      <c r="AW844" s="246"/>
      <c r="AX844" s="246"/>
    </row>
    <row r="845" spans="1:51" ht="66" customHeight="1" x14ac:dyDescent="0.15">
      <c r="A845" s="419">
        <v>1</v>
      </c>
      <c r="B845" s="419">
        <v>1</v>
      </c>
      <c r="C845" s="460" t="s">
        <v>659</v>
      </c>
      <c r="D845" s="460"/>
      <c r="E845" s="460"/>
      <c r="F845" s="460"/>
      <c r="G845" s="460"/>
      <c r="H845" s="460"/>
      <c r="I845" s="460"/>
      <c r="J845" s="421">
        <v>8013401001509</v>
      </c>
      <c r="K845" s="421"/>
      <c r="L845" s="421"/>
      <c r="M845" s="421"/>
      <c r="N845" s="421"/>
      <c r="O845" s="421"/>
      <c r="P845" s="422" t="s">
        <v>658</v>
      </c>
      <c r="Q845" s="422"/>
      <c r="R845" s="422"/>
      <c r="S845" s="422"/>
      <c r="T845" s="422"/>
      <c r="U845" s="422"/>
      <c r="V845" s="422"/>
      <c r="W845" s="422"/>
      <c r="X845" s="422"/>
      <c r="Y845" s="423">
        <v>20</v>
      </c>
      <c r="Z845" s="424"/>
      <c r="AA845" s="424"/>
      <c r="AB845" s="425"/>
      <c r="AC845" s="426" t="s">
        <v>415</v>
      </c>
      <c r="AD845" s="427"/>
      <c r="AE845" s="427"/>
      <c r="AF845" s="427"/>
      <c r="AG845" s="427"/>
      <c r="AH845" s="461">
        <v>2</v>
      </c>
      <c r="AI845" s="461"/>
      <c r="AJ845" s="461"/>
      <c r="AK845" s="461"/>
      <c r="AL845" s="429">
        <v>99.3</v>
      </c>
      <c r="AM845" s="430"/>
      <c r="AN845" s="430"/>
      <c r="AO845" s="431"/>
      <c r="AP845" s="223"/>
      <c r="AQ845" s="223"/>
      <c r="AR845" s="223"/>
      <c r="AS845" s="223"/>
      <c r="AT845" s="223"/>
      <c r="AU845" s="223"/>
      <c r="AV845" s="223"/>
      <c r="AW845" s="223"/>
      <c r="AX845" s="223"/>
    </row>
    <row r="846" spans="1:51" ht="52.5" customHeight="1" x14ac:dyDescent="0.15">
      <c r="A846" s="419">
        <v>2</v>
      </c>
      <c r="B846" s="419">
        <v>1</v>
      </c>
      <c r="C846" s="460" t="s">
        <v>661</v>
      </c>
      <c r="D846" s="460"/>
      <c r="E846" s="460"/>
      <c r="F846" s="460"/>
      <c r="G846" s="460"/>
      <c r="H846" s="460"/>
      <c r="I846" s="460"/>
      <c r="J846" s="421">
        <v>1010001146848</v>
      </c>
      <c r="K846" s="421"/>
      <c r="L846" s="421"/>
      <c r="M846" s="421"/>
      <c r="N846" s="421"/>
      <c r="O846" s="421"/>
      <c r="P846" s="422" t="s">
        <v>660</v>
      </c>
      <c r="Q846" s="422"/>
      <c r="R846" s="422"/>
      <c r="S846" s="422"/>
      <c r="T846" s="422"/>
      <c r="U846" s="422"/>
      <c r="V846" s="422"/>
      <c r="W846" s="422"/>
      <c r="X846" s="422"/>
      <c r="Y846" s="423">
        <v>14.5</v>
      </c>
      <c r="Z846" s="424"/>
      <c r="AA846" s="424"/>
      <c r="AB846" s="425"/>
      <c r="AC846" s="426" t="s">
        <v>415</v>
      </c>
      <c r="AD846" s="427"/>
      <c r="AE846" s="427"/>
      <c r="AF846" s="427"/>
      <c r="AG846" s="427"/>
      <c r="AH846" s="461">
        <v>2</v>
      </c>
      <c r="AI846" s="461"/>
      <c r="AJ846" s="461"/>
      <c r="AK846" s="461"/>
      <c r="AL846" s="429">
        <v>99.9</v>
      </c>
      <c r="AM846" s="430"/>
      <c r="AN846" s="430"/>
      <c r="AO846" s="431"/>
      <c r="AP846" s="223"/>
      <c r="AQ846" s="223"/>
      <c r="AR846" s="223"/>
      <c r="AS846" s="223"/>
      <c r="AT846" s="223"/>
      <c r="AU846" s="223"/>
      <c r="AV846" s="223"/>
      <c r="AW846" s="223"/>
      <c r="AX846" s="223"/>
      <c r="AY846">
        <f>COUNTA($C$846)</f>
        <v>1</v>
      </c>
    </row>
    <row r="847" spans="1:51" ht="72.75" customHeight="1" x14ac:dyDescent="0.15">
      <c r="A847" s="419">
        <v>3</v>
      </c>
      <c r="B847" s="419">
        <v>1</v>
      </c>
      <c r="C847" s="460" t="s">
        <v>663</v>
      </c>
      <c r="D847" s="460"/>
      <c r="E847" s="460"/>
      <c r="F847" s="460"/>
      <c r="G847" s="460"/>
      <c r="H847" s="460"/>
      <c r="I847" s="460"/>
      <c r="J847" s="421">
        <v>5290001016276</v>
      </c>
      <c r="K847" s="421"/>
      <c r="L847" s="421"/>
      <c r="M847" s="421"/>
      <c r="N847" s="421"/>
      <c r="O847" s="421"/>
      <c r="P847" s="422" t="s">
        <v>662</v>
      </c>
      <c r="Q847" s="422"/>
      <c r="R847" s="422"/>
      <c r="S847" s="422"/>
      <c r="T847" s="422"/>
      <c r="U847" s="422"/>
      <c r="V847" s="422"/>
      <c r="W847" s="422"/>
      <c r="X847" s="422"/>
      <c r="Y847" s="423">
        <v>13</v>
      </c>
      <c r="Z847" s="424"/>
      <c r="AA847" s="424"/>
      <c r="AB847" s="425"/>
      <c r="AC847" s="426" t="s">
        <v>415</v>
      </c>
      <c r="AD847" s="427"/>
      <c r="AE847" s="427"/>
      <c r="AF847" s="427"/>
      <c r="AG847" s="427"/>
      <c r="AH847" s="428">
        <v>2</v>
      </c>
      <c r="AI847" s="428"/>
      <c r="AJ847" s="428"/>
      <c r="AK847" s="428"/>
      <c r="AL847" s="429">
        <v>99.92</v>
      </c>
      <c r="AM847" s="430"/>
      <c r="AN847" s="430"/>
      <c r="AO847" s="431"/>
      <c r="AP847" s="223"/>
      <c r="AQ847" s="223"/>
      <c r="AR847" s="223"/>
      <c r="AS847" s="223"/>
      <c r="AT847" s="223"/>
      <c r="AU847" s="223"/>
      <c r="AV847" s="223"/>
      <c r="AW847" s="223"/>
      <c r="AX847" s="223"/>
      <c r="AY847">
        <f>COUNTA($C$847)</f>
        <v>1</v>
      </c>
    </row>
    <row r="848" spans="1:51" ht="54" customHeight="1" x14ac:dyDescent="0.15">
      <c r="A848" s="419">
        <v>4</v>
      </c>
      <c r="B848" s="419">
        <v>1</v>
      </c>
      <c r="C848" s="460" t="s">
        <v>483</v>
      </c>
      <c r="D848" s="460"/>
      <c r="E848" s="460"/>
      <c r="F848" s="460"/>
      <c r="G848" s="460"/>
      <c r="H848" s="460"/>
      <c r="I848" s="460"/>
      <c r="J848" s="421">
        <v>5011105004806</v>
      </c>
      <c r="K848" s="421"/>
      <c r="L848" s="421"/>
      <c r="M848" s="421"/>
      <c r="N848" s="421"/>
      <c r="O848" s="421"/>
      <c r="P848" s="422" t="s">
        <v>650</v>
      </c>
      <c r="Q848" s="422"/>
      <c r="R848" s="422"/>
      <c r="S848" s="422"/>
      <c r="T848" s="422"/>
      <c r="U848" s="422"/>
      <c r="V848" s="422"/>
      <c r="W848" s="422"/>
      <c r="X848" s="422"/>
      <c r="Y848" s="423">
        <v>7</v>
      </c>
      <c r="Z848" s="424"/>
      <c r="AA848" s="424"/>
      <c r="AB848" s="425"/>
      <c r="AC848" s="426" t="s">
        <v>415</v>
      </c>
      <c r="AD848" s="427"/>
      <c r="AE848" s="427"/>
      <c r="AF848" s="427"/>
      <c r="AG848" s="427"/>
      <c r="AH848" s="428">
        <v>1</v>
      </c>
      <c r="AI848" s="428"/>
      <c r="AJ848" s="428"/>
      <c r="AK848" s="428"/>
      <c r="AL848" s="429">
        <v>93.8</v>
      </c>
      <c r="AM848" s="430"/>
      <c r="AN848" s="430"/>
      <c r="AO848" s="431"/>
      <c r="AP848" s="223"/>
      <c r="AQ848" s="223"/>
      <c r="AR848" s="223"/>
      <c r="AS848" s="223"/>
      <c r="AT848" s="223"/>
      <c r="AU848" s="223"/>
      <c r="AV848" s="223"/>
      <c r="AW848" s="223"/>
      <c r="AX848" s="223"/>
      <c r="AY848">
        <f>COUNTA($C$848)</f>
        <v>1</v>
      </c>
    </row>
    <row r="849" spans="1:51" ht="51" customHeight="1" x14ac:dyDescent="0.15">
      <c r="A849" s="419">
        <v>5</v>
      </c>
      <c r="B849" s="419">
        <v>1</v>
      </c>
      <c r="C849" s="460" t="s">
        <v>582</v>
      </c>
      <c r="D849" s="460"/>
      <c r="E849" s="460"/>
      <c r="F849" s="460"/>
      <c r="G849" s="460"/>
      <c r="H849" s="460"/>
      <c r="I849" s="460"/>
      <c r="J849" s="421">
        <v>5011105004806</v>
      </c>
      <c r="K849" s="421"/>
      <c r="L849" s="421"/>
      <c r="M849" s="421"/>
      <c r="N849" s="421"/>
      <c r="O849" s="421"/>
      <c r="P849" s="422" t="s">
        <v>141</v>
      </c>
      <c r="Q849" s="422"/>
      <c r="R849" s="422"/>
      <c r="S849" s="422"/>
      <c r="T849" s="422"/>
      <c r="U849" s="422"/>
      <c r="V849" s="422"/>
      <c r="W849" s="422"/>
      <c r="X849" s="422"/>
      <c r="Y849" s="423">
        <v>15</v>
      </c>
      <c r="Z849" s="424"/>
      <c r="AA849" s="424"/>
      <c r="AB849" s="425"/>
      <c r="AC849" s="426" t="s">
        <v>415</v>
      </c>
      <c r="AD849" s="427"/>
      <c r="AE849" s="427"/>
      <c r="AF849" s="427"/>
      <c r="AG849" s="427"/>
      <c r="AH849" s="428">
        <v>3</v>
      </c>
      <c r="AI849" s="428"/>
      <c r="AJ849" s="428"/>
      <c r="AK849" s="428"/>
      <c r="AL849" s="429">
        <v>100</v>
      </c>
      <c r="AM849" s="430"/>
      <c r="AN849" s="430"/>
      <c r="AO849" s="431"/>
      <c r="AP849" s="223"/>
      <c r="AQ849" s="223"/>
      <c r="AR849" s="223"/>
      <c r="AS849" s="223"/>
      <c r="AT849" s="223"/>
      <c r="AU849" s="223"/>
      <c r="AV849" s="223"/>
      <c r="AW849" s="223"/>
      <c r="AX849" s="223"/>
      <c r="AY849">
        <f>COUNTA($C$849)</f>
        <v>1</v>
      </c>
    </row>
    <row r="850" spans="1:51" ht="57.75" customHeight="1" x14ac:dyDescent="0.15">
      <c r="A850" s="419">
        <v>6</v>
      </c>
      <c r="B850" s="419">
        <v>1</v>
      </c>
      <c r="C850" s="460" t="s">
        <v>665</v>
      </c>
      <c r="D850" s="460"/>
      <c r="E850" s="460"/>
      <c r="F850" s="460"/>
      <c r="G850" s="460"/>
      <c r="H850" s="460"/>
      <c r="I850" s="460"/>
      <c r="J850" s="421">
        <v>2011001014011</v>
      </c>
      <c r="K850" s="421"/>
      <c r="L850" s="421"/>
      <c r="M850" s="421"/>
      <c r="N850" s="421"/>
      <c r="O850" s="421"/>
      <c r="P850" s="422" t="s">
        <v>664</v>
      </c>
      <c r="Q850" s="422"/>
      <c r="R850" s="422"/>
      <c r="S850" s="422"/>
      <c r="T850" s="422"/>
      <c r="U850" s="422"/>
      <c r="V850" s="422"/>
      <c r="W850" s="422"/>
      <c r="X850" s="422"/>
      <c r="Y850" s="423">
        <v>7</v>
      </c>
      <c r="Z850" s="424"/>
      <c r="AA850" s="424"/>
      <c r="AB850" s="425"/>
      <c r="AC850" s="426" t="s">
        <v>415</v>
      </c>
      <c r="AD850" s="427"/>
      <c r="AE850" s="427"/>
      <c r="AF850" s="427"/>
      <c r="AG850" s="427"/>
      <c r="AH850" s="428">
        <v>2</v>
      </c>
      <c r="AI850" s="428"/>
      <c r="AJ850" s="428"/>
      <c r="AK850" s="428"/>
      <c r="AL850" s="429">
        <v>99.9</v>
      </c>
      <c r="AM850" s="430"/>
      <c r="AN850" s="430"/>
      <c r="AO850" s="431"/>
      <c r="AP850" s="223"/>
      <c r="AQ850" s="223"/>
      <c r="AR850" s="223"/>
      <c r="AS850" s="223"/>
      <c r="AT850" s="223"/>
      <c r="AU850" s="223"/>
      <c r="AV850" s="223"/>
      <c r="AW850" s="223"/>
      <c r="AX850" s="223"/>
      <c r="AY850">
        <f>COUNTA($C$850)</f>
        <v>1</v>
      </c>
    </row>
    <row r="851" spans="1:51" ht="48" customHeight="1" x14ac:dyDescent="0.15">
      <c r="A851" s="419">
        <v>7</v>
      </c>
      <c r="B851" s="419">
        <v>1</v>
      </c>
      <c r="C851" s="460" t="s">
        <v>666</v>
      </c>
      <c r="D851" s="460"/>
      <c r="E851" s="460"/>
      <c r="F851" s="460"/>
      <c r="G851" s="460"/>
      <c r="H851" s="460"/>
      <c r="I851" s="460"/>
      <c r="J851" s="421">
        <v>4010605000134</v>
      </c>
      <c r="K851" s="421"/>
      <c r="L851" s="421"/>
      <c r="M851" s="421"/>
      <c r="N851" s="421"/>
      <c r="O851" s="421"/>
      <c r="P851" s="422" t="s">
        <v>571</v>
      </c>
      <c r="Q851" s="422"/>
      <c r="R851" s="422"/>
      <c r="S851" s="422"/>
      <c r="T851" s="422"/>
      <c r="U851" s="422"/>
      <c r="V851" s="422"/>
      <c r="W851" s="422"/>
      <c r="X851" s="422"/>
      <c r="Y851" s="423">
        <v>1.6</v>
      </c>
      <c r="Z851" s="424"/>
      <c r="AA851" s="424"/>
      <c r="AB851" s="425"/>
      <c r="AC851" s="426" t="s">
        <v>415</v>
      </c>
      <c r="AD851" s="427"/>
      <c r="AE851" s="427"/>
      <c r="AF851" s="427"/>
      <c r="AG851" s="427"/>
      <c r="AH851" s="428">
        <v>2</v>
      </c>
      <c r="AI851" s="428"/>
      <c r="AJ851" s="428"/>
      <c r="AK851" s="428"/>
      <c r="AL851" s="429">
        <v>98.6</v>
      </c>
      <c r="AM851" s="430"/>
      <c r="AN851" s="430"/>
      <c r="AO851" s="431"/>
      <c r="AP851" s="223"/>
      <c r="AQ851" s="223"/>
      <c r="AR851" s="223"/>
      <c r="AS851" s="223"/>
      <c r="AT851" s="223"/>
      <c r="AU851" s="223"/>
      <c r="AV851" s="223"/>
      <c r="AW851" s="223"/>
      <c r="AX851" s="223"/>
      <c r="AY851">
        <f>COUNTA($C$851)</f>
        <v>1</v>
      </c>
    </row>
    <row r="852" spans="1:51" ht="63.75" customHeight="1" x14ac:dyDescent="0.15">
      <c r="A852" s="419">
        <v>8</v>
      </c>
      <c r="B852" s="419">
        <v>1</v>
      </c>
      <c r="C852" s="460" t="s">
        <v>661</v>
      </c>
      <c r="D852" s="460"/>
      <c r="E852" s="460"/>
      <c r="F852" s="460"/>
      <c r="G852" s="460"/>
      <c r="H852" s="460"/>
      <c r="I852" s="460"/>
      <c r="J852" s="421">
        <v>1010001146848</v>
      </c>
      <c r="K852" s="421"/>
      <c r="L852" s="421"/>
      <c r="M852" s="421"/>
      <c r="N852" s="421"/>
      <c r="O852" s="421"/>
      <c r="P852" s="422" t="s">
        <v>616</v>
      </c>
      <c r="Q852" s="422"/>
      <c r="R852" s="422"/>
      <c r="S852" s="422"/>
      <c r="T852" s="422"/>
      <c r="U852" s="422"/>
      <c r="V852" s="422"/>
      <c r="W852" s="422"/>
      <c r="X852" s="422"/>
      <c r="Y852" s="423">
        <v>2</v>
      </c>
      <c r="Z852" s="424"/>
      <c r="AA852" s="424"/>
      <c r="AB852" s="425"/>
      <c r="AC852" s="426" t="s">
        <v>148</v>
      </c>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1</v>
      </c>
    </row>
    <row r="853" spans="1:51" ht="45" customHeight="1" x14ac:dyDescent="0.15">
      <c r="A853" s="419">
        <v>9</v>
      </c>
      <c r="B853" s="419">
        <v>1</v>
      </c>
      <c r="C853" s="460" t="s">
        <v>451</v>
      </c>
      <c r="D853" s="460"/>
      <c r="E853" s="460"/>
      <c r="F853" s="460"/>
      <c r="G853" s="460"/>
      <c r="H853" s="460"/>
      <c r="I853" s="460"/>
      <c r="J853" s="421">
        <v>5011101043477</v>
      </c>
      <c r="K853" s="421"/>
      <c r="L853" s="421"/>
      <c r="M853" s="421"/>
      <c r="N853" s="421"/>
      <c r="O853" s="421"/>
      <c r="P853" s="422" t="s">
        <v>34</v>
      </c>
      <c r="Q853" s="422"/>
      <c r="R853" s="422"/>
      <c r="S853" s="422"/>
      <c r="T853" s="422"/>
      <c r="U853" s="422"/>
      <c r="V853" s="422"/>
      <c r="W853" s="422"/>
      <c r="X853" s="422"/>
      <c r="Y853" s="423">
        <v>1</v>
      </c>
      <c r="Z853" s="424"/>
      <c r="AA853" s="424"/>
      <c r="AB853" s="425"/>
      <c r="AC853" s="426" t="s">
        <v>256</v>
      </c>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1</v>
      </c>
    </row>
    <row r="854" spans="1:51" ht="40.5" customHeight="1" x14ac:dyDescent="0.15">
      <c r="A854" s="419">
        <v>10</v>
      </c>
      <c r="B854" s="419">
        <v>1</v>
      </c>
      <c r="C854" s="460" t="s">
        <v>668</v>
      </c>
      <c r="D854" s="460"/>
      <c r="E854" s="460"/>
      <c r="F854" s="460"/>
      <c r="G854" s="460"/>
      <c r="H854" s="460"/>
      <c r="I854" s="460"/>
      <c r="J854" s="421">
        <v>2010001178741</v>
      </c>
      <c r="K854" s="421"/>
      <c r="L854" s="421"/>
      <c r="M854" s="421"/>
      <c r="N854" s="421"/>
      <c r="O854" s="421"/>
      <c r="P854" s="422" t="s">
        <v>667</v>
      </c>
      <c r="Q854" s="422"/>
      <c r="R854" s="422"/>
      <c r="S854" s="422"/>
      <c r="T854" s="422"/>
      <c r="U854" s="422"/>
      <c r="V854" s="422"/>
      <c r="W854" s="422"/>
      <c r="X854" s="422"/>
      <c r="Y854" s="423">
        <v>1</v>
      </c>
      <c r="Z854" s="424"/>
      <c r="AA854" s="424"/>
      <c r="AB854" s="425"/>
      <c r="AC854" s="426" t="s">
        <v>256</v>
      </c>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82</v>
      </c>
      <c r="D877" s="273"/>
      <c r="E877" s="273"/>
      <c r="F877" s="273"/>
      <c r="G877" s="273"/>
      <c r="H877" s="273"/>
      <c r="I877" s="273"/>
      <c r="J877" s="246" t="s">
        <v>84</v>
      </c>
      <c r="K877" s="462"/>
      <c r="L877" s="462"/>
      <c r="M877" s="462"/>
      <c r="N877" s="462"/>
      <c r="O877" s="462"/>
      <c r="P877" s="273" t="s">
        <v>17</v>
      </c>
      <c r="Q877" s="273"/>
      <c r="R877" s="273"/>
      <c r="S877" s="273"/>
      <c r="T877" s="273"/>
      <c r="U877" s="273"/>
      <c r="V877" s="273"/>
      <c r="W877" s="273"/>
      <c r="X877" s="273"/>
      <c r="Y877" s="458" t="s">
        <v>356</v>
      </c>
      <c r="Z877" s="458"/>
      <c r="AA877" s="458"/>
      <c r="AB877" s="458"/>
      <c r="AC877" s="246" t="s">
        <v>302</v>
      </c>
      <c r="AD877" s="246"/>
      <c r="AE877" s="246"/>
      <c r="AF877" s="246"/>
      <c r="AG877" s="246"/>
      <c r="AH877" s="458" t="s">
        <v>408</v>
      </c>
      <c r="AI877" s="273"/>
      <c r="AJ877" s="273"/>
      <c r="AK877" s="273"/>
      <c r="AL877" s="273" t="s">
        <v>18</v>
      </c>
      <c r="AM877" s="273"/>
      <c r="AN877" s="273"/>
      <c r="AO877" s="417"/>
      <c r="AP877" s="246" t="s">
        <v>360</v>
      </c>
      <c r="AQ877" s="246"/>
      <c r="AR877" s="246"/>
      <c r="AS877" s="246"/>
      <c r="AT877" s="246"/>
      <c r="AU877" s="246"/>
      <c r="AV877" s="246"/>
      <c r="AW877" s="246"/>
      <c r="AX877" s="246"/>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23"/>
      <c r="AQ878" s="223"/>
      <c r="AR878" s="223"/>
      <c r="AS878" s="223"/>
      <c r="AT878" s="223"/>
      <c r="AU878" s="223"/>
      <c r="AV878" s="223"/>
      <c r="AW878" s="223"/>
      <c r="AX878" s="223"/>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23"/>
      <c r="AQ879" s="223"/>
      <c r="AR879" s="223"/>
      <c r="AS879" s="223"/>
      <c r="AT879" s="223"/>
      <c r="AU879" s="223"/>
      <c r="AV879" s="223"/>
      <c r="AW879" s="223"/>
      <c r="AX879" s="223"/>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82</v>
      </c>
      <c r="D910" s="273"/>
      <c r="E910" s="273"/>
      <c r="F910" s="273"/>
      <c r="G910" s="273"/>
      <c r="H910" s="273"/>
      <c r="I910" s="273"/>
      <c r="J910" s="246" t="s">
        <v>84</v>
      </c>
      <c r="K910" s="462"/>
      <c r="L910" s="462"/>
      <c r="M910" s="462"/>
      <c r="N910" s="462"/>
      <c r="O910" s="462"/>
      <c r="P910" s="273" t="s">
        <v>17</v>
      </c>
      <c r="Q910" s="273"/>
      <c r="R910" s="273"/>
      <c r="S910" s="273"/>
      <c r="T910" s="273"/>
      <c r="U910" s="273"/>
      <c r="V910" s="273"/>
      <c r="W910" s="273"/>
      <c r="X910" s="273"/>
      <c r="Y910" s="458" t="s">
        <v>356</v>
      </c>
      <c r="Z910" s="458"/>
      <c r="AA910" s="458"/>
      <c r="AB910" s="458"/>
      <c r="AC910" s="246" t="s">
        <v>302</v>
      </c>
      <c r="AD910" s="246"/>
      <c r="AE910" s="246"/>
      <c r="AF910" s="246"/>
      <c r="AG910" s="246"/>
      <c r="AH910" s="458" t="s">
        <v>408</v>
      </c>
      <c r="AI910" s="273"/>
      <c r="AJ910" s="273"/>
      <c r="AK910" s="273"/>
      <c r="AL910" s="273" t="s">
        <v>18</v>
      </c>
      <c r="AM910" s="273"/>
      <c r="AN910" s="273"/>
      <c r="AO910" s="417"/>
      <c r="AP910" s="246" t="s">
        <v>360</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6" t="s">
        <v>84</v>
      </c>
      <c r="K943" s="462"/>
      <c r="L943" s="462"/>
      <c r="M943" s="462"/>
      <c r="N943" s="462"/>
      <c r="O943" s="462"/>
      <c r="P943" s="273" t="s">
        <v>17</v>
      </c>
      <c r="Q943" s="273"/>
      <c r="R943" s="273"/>
      <c r="S943" s="273"/>
      <c r="T943" s="273"/>
      <c r="U943" s="273"/>
      <c r="V943" s="273"/>
      <c r="W943" s="273"/>
      <c r="X943" s="273"/>
      <c r="Y943" s="458" t="s">
        <v>356</v>
      </c>
      <c r="Z943" s="458"/>
      <c r="AA943" s="458"/>
      <c r="AB943" s="458"/>
      <c r="AC943" s="246" t="s">
        <v>302</v>
      </c>
      <c r="AD943" s="246"/>
      <c r="AE943" s="246"/>
      <c r="AF943" s="246"/>
      <c r="AG943" s="246"/>
      <c r="AH943" s="458" t="s">
        <v>408</v>
      </c>
      <c r="AI943" s="273"/>
      <c r="AJ943" s="273"/>
      <c r="AK943" s="273"/>
      <c r="AL943" s="273" t="s">
        <v>18</v>
      </c>
      <c r="AM943" s="273"/>
      <c r="AN943" s="273"/>
      <c r="AO943" s="417"/>
      <c r="AP943" s="246" t="s">
        <v>360</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6" t="s">
        <v>84</v>
      </c>
      <c r="K976" s="462"/>
      <c r="L976" s="462"/>
      <c r="M976" s="462"/>
      <c r="N976" s="462"/>
      <c r="O976" s="462"/>
      <c r="P976" s="273" t="s">
        <v>17</v>
      </c>
      <c r="Q976" s="273"/>
      <c r="R976" s="273"/>
      <c r="S976" s="273"/>
      <c r="T976" s="273"/>
      <c r="U976" s="273"/>
      <c r="V976" s="273"/>
      <c r="W976" s="273"/>
      <c r="X976" s="273"/>
      <c r="Y976" s="458" t="s">
        <v>356</v>
      </c>
      <c r="Z976" s="458"/>
      <c r="AA976" s="458"/>
      <c r="AB976" s="458"/>
      <c r="AC976" s="246" t="s">
        <v>302</v>
      </c>
      <c r="AD976" s="246"/>
      <c r="AE976" s="246"/>
      <c r="AF976" s="246"/>
      <c r="AG976" s="246"/>
      <c r="AH976" s="458" t="s">
        <v>408</v>
      </c>
      <c r="AI976" s="273"/>
      <c r="AJ976" s="273"/>
      <c r="AK976" s="273"/>
      <c r="AL976" s="273" t="s">
        <v>18</v>
      </c>
      <c r="AM976" s="273"/>
      <c r="AN976" s="273"/>
      <c r="AO976" s="417"/>
      <c r="AP976" s="246" t="s">
        <v>360</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6" t="s">
        <v>84</v>
      </c>
      <c r="K1009" s="462"/>
      <c r="L1009" s="462"/>
      <c r="M1009" s="462"/>
      <c r="N1009" s="462"/>
      <c r="O1009" s="462"/>
      <c r="P1009" s="273" t="s">
        <v>17</v>
      </c>
      <c r="Q1009" s="273"/>
      <c r="R1009" s="273"/>
      <c r="S1009" s="273"/>
      <c r="T1009" s="273"/>
      <c r="U1009" s="273"/>
      <c r="V1009" s="273"/>
      <c r="W1009" s="273"/>
      <c r="X1009" s="273"/>
      <c r="Y1009" s="458" t="s">
        <v>356</v>
      </c>
      <c r="Z1009" s="458"/>
      <c r="AA1009" s="458"/>
      <c r="AB1009" s="458"/>
      <c r="AC1009" s="246" t="s">
        <v>302</v>
      </c>
      <c r="AD1009" s="246"/>
      <c r="AE1009" s="246"/>
      <c r="AF1009" s="246"/>
      <c r="AG1009" s="246"/>
      <c r="AH1009" s="458" t="s">
        <v>408</v>
      </c>
      <c r="AI1009" s="273"/>
      <c r="AJ1009" s="273"/>
      <c r="AK1009" s="273"/>
      <c r="AL1009" s="273" t="s">
        <v>18</v>
      </c>
      <c r="AM1009" s="273"/>
      <c r="AN1009" s="273"/>
      <c r="AO1009" s="417"/>
      <c r="AP1009" s="246" t="s">
        <v>360</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6" t="s">
        <v>84</v>
      </c>
      <c r="K1042" s="462"/>
      <c r="L1042" s="462"/>
      <c r="M1042" s="462"/>
      <c r="N1042" s="462"/>
      <c r="O1042" s="462"/>
      <c r="P1042" s="273" t="s">
        <v>17</v>
      </c>
      <c r="Q1042" s="273"/>
      <c r="R1042" s="273"/>
      <c r="S1042" s="273"/>
      <c r="T1042" s="273"/>
      <c r="U1042" s="273"/>
      <c r="V1042" s="273"/>
      <c r="W1042" s="273"/>
      <c r="X1042" s="273"/>
      <c r="Y1042" s="458" t="s">
        <v>356</v>
      </c>
      <c r="Z1042" s="458"/>
      <c r="AA1042" s="458"/>
      <c r="AB1042" s="458"/>
      <c r="AC1042" s="246" t="s">
        <v>302</v>
      </c>
      <c r="AD1042" s="246"/>
      <c r="AE1042" s="246"/>
      <c r="AF1042" s="246"/>
      <c r="AG1042" s="246"/>
      <c r="AH1042" s="458" t="s">
        <v>408</v>
      </c>
      <c r="AI1042" s="273"/>
      <c r="AJ1042" s="273"/>
      <c r="AK1042" s="273"/>
      <c r="AL1042" s="273" t="s">
        <v>18</v>
      </c>
      <c r="AM1042" s="273"/>
      <c r="AN1042" s="273"/>
      <c r="AO1042" s="417"/>
      <c r="AP1042" s="246" t="s">
        <v>360</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6" t="s">
        <v>84</v>
      </c>
      <c r="K1075" s="462"/>
      <c r="L1075" s="462"/>
      <c r="M1075" s="462"/>
      <c r="N1075" s="462"/>
      <c r="O1075" s="462"/>
      <c r="P1075" s="273" t="s">
        <v>17</v>
      </c>
      <c r="Q1075" s="273"/>
      <c r="R1075" s="273"/>
      <c r="S1075" s="273"/>
      <c r="T1075" s="273"/>
      <c r="U1075" s="273"/>
      <c r="V1075" s="273"/>
      <c r="W1075" s="273"/>
      <c r="X1075" s="273"/>
      <c r="Y1075" s="458" t="s">
        <v>356</v>
      </c>
      <c r="Z1075" s="458"/>
      <c r="AA1075" s="458"/>
      <c r="AB1075" s="458"/>
      <c r="AC1075" s="246" t="s">
        <v>302</v>
      </c>
      <c r="AD1075" s="246"/>
      <c r="AE1075" s="246"/>
      <c r="AF1075" s="246"/>
      <c r="AG1075" s="246"/>
      <c r="AH1075" s="458" t="s">
        <v>408</v>
      </c>
      <c r="AI1075" s="273"/>
      <c r="AJ1075" s="273"/>
      <c r="AK1075" s="273"/>
      <c r="AL1075" s="273" t="s">
        <v>18</v>
      </c>
      <c r="AM1075" s="273"/>
      <c r="AN1075" s="273"/>
      <c r="AO1075" s="417"/>
      <c r="AP1075" s="246" t="s">
        <v>360</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395</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4</v>
      </c>
      <c r="D1109" s="246"/>
      <c r="E1109" s="246" t="s">
        <v>314</v>
      </c>
      <c r="F1109" s="246"/>
      <c r="G1109" s="246"/>
      <c r="H1109" s="246"/>
      <c r="I1109" s="246"/>
      <c r="J1109" s="246" t="s">
        <v>84</v>
      </c>
      <c r="K1109" s="246"/>
      <c r="L1109" s="246"/>
      <c r="M1109" s="246"/>
      <c r="N1109" s="246"/>
      <c r="O1109" s="246"/>
      <c r="P1109" s="458" t="s">
        <v>17</v>
      </c>
      <c r="Q1109" s="458"/>
      <c r="R1109" s="458"/>
      <c r="S1109" s="458"/>
      <c r="T1109" s="458"/>
      <c r="U1109" s="458"/>
      <c r="V1109" s="458"/>
      <c r="W1109" s="458"/>
      <c r="X1109" s="458"/>
      <c r="Y1109" s="246" t="s">
        <v>311</v>
      </c>
      <c r="Z1109" s="246"/>
      <c r="AA1109" s="246"/>
      <c r="AB1109" s="246"/>
      <c r="AC1109" s="246" t="s">
        <v>315</v>
      </c>
      <c r="AD1109" s="246"/>
      <c r="AE1109" s="246"/>
      <c r="AF1109" s="246"/>
      <c r="AG1109" s="246"/>
      <c r="AH1109" s="458" t="s">
        <v>333</v>
      </c>
      <c r="AI1109" s="458"/>
      <c r="AJ1109" s="458"/>
      <c r="AK1109" s="458"/>
      <c r="AL1109" s="458" t="s">
        <v>18</v>
      </c>
      <c r="AM1109" s="458"/>
      <c r="AN1109" s="458"/>
      <c r="AO1109" s="459"/>
      <c r="AP1109" s="246" t="s">
        <v>390</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177</v>
      </c>
      <c r="L1" s="54" t="s">
        <v>139</v>
      </c>
      <c r="O1" s="51"/>
      <c r="P1" s="61" t="s">
        <v>19</v>
      </c>
      <c r="Q1" s="61" t="s">
        <v>139</v>
      </c>
      <c r="T1" s="51"/>
      <c r="U1" s="67" t="s">
        <v>275</v>
      </c>
      <c r="W1" s="67" t="s">
        <v>274</v>
      </c>
      <c r="Y1" s="67" t="s">
        <v>31</v>
      </c>
      <c r="Z1" s="67" t="s">
        <v>523</v>
      </c>
      <c r="AA1" s="67" t="s">
        <v>149</v>
      </c>
      <c r="AB1" s="67" t="s">
        <v>525</v>
      </c>
      <c r="AC1" s="67" t="s">
        <v>77</v>
      </c>
      <c r="AD1" s="52"/>
      <c r="AE1" s="67" t="s">
        <v>114</v>
      </c>
      <c r="AF1" s="74"/>
      <c r="AG1" s="75" t="s">
        <v>315</v>
      </c>
      <c r="AI1" s="75" t="s">
        <v>326</v>
      </c>
      <c r="AK1" s="75" t="s">
        <v>335</v>
      </c>
      <c r="AM1" s="78"/>
      <c r="AN1" s="78"/>
      <c r="AP1" s="52" t="s">
        <v>402</v>
      </c>
    </row>
    <row r="2" spans="1:42" ht="13.5" customHeight="1" x14ac:dyDescent="0.15">
      <c r="A2" s="55" t="s">
        <v>154</v>
      </c>
      <c r="B2" s="58"/>
      <c r="C2" s="51" t="str">
        <f t="shared" ref="C2:C24" si="0">IF(B2="","",A2)</f>
        <v/>
      </c>
      <c r="D2" s="51" t="str">
        <f>IF(C2="","",IF(D1&lt;&gt;"",CONCATENATE(D1,"、",C2),C2))</f>
        <v/>
      </c>
      <c r="F2" s="62" t="s">
        <v>136</v>
      </c>
      <c r="G2" s="64" t="s">
        <v>649</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140</v>
      </c>
      <c r="Q2" s="64" t="s">
        <v>649</v>
      </c>
      <c r="R2" s="51" t="str">
        <f t="shared" ref="R2:R8" si="3">IF(Q2="","",P2)</f>
        <v>直接実施</v>
      </c>
      <c r="S2" s="51" t="str">
        <f>IF(R2="","",IF(S1&lt;&gt;"",CONCATENATE(S1,"、",R2),R2))</f>
        <v>直接実施</v>
      </c>
      <c r="T2" s="51"/>
      <c r="U2" s="68">
        <v>20</v>
      </c>
      <c r="W2" s="69" t="s">
        <v>193</v>
      </c>
      <c r="Y2" s="69" t="s">
        <v>133</v>
      </c>
      <c r="Z2" s="69" t="s">
        <v>133</v>
      </c>
      <c r="AA2" s="70" t="s">
        <v>358</v>
      </c>
      <c r="AB2" s="70" t="s">
        <v>594</v>
      </c>
      <c r="AC2" s="73" t="s">
        <v>233</v>
      </c>
      <c r="AD2" s="52"/>
      <c r="AE2" s="69" t="s">
        <v>170</v>
      </c>
      <c r="AF2" s="74"/>
      <c r="AG2" s="76" t="s">
        <v>22</v>
      </c>
      <c r="AI2" s="75" t="s">
        <v>431</v>
      </c>
      <c r="AK2" s="75" t="s">
        <v>336</v>
      </c>
      <c r="AM2" s="78"/>
      <c r="AN2" s="78"/>
      <c r="AP2" s="76" t="s">
        <v>22</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t="s">
        <v>649</v>
      </c>
      <c r="R3" s="51" t="str">
        <f t="shared" si="3"/>
        <v>委託・請負</v>
      </c>
      <c r="S3" s="51" t="str">
        <f t="shared" ref="S3:S8" si="7">IF(R3="",S2,IF(S2&lt;&gt;"",CONCATENATE(S2,"、",R3),R3))</f>
        <v>直接実施、委託・請負</v>
      </c>
      <c r="T3" s="51"/>
      <c r="U3" s="69" t="s">
        <v>612</v>
      </c>
      <c r="W3" s="69" t="s">
        <v>247</v>
      </c>
      <c r="Y3" s="69" t="s">
        <v>134</v>
      </c>
      <c r="Z3" s="69" t="s">
        <v>526</v>
      </c>
      <c r="AA3" s="70" t="s">
        <v>501</v>
      </c>
      <c r="AB3" s="70" t="s">
        <v>578</v>
      </c>
      <c r="AC3" s="73" t="s">
        <v>221</v>
      </c>
      <c r="AD3" s="52"/>
      <c r="AE3" s="69" t="s">
        <v>277</v>
      </c>
      <c r="AF3" s="74"/>
      <c r="AG3" s="76" t="s">
        <v>361</v>
      </c>
      <c r="AI3" s="75" t="s">
        <v>130</v>
      </c>
      <c r="AK3" s="75" t="str">
        <f t="shared" ref="AK3:AK27" si="8">CHAR(CODE(AK2)+1)</f>
        <v>B</v>
      </c>
      <c r="AM3" s="78"/>
      <c r="AN3" s="78"/>
      <c r="AP3" s="76" t="s">
        <v>361</v>
      </c>
    </row>
    <row r="4" spans="1:42" ht="13.5" customHeight="1" x14ac:dyDescent="0.15">
      <c r="A4" s="55" t="s">
        <v>160</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直接実施、委託・請負</v>
      </c>
      <c r="T4" s="51"/>
      <c r="U4" s="69" t="s">
        <v>158</v>
      </c>
      <c r="W4" s="69" t="s">
        <v>249</v>
      </c>
      <c r="Y4" s="69" t="s">
        <v>8</v>
      </c>
      <c r="Z4" s="69" t="s">
        <v>527</v>
      </c>
      <c r="AA4" s="70" t="s">
        <v>124</v>
      </c>
      <c r="AB4" s="70" t="s">
        <v>595</v>
      </c>
      <c r="AC4" s="70" t="s">
        <v>200</v>
      </c>
      <c r="AD4" s="52"/>
      <c r="AE4" s="69" t="s">
        <v>238</v>
      </c>
      <c r="AF4" s="74"/>
      <c r="AG4" s="76" t="s">
        <v>209</v>
      </c>
      <c r="AI4" s="75" t="s">
        <v>328</v>
      </c>
      <c r="AK4" s="75" t="str">
        <f t="shared" si="8"/>
        <v>C</v>
      </c>
      <c r="AM4" s="78"/>
      <c r="AN4" s="78"/>
      <c r="AP4" s="76" t="s">
        <v>209</v>
      </c>
    </row>
    <row r="5" spans="1:42" ht="13.5" customHeight="1" x14ac:dyDescent="0.15">
      <c r="A5" s="55" t="s">
        <v>161</v>
      </c>
      <c r="B5" s="58"/>
      <c r="C5" s="51" t="str">
        <f t="shared" si="0"/>
        <v/>
      </c>
      <c r="D5" s="51" t="str">
        <f t="shared" si="4"/>
        <v/>
      </c>
      <c r="F5" s="63" t="s">
        <v>68</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直接実施、委託・請負</v>
      </c>
      <c r="T5" s="51"/>
      <c r="W5" s="69" t="s">
        <v>631</v>
      </c>
      <c r="Y5" s="69" t="s">
        <v>338</v>
      </c>
      <c r="Z5" s="69" t="s">
        <v>66</v>
      </c>
      <c r="AA5" s="70" t="s">
        <v>262</v>
      </c>
      <c r="AB5" s="70" t="s">
        <v>596</v>
      </c>
      <c r="AC5" s="70" t="s">
        <v>39</v>
      </c>
      <c r="AD5" s="72"/>
      <c r="AE5" s="69" t="s">
        <v>409</v>
      </c>
      <c r="AF5" s="74"/>
      <c r="AG5" s="76" t="s">
        <v>346</v>
      </c>
      <c r="AI5" s="75" t="s">
        <v>375</v>
      </c>
      <c r="AK5" s="75" t="str">
        <f t="shared" si="8"/>
        <v>D</v>
      </c>
      <c r="AP5" s="76" t="s">
        <v>346</v>
      </c>
    </row>
    <row r="6" spans="1:42" ht="13.5" customHeight="1" x14ac:dyDescent="0.15">
      <c r="A6" s="55" t="s">
        <v>162</v>
      </c>
      <c r="B6" s="58"/>
      <c r="C6" s="51" t="str">
        <f t="shared" si="0"/>
        <v/>
      </c>
      <c r="D6" s="51" t="str">
        <f t="shared" si="4"/>
        <v/>
      </c>
      <c r="F6" s="63" t="s">
        <v>199</v>
      </c>
      <c r="G6" s="64"/>
      <c r="H6" s="51" t="str">
        <f t="shared" si="1"/>
        <v/>
      </c>
      <c r="I6" s="51" t="str">
        <f t="shared" si="5"/>
        <v>一般会計</v>
      </c>
      <c r="K6" s="55" t="s">
        <v>189</v>
      </c>
      <c r="L6" s="58"/>
      <c r="M6" s="51" t="str">
        <f t="shared" si="2"/>
        <v/>
      </c>
      <c r="N6" s="51" t="str">
        <f t="shared" si="6"/>
        <v/>
      </c>
      <c r="O6" s="51"/>
      <c r="P6" s="62" t="s">
        <v>146</v>
      </c>
      <c r="Q6" s="64"/>
      <c r="R6" s="51" t="str">
        <f t="shared" si="3"/>
        <v/>
      </c>
      <c r="S6" s="51" t="str">
        <f t="shared" si="7"/>
        <v>直接実施、委託・請負</v>
      </c>
      <c r="T6" s="51"/>
      <c r="U6" s="69" t="s">
        <v>421</v>
      </c>
      <c r="W6" s="69" t="s">
        <v>250</v>
      </c>
      <c r="Y6" s="69" t="s">
        <v>435</v>
      </c>
      <c r="Z6" s="69" t="s">
        <v>434</v>
      </c>
      <c r="AA6" s="70" t="s">
        <v>307</v>
      </c>
      <c r="AB6" s="70" t="s">
        <v>597</v>
      </c>
      <c r="AC6" s="70" t="s">
        <v>234</v>
      </c>
      <c r="AD6" s="72"/>
      <c r="AE6" s="69" t="s">
        <v>417</v>
      </c>
      <c r="AF6" s="74"/>
      <c r="AG6" s="76" t="s">
        <v>415</v>
      </c>
      <c r="AI6" s="75" t="s">
        <v>433</v>
      </c>
      <c r="AK6" s="75" t="str">
        <f t="shared" si="8"/>
        <v>E</v>
      </c>
      <c r="AP6" s="76" t="s">
        <v>415</v>
      </c>
    </row>
    <row r="7" spans="1:42" ht="13.5" customHeight="1" x14ac:dyDescent="0.15">
      <c r="A7" s="55" t="s">
        <v>125</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直接実施、委託・請負</v>
      </c>
      <c r="T7" s="51"/>
      <c r="U7" s="69"/>
      <c r="W7" s="69" t="s">
        <v>251</v>
      </c>
      <c r="Y7" s="69" t="s">
        <v>412</v>
      </c>
      <c r="Z7" s="69" t="s">
        <v>344</v>
      </c>
      <c r="AA7" s="70" t="s">
        <v>366</v>
      </c>
      <c r="AB7" s="70" t="s">
        <v>598</v>
      </c>
      <c r="AC7" s="72"/>
      <c r="AD7" s="72"/>
      <c r="AE7" s="69" t="s">
        <v>234</v>
      </c>
      <c r="AF7" s="74"/>
      <c r="AG7" s="76" t="s">
        <v>392</v>
      </c>
      <c r="AH7" s="79"/>
      <c r="AI7" s="76" t="s">
        <v>290</v>
      </c>
      <c r="AK7" s="75" t="str">
        <f t="shared" si="8"/>
        <v>F</v>
      </c>
      <c r="AP7" s="76" t="s">
        <v>392</v>
      </c>
    </row>
    <row r="8" spans="1:42" ht="13.5" customHeight="1" x14ac:dyDescent="0.15">
      <c r="A8" s="55" t="s">
        <v>74</v>
      </c>
      <c r="B8" s="58"/>
      <c r="C8" s="51" t="str">
        <f t="shared" si="0"/>
        <v/>
      </c>
      <c r="D8" s="51" t="str">
        <f t="shared" si="4"/>
        <v/>
      </c>
      <c r="F8" s="63" t="s">
        <v>201</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直接実施、委託・請負</v>
      </c>
      <c r="T8" s="51"/>
      <c r="U8" s="69" t="s">
        <v>432</v>
      </c>
      <c r="W8" s="69" t="s">
        <v>253</v>
      </c>
      <c r="Y8" s="69" t="s">
        <v>436</v>
      </c>
      <c r="Z8" s="69" t="s">
        <v>528</v>
      </c>
      <c r="AA8" s="70" t="s">
        <v>447</v>
      </c>
      <c r="AB8" s="70" t="s">
        <v>29</v>
      </c>
      <c r="AC8" s="72"/>
      <c r="AD8" s="72"/>
      <c r="AE8" s="72"/>
      <c r="AF8" s="74"/>
      <c r="AG8" s="76" t="s">
        <v>256</v>
      </c>
      <c r="AI8" s="75" t="s">
        <v>373</v>
      </c>
      <c r="AK8" s="75" t="str">
        <f t="shared" si="8"/>
        <v>G</v>
      </c>
      <c r="AP8" s="76" t="s">
        <v>256</v>
      </c>
    </row>
    <row r="9" spans="1:42" ht="13.5" customHeight="1" x14ac:dyDescent="0.15">
      <c r="A9" s="55" t="s">
        <v>163</v>
      </c>
      <c r="B9" s="58"/>
      <c r="C9" s="51" t="str">
        <f t="shared" si="0"/>
        <v/>
      </c>
      <c r="D9" s="51" t="str">
        <f t="shared" si="4"/>
        <v/>
      </c>
      <c r="F9" s="63" t="s">
        <v>363</v>
      </c>
      <c r="G9" s="64"/>
      <c r="H9" s="51" t="str">
        <f t="shared" si="1"/>
        <v/>
      </c>
      <c r="I9" s="51" t="str">
        <f t="shared" si="5"/>
        <v>一般会計</v>
      </c>
      <c r="K9" s="55" t="s">
        <v>192</v>
      </c>
      <c r="L9" s="58"/>
      <c r="M9" s="51" t="str">
        <f t="shared" si="2"/>
        <v/>
      </c>
      <c r="N9" s="51" t="str">
        <f t="shared" si="6"/>
        <v/>
      </c>
      <c r="O9" s="51"/>
      <c r="P9" s="51"/>
      <c r="Q9" s="65"/>
      <c r="T9" s="51"/>
      <c r="U9" s="69" t="s">
        <v>179</v>
      </c>
      <c r="W9" s="69" t="s">
        <v>255</v>
      </c>
      <c r="Y9" s="69" t="s">
        <v>355</v>
      </c>
      <c r="Z9" s="69" t="s">
        <v>292</v>
      </c>
      <c r="AA9" s="70" t="s">
        <v>354</v>
      </c>
      <c r="AB9" s="70" t="s">
        <v>352</v>
      </c>
      <c r="AC9" s="72"/>
      <c r="AD9" s="72"/>
      <c r="AE9" s="72"/>
      <c r="AF9" s="74"/>
      <c r="AG9" s="76" t="s">
        <v>416</v>
      </c>
      <c r="AI9" s="77"/>
      <c r="AK9" s="75" t="str">
        <f t="shared" si="8"/>
        <v>H</v>
      </c>
      <c r="AP9" s="76" t="s">
        <v>416</v>
      </c>
    </row>
    <row r="10" spans="1:42" ht="13.5" customHeight="1" x14ac:dyDescent="0.15">
      <c r="A10" s="55" t="s">
        <v>387</v>
      </c>
      <c r="B10" s="58"/>
      <c r="C10" s="51" t="str">
        <f t="shared" si="0"/>
        <v/>
      </c>
      <c r="D10" s="51" t="str">
        <f t="shared" si="4"/>
        <v/>
      </c>
      <c r="F10" s="63" t="s">
        <v>202</v>
      </c>
      <c r="G10" s="64"/>
      <c r="H10" s="51" t="str">
        <f t="shared" si="1"/>
        <v/>
      </c>
      <c r="I10" s="51" t="str">
        <f t="shared" si="5"/>
        <v>一般会計</v>
      </c>
      <c r="K10" s="55" t="s">
        <v>391</v>
      </c>
      <c r="L10" s="58"/>
      <c r="M10" s="51" t="str">
        <f t="shared" si="2"/>
        <v/>
      </c>
      <c r="N10" s="51" t="str">
        <f t="shared" si="6"/>
        <v/>
      </c>
      <c r="O10" s="51"/>
      <c r="P10" s="51" t="str">
        <f>S8</f>
        <v>直接実施、委託・請負</v>
      </c>
      <c r="Q10" s="65"/>
      <c r="T10" s="51"/>
      <c r="W10" s="69" t="s">
        <v>257</v>
      </c>
      <c r="Y10" s="69" t="s">
        <v>437</v>
      </c>
      <c r="Z10" s="69" t="s">
        <v>226</v>
      </c>
      <c r="AA10" s="70" t="s">
        <v>502</v>
      </c>
      <c r="AB10" s="70" t="s">
        <v>100</v>
      </c>
      <c r="AC10" s="72"/>
      <c r="AD10" s="72"/>
      <c r="AE10" s="72"/>
      <c r="AF10" s="74"/>
      <c r="AG10" s="76" t="s">
        <v>406</v>
      </c>
      <c r="AK10" s="75" t="str">
        <f t="shared" si="8"/>
        <v>I</v>
      </c>
      <c r="AP10" s="75" t="s">
        <v>148</v>
      </c>
    </row>
    <row r="11" spans="1:42" ht="13.5" customHeight="1" x14ac:dyDescent="0.15">
      <c r="A11" s="55" t="s">
        <v>165</v>
      </c>
      <c r="B11" s="58"/>
      <c r="C11" s="51" t="str">
        <f t="shared" si="0"/>
        <v/>
      </c>
      <c r="D11" s="51" t="str">
        <f t="shared" si="4"/>
        <v/>
      </c>
      <c r="F11" s="63" t="s">
        <v>203</v>
      </c>
      <c r="G11" s="64"/>
      <c r="H11" s="51" t="str">
        <f t="shared" si="1"/>
        <v/>
      </c>
      <c r="I11" s="51" t="str">
        <f t="shared" si="5"/>
        <v>一般会計</v>
      </c>
      <c r="K11" s="55" t="s">
        <v>194</v>
      </c>
      <c r="L11" s="58" t="s">
        <v>649</v>
      </c>
      <c r="M11" s="51" t="str">
        <f t="shared" si="2"/>
        <v>その他の事項経費</v>
      </c>
      <c r="N11" s="51" t="str">
        <f t="shared" si="6"/>
        <v>その他の事項経費</v>
      </c>
      <c r="O11" s="51"/>
      <c r="P11" s="51"/>
      <c r="Q11" s="65"/>
      <c r="T11" s="51"/>
      <c r="W11" s="69" t="s">
        <v>260</v>
      </c>
      <c r="Y11" s="69" t="s">
        <v>127</v>
      </c>
      <c r="Z11" s="69" t="s">
        <v>529</v>
      </c>
      <c r="AA11" s="70" t="s">
        <v>503</v>
      </c>
      <c r="AB11" s="70" t="s">
        <v>599</v>
      </c>
      <c r="AC11" s="72"/>
      <c r="AD11" s="72"/>
      <c r="AE11" s="72"/>
      <c r="AF11" s="74"/>
      <c r="AG11" s="75" t="s">
        <v>407</v>
      </c>
      <c r="AK11" s="75" t="str">
        <f t="shared" si="8"/>
        <v>J</v>
      </c>
    </row>
    <row r="12" spans="1:42" ht="13.5" customHeight="1" x14ac:dyDescent="0.15">
      <c r="A12" s="55" t="s">
        <v>167</v>
      </c>
      <c r="B12" s="58"/>
      <c r="C12" s="51" t="str">
        <f t="shared" si="0"/>
        <v/>
      </c>
      <c r="D12" s="51" t="str">
        <f t="shared" si="4"/>
        <v/>
      </c>
      <c r="F12" s="63" t="s">
        <v>72</v>
      </c>
      <c r="G12" s="64"/>
      <c r="H12" s="51" t="str">
        <f t="shared" si="1"/>
        <v/>
      </c>
      <c r="I12" s="51" t="str">
        <f t="shared" si="5"/>
        <v>一般会計</v>
      </c>
      <c r="K12" s="51"/>
      <c r="L12" s="51"/>
      <c r="O12" s="51"/>
      <c r="P12" s="51"/>
      <c r="Q12" s="65"/>
      <c r="T12" s="51"/>
      <c r="U12" s="67" t="s">
        <v>613</v>
      </c>
      <c r="W12" s="69" t="s">
        <v>152</v>
      </c>
      <c r="Y12" s="69" t="s">
        <v>440</v>
      </c>
      <c r="Z12" s="69" t="s">
        <v>530</v>
      </c>
      <c r="AA12" s="70" t="s">
        <v>378</v>
      </c>
      <c r="AB12" s="70" t="s">
        <v>493</v>
      </c>
      <c r="AC12" s="72"/>
      <c r="AD12" s="72"/>
      <c r="AE12" s="72"/>
      <c r="AF12" s="74"/>
      <c r="AG12" s="75" t="s">
        <v>348</v>
      </c>
      <c r="AK12" s="75" t="str">
        <f t="shared" si="8"/>
        <v>K</v>
      </c>
    </row>
    <row r="13" spans="1:42" ht="13.5" customHeight="1" x14ac:dyDescent="0.15">
      <c r="A13" s="55" t="s">
        <v>172</v>
      </c>
      <c r="B13" s="58"/>
      <c r="C13" s="51" t="str">
        <f t="shared" si="0"/>
        <v/>
      </c>
      <c r="D13" s="51" t="str">
        <f t="shared" si="4"/>
        <v/>
      </c>
      <c r="F13" s="63" t="s">
        <v>206</v>
      </c>
      <c r="G13" s="64"/>
      <c r="H13" s="51" t="str">
        <f t="shared" si="1"/>
        <v/>
      </c>
      <c r="I13" s="51" t="str">
        <f t="shared" si="5"/>
        <v>一般会計</v>
      </c>
      <c r="K13" s="51" t="str">
        <f>N11</f>
        <v>その他の事項経費</v>
      </c>
      <c r="L13" s="51"/>
      <c r="O13" s="51"/>
      <c r="P13" s="51"/>
      <c r="Q13" s="65"/>
      <c r="T13" s="51"/>
      <c r="U13" s="69" t="s">
        <v>193</v>
      </c>
      <c r="W13" s="69" t="s">
        <v>261</v>
      </c>
      <c r="Y13" s="69" t="s">
        <v>441</v>
      </c>
      <c r="Z13" s="69" t="s">
        <v>531</v>
      </c>
      <c r="AA13" s="70" t="s">
        <v>455</v>
      </c>
      <c r="AB13" s="70" t="s">
        <v>62</v>
      </c>
      <c r="AC13" s="72"/>
      <c r="AD13" s="72"/>
      <c r="AE13" s="72"/>
      <c r="AF13" s="74"/>
      <c r="AG13" s="75" t="s">
        <v>148</v>
      </c>
      <c r="AK13" s="75" t="str">
        <f t="shared" si="8"/>
        <v>L</v>
      </c>
    </row>
    <row r="14" spans="1:42" ht="13.5" customHeight="1" x14ac:dyDescent="0.15">
      <c r="A14" s="55" t="s">
        <v>10</v>
      </c>
      <c r="B14" s="58"/>
      <c r="C14" s="51" t="str">
        <f t="shared" si="0"/>
        <v/>
      </c>
      <c r="D14" s="51" t="str">
        <f t="shared" si="4"/>
        <v/>
      </c>
      <c r="F14" s="63" t="s">
        <v>207</v>
      </c>
      <c r="G14" s="64"/>
      <c r="H14" s="51" t="str">
        <f t="shared" si="1"/>
        <v/>
      </c>
      <c r="I14" s="51" t="str">
        <f t="shared" si="5"/>
        <v>一般会計</v>
      </c>
      <c r="K14" s="51"/>
      <c r="L14" s="51"/>
      <c r="O14" s="51"/>
      <c r="P14" s="51"/>
      <c r="Q14" s="65"/>
      <c r="T14" s="51"/>
      <c r="U14" s="69" t="s">
        <v>566</v>
      </c>
      <c r="W14" s="69" t="s">
        <v>263</v>
      </c>
      <c r="Y14" s="69" t="s">
        <v>442</v>
      </c>
      <c r="Z14" s="69" t="s">
        <v>532</v>
      </c>
      <c r="AA14" s="70" t="s">
        <v>499</v>
      </c>
      <c r="AB14" s="70" t="s">
        <v>600</v>
      </c>
      <c r="AC14" s="72"/>
      <c r="AD14" s="72"/>
      <c r="AE14" s="72"/>
      <c r="AF14" s="74"/>
      <c r="AG14" s="77"/>
      <c r="AK14" s="75" t="str">
        <f t="shared" si="8"/>
        <v>M</v>
      </c>
    </row>
    <row r="15" spans="1:42" ht="13.5" customHeight="1" x14ac:dyDescent="0.15">
      <c r="A15" s="55" t="s">
        <v>173</v>
      </c>
      <c r="B15" s="58"/>
      <c r="C15" s="51" t="str">
        <f t="shared" si="0"/>
        <v/>
      </c>
      <c r="D15" s="51" t="str">
        <f t="shared" si="4"/>
        <v/>
      </c>
      <c r="F15" s="63" t="s">
        <v>208</v>
      </c>
      <c r="G15" s="64"/>
      <c r="H15" s="51" t="str">
        <f t="shared" si="1"/>
        <v/>
      </c>
      <c r="I15" s="51" t="str">
        <f t="shared" si="5"/>
        <v>一般会計</v>
      </c>
      <c r="K15" s="51"/>
      <c r="L15" s="51"/>
      <c r="O15" s="51"/>
      <c r="P15" s="51"/>
      <c r="Q15" s="65"/>
      <c r="T15" s="51"/>
      <c r="U15" s="69" t="s">
        <v>295</v>
      </c>
      <c r="W15" s="69" t="s">
        <v>265</v>
      </c>
      <c r="Y15" s="69" t="s">
        <v>211</v>
      </c>
      <c r="Z15" s="69" t="s">
        <v>533</v>
      </c>
      <c r="AA15" s="70" t="s">
        <v>504</v>
      </c>
      <c r="AB15" s="70" t="s">
        <v>601</v>
      </c>
      <c r="AC15" s="72"/>
      <c r="AD15" s="72"/>
      <c r="AE15" s="72"/>
      <c r="AF15" s="74"/>
      <c r="AG15" s="78"/>
      <c r="AK15" s="75" t="str">
        <f t="shared" si="8"/>
        <v>N</v>
      </c>
    </row>
    <row r="16" spans="1:42" ht="13.5" customHeight="1" x14ac:dyDescent="0.15">
      <c r="A16" s="55" t="s">
        <v>175</v>
      </c>
      <c r="B16" s="58"/>
      <c r="C16" s="51" t="str">
        <f t="shared" si="0"/>
        <v/>
      </c>
      <c r="D16" s="51" t="str">
        <f t="shared" si="4"/>
        <v/>
      </c>
      <c r="F16" s="63" t="s">
        <v>213</v>
      </c>
      <c r="G16" s="64"/>
      <c r="H16" s="51" t="str">
        <f t="shared" si="1"/>
        <v/>
      </c>
      <c r="I16" s="51" t="str">
        <f t="shared" si="5"/>
        <v>一般会計</v>
      </c>
      <c r="K16" s="51"/>
      <c r="L16" s="51"/>
      <c r="O16" s="51"/>
      <c r="P16" s="51"/>
      <c r="Q16" s="65"/>
      <c r="T16" s="51"/>
      <c r="U16" s="69" t="s">
        <v>614</v>
      </c>
      <c r="W16" s="69" t="s">
        <v>267</v>
      </c>
      <c r="Y16" s="69" t="s">
        <v>107</v>
      </c>
      <c r="Z16" s="69" t="s">
        <v>534</v>
      </c>
      <c r="AA16" s="70" t="s">
        <v>505</v>
      </c>
      <c r="AB16" s="70" t="s">
        <v>602</v>
      </c>
      <c r="AC16" s="72"/>
      <c r="AD16" s="72"/>
      <c r="AE16" s="72"/>
      <c r="AF16" s="74"/>
      <c r="AG16" s="78"/>
      <c r="AK16" s="75" t="str">
        <f t="shared" si="8"/>
        <v>O</v>
      </c>
    </row>
    <row r="17" spans="1:37" ht="13.5" customHeight="1" x14ac:dyDescent="0.15">
      <c r="A17" s="55" t="s">
        <v>0</v>
      </c>
      <c r="B17" s="58"/>
      <c r="C17" s="51" t="str">
        <f t="shared" si="0"/>
        <v/>
      </c>
      <c r="D17" s="51" t="str">
        <f t="shared" si="4"/>
        <v/>
      </c>
      <c r="F17" s="63" t="s">
        <v>214</v>
      </c>
      <c r="G17" s="64"/>
      <c r="H17" s="51" t="str">
        <f t="shared" si="1"/>
        <v/>
      </c>
      <c r="I17" s="51" t="str">
        <f t="shared" si="5"/>
        <v>一般会計</v>
      </c>
      <c r="K17" s="51"/>
      <c r="L17" s="51"/>
      <c r="O17" s="51"/>
      <c r="P17" s="51"/>
      <c r="Q17" s="65"/>
      <c r="T17" s="51"/>
      <c r="U17" s="69" t="s">
        <v>615</v>
      </c>
      <c r="W17" s="69" t="s">
        <v>268</v>
      </c>
      <c r="Y17" s="69" t="s">
        <v>443</v>
      </c>
      <c r="Z17" s="69" t="s">
        <v>535</v>
      </c>
      <c r="AA17" s="70" t="s">
        <v>286</v>
      </c>
      <c r="AB17" s="70" t="s">
        <v>351</v>
      </c>
      <c r="AC17" s="72"/>
      <c r="AD17" s="72"/>
      <c r="AE17" s="72"/>
      <c r="AF17" s="74"/>
      <c r="AG17" s="78"/>
      <c r="AK17" s="75" t="str">
        <f t="shared" si="8"/>
        <v>P</v>
      </c>
    </row>
    <row r="18" spans="1:37" ht="13.5" customHeight="1" x14ac:dyDescent="0.15">
      <c r="A18" s="55" t="s">
        <v>176</v>
      </c>
      <c r="B18" s="58"/>
      <c r="C18" s="51" t="str">
        <f t="shared" si="0"/>
        <v/>
      </c>
      <c r="D18" s="51" t="str">
        <f t="shared" si="4"/>
        <v/>
      </c>
      <c r="F18" s="63" t="s">
        <v>218</v>
      </c>
      <c r="G18" s="64"/>
      <c r="H18" s="51" t="str">
        <f t="shared" si="1"/>
        <v/>
      </c>
      <c r="I18" s="51" t="str">
        <f t="shared" si="5"/>
        <v>一般会計</v>
      </c>
      <c r="K18" s="51"/>
      <c r="L18" s="51"/>
      <c r="O18" s="51"/>
      <c r="P18" s="51"/>
      <c r="Q18" s="65"/>
      <c r="T18" s="51"/>
      <c r="U18" s="69" t="s">
        <v>359</v>
      </c>
      <c r="W18" s="69" t="s">
        <v>28</v>
      </c>
      <c r="Y18" s="69" t="s">
        <v>424</v>
      </c>
      <c r="Z18" s="69" t="s">
        <v>536</v>
      </c>
      <c r="AA18" s="70" t="s">
        <v>506</v>
      </c>
      <c r="AB18" s="70" t="s">
        <v>413</v>
      </c>
      <c r="AC18" s="72"/>
      <c r="AD18" s="72"/>
      <c r="AE18" s="72"/>
      <c r="AF18" s="74"/>
      <c r="AK18" s="75" t="str">
        <f t="shared" si="8"/>
        <v>Q</v>
      </c>
    </row>
    <row r="19" spans="1:37" ht="13.5" customHeight="1" x14ac:dyDescent="0.15">
      <c r="A19" s="55" t="s">
        <v>155</v>
      </c>
      <c r="B19" s="58"/>
      <c r="C19" s="51" t="str">
        <f t="shared" si="0"/>
        <v/>
      </c>
      <c r="D19" s="51" t="str">
        <f t="shared" si="4"/>
        <v/>
      </c>
      <c r="F19" s="63" t="s">
        <v>220</v>
      </c>
      <c r="G19" s="64"/>
      <c r="H19" s="51" t="str">
        <f t="shared" si="1"/>
        <v/>
      </c>
      <c r="I19" s="51" t="str">
        <f t="shared" si="5"/>
        <v>一般会計</v>
      </c>
      <c r="K19" s="51"/>
      <c r="L19" s="51"/>
      <c r="O19" s="51"/>
      <c r="P19" s="51"/>
      <c r="Q19" s="65"/>
      <c r="T19" s="51"/>
      <c r="U19" s="69" t="s">
        <v>617</v>
      </c>
      <c r="W19" s="69" t="s">
        <v>270</v>
      </c>
      <c r="Y19" s="69" t="s">
        <v>324</v>
      </c>
      <c r="Z19" s="69" t="s">
        <v>537</v>
      </c>
      <c r="AA19" s="70" t="s">
        <v>507</v>
      </c>
      <c r="AB19" s="70" t="s">
        <v>603</v>
      </c>
      <c r="AC19" s="72"/>
      <c r="AD19" s="72"/>
      <c r="AE19" s="72"/>
      <c r="AF19" s="74"/>
      <c r="AK19" s="75" t="str">
        <f t="shared" si="8"/>
        <v>R</v>
      </c>
    </row>
    <row r="20" spans="1:37" ht="13.5" customHeight="1" x14ac:dyDescent="0.15">
      <c r="A20" s="55" t="s">
        <v>299</v>
      </c>
      <c r="B20" s="58"/>
      <c r="C20" s="51" t="str">
        <f t="shared" si="0"/>
        <v/>
      </c>
      <c r="D20" s="51" t="str">
        <f t="shared" si="4"/>
        <v/>
      </c>
      <c r="F20" s="63" t="s">
        <v>25</v>
      </c>
      <c r="G20" s="64"/>
      <c r="H20" s="51" t="str">
        <f t="shared" si="1"/>
        <v/>
      </c>
      <c r="I20" s="51" t="str">
        <f t="shared" si="5"/>
        <v>一般会計</v>
      </c>
      <c r="K20" s="51"/>
      <c r="L20" s="51"/>
      <c r="O20" s="51"/>
      <c r="P20" s="51"/>
      <c r="Q20" s="65"/>
      <c r="T20" s="51"/>
      <c r="U20" s="69" t="s">
        <v>618</v>
      </c>
      <c r="W20" s="69" t="s">
        <v>272</v>
      </c>
      <c r="Y20" s="69" t="s">
        <v>269</v>
      </c>
      <c r="Z20" s="69" t="s">
        <v>538</v>
      </c>
      <c r="AA20" s="70" t="s">
        <v>509</v>
      </c>
      <c r="AB20" s="70" t="s">
        <v>605</v>
      </c>
      <c r="AC20" s="72"/>
      <c r="AD20" s="72"/>
      <c r="AE20" s="72"/>
      <c r="AF20" s="74"/>
      <c r="AK20" s="75" t="str">
        <f t="shared" si="8"/>
        <v>S</v>
      </c>
    </row>
    <row r="21" spans="1:37" ht="13.5" customHeight="1" x14ac:dyDescent="0.15">
      <c r="A21" s="55" t="s">
        <v>369</v>
      </c>
      <c r="B21" s="58"/>
      <c r="C21" s="51" t="str">
        <f t="shared" si="0"/>
        <v/>
      </c>
      <c r="D21" s="51" t="str">
        <f t="shared" si="4"/>
        <v/>
      </c>
      <c r="F21" s="63" t="s">
        <v>222</v>
      </c>
      <c r="G21" s="64"/>
      <c r="H21" s="51" t="str">
        <f t="shared" si="1"/>
        <v/>
      </c>
      <c r="I21" s="51" t="str">
        <f t="shared" si="5"/>
        <v>一般会計</v>
      </c>
      <c r="K21" s="51"/>
      <c r="L21" s="51"/>
      <c r="O21" s="51"/>
      <c r="P21" s="51"/>
      <c r="Q21" s="65"/>
      <c r="T21" s="51"/>
      <c r="U21" s="69" t="s">
        <v>619</v>
      </c>
      <c r="W21" s="69" t="s">
        <v>97</v>
      </c>
      <c r="Y21" s="69" t="s">
        <v>318</v>
      </c>
      <c r="Z21" s="69" t="s">
        <v>353</v>
      </c>
      <c r="AA21" s="70" t="s">
        <v>510</v>
      </c>
      <c r="AB21" s="70" t="s">
        <v>606</v>
      </c>
      <c r="AC21" s="72"/>
      <c r="AD21" s="72"/>
      <c r="AE21" s="72"/>
      <c r="AF21" s="74"/>
      <c r="AK21" s="75" t="str">
        <f t="shared" si="8"/>
        <v>T</v>
      </c>
    </row>
    <row r="22" spans="1:37" ht="13.5" customHeight="1" x14ac:dyDescent="0.15">
      <c r="A22" s="55" t="s">
        <v>370</v>
      </c>
      <c r="B22" s="58"/>
      <c r="C22" s="51" t="str">
        <f t="shared" si="0"/>
        <v/>
      </c>
      <c r="D22" s="51" t="str">
        <f t="shared" si="4"/>
        <v/>
      </c>
      <c r="F22" s="63" t="s">
        <v>137</v>
      </c>
      <c r="G22" s="64"/>
      <c r="H22" s="51" t="str">
        <f t="shared" si="1"/>
        <v/>
      </c>
      <c r="I22" s="51" t="str">
        <f t="shared" si="5"/>
        <v>一般会計</v>
      </c>
      <c r="K22" s="51"/>
      <c r="L22" s="51"/>
      <c r="O22" s="51"/>
      <c r="P22" s="51"/>
      <c r="Q22" s="65"/>
      <c r="T22" s="51"/>
      <c r="U22" s="69" t="s">
        <v>620</v>
      </c>
      <c r="W22" s="69" t="s">
        <v>273</v>
      </c>
      <c r="Y22" s="69" t="s">
        <v>444</v>
      </c>
      <c r="Z22" s="69" t="s">
        <v>539</v>
      </c>
      <c r="AA22" s="70" t="s">
        <v>91</v>
      </c>
      <c r="AB22" s="70" t="s">
        <v>377</v>
      </c>
      <c r="AC22" s="72"/>
      <c r="AD22" s="72"/>
      <c r="AE22" s="72"/>
      <c r="AF22" s="74"/>
      <c r="AK22" s="75" t="str">
        <f t="shared" si="8"/>
        <v>U</v>
      </c>
    </row>
    <row r="23" spans="1:37" ht="13.5" customHeight="1" x14ac:dyDescent="0.15">
      <c r="A23" s="55" t="s">
        <v>371</v>
      </c>
      <c r="B23" s="58"/>
      <c r="C23" s="51" t="str">
        <f t="shared" si="0"/>
        <v/>
      </c>
      <c r="D23" s="51" t="str">
        <f t="shared" si="4"/>
        <v/>
      </c>
      <c r="F23" s="63" t="s">
        <v>143</v>
      </c>
      <c r="G23" s="64"/>
      <c r="H23" s="51" t="str">
        <f t="shared" si="1"/>
        <v/>
      </c>
      <c r="I23" s="51" t="str">
        <f t="shared" si="5"/>
        <v>一般会計</v>
      </c>
      <c r="K23" s="51"/>
      <c r="L23" s="51"/>
      <c r="O23" s="51"/>
      <c r="P23" s="51"/>
      <c r="Q23" s="65"/>
      <c r="T23" s="51"/>
      <c r="U23" s="69" t="s">
        <v>577</v>
      </c>
      <c r="W23" s="69" t="s">
        <v>632</v>
      </c>
      <c r="Y23" s="69" t="s">
        <v>445</v>
      </c>
      <c r="Z23" s="69" t="s">
        <v>541</v>
      </c>
      <c r="AA23" s="70" t="s">
        <v>511</v>
      </c>
      <c r="AB23" s="70" t="s">
        <v>89</v>
      </c>
      <c r="AC23" s="72"/>
      <c r="AD23" s="72"/>
      <c r="AE23" s="72"/>
      <c r="AF23" s="74"/>
      <c r="AK23" s="75" t="str">
        <f t="shared" si="8"/>
        <v>V</v>
      </c>
    </row>
    <row r="24" spans="1:37" ht="13.5" customHeight="1" x14ac:dyDescent="0.15">
      <c r="A24" s="55" t="s">
        <v>430</v>
      </c>
      <c r="B24" s="58"/>
      <c r="C24" s="51" t="str">
        <f t="shared" si="0"/>
        <v/>
      </c>
      <c r="D24" s="51" t="str">
        <f t="shared" si="4"/>
        <v/>
      </c>
      <c r="F24" s="63" t="s">
        <v>389</v>
      </c>
      <c r="G24" s="64"/>
      <c r="H24" s="51" t="str">
        <f t="shared" si="1"/>
        <v/>
      </c>
      <c r="I24" s="51" t="str">
        <f t="shared" si="5"/>
        <v>一般会計</v>
      </c>
      <c r="K24" s="51"/>
      <c r="L24" s="51"/>
      <c r="O24" s="51"/>
      <c r="P24" s="51"/>
      <c r="Q24" s="65"/>
      <c r="T24" s="51"/>
      <c r="U24" s="69" t="s">
        <v>621</v>
      </c>
      <c r="Y24" s="69" t="s">
        <v>446</v>
      </c>
      <c r="Z24" s="69" t="s">
        <v>334</v>
      </c>
      <c r="AA24" s="70" t="s">
        <v>513</v>
      </c>
      <c r="AB24" s="70" t="s">
        <v>607</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622</v>
      </c>
      <c r="Y25" s="69" t="s">
        <v>448</v>
      </c>
      <c r="Z25" s="69" t="s">
        <v>542</v>
      </c>
      <c r="AA25" s="70" t="s">
        <v>514</v>
      </c>
      <c r="AB25" s="70" t="s">
        <v>608</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623</v>
      </c>
      <c r="Y26" s="69" t="s">
        <v>449</v>
      </c>
      <c r="Z26" s="69" t="s">
        <v>71</v>
      </c>
      <c r="AA26" s="70" t="s">
        <v>515</v>
      </c>
      <c r="AB26" s="70" t="s">
        <v>569</v>
      </c>
      <c r="AC26" s="72"/>
      <c r="AD26" s="72"/>
      <c r="AE26" s="72"/>
      <c r="AF26" s="74"/>
      <c r="AK26" s="75" t="str">
        <f t="shared" si="8"/>
        <v>Y</v>
      </c>
    </row>
    <row r="27" spans="1:37" ht="13.5" customHeight="1" x14ac:dyDescent="0.15">
      <c r="A27" s="51" t="str">
        <f>IF(D24="","-",D24)</f>
        <v>-</v>
      </c>
      <c r="B27" s="51"/>
      <c r="F27" s="63" t="s">
        <v>227</v>
      </c>
      <c r="G27" s="64"/>
      <c r="H27" s="51" t="str">
        <f t="shared" si="1"/>
        <v/>
      </c>
      <c r="I27" s="51" t="str">
        <f t="shared" si="5"/>
        <v>一般会計</v>
      </c>
      <c r="K27" s="51"/>
      <c r="L27" s="51"/>
      <c r="O27" s="51"/>
      <c r="P27" s="51"/>
      <c r="Q27" s="65"/>
      <c r="T27" s="51"/>
      <c r="U27" s="69" t="s">
        <v>205</v>
      </c>
      <c r="Y27" s="69" t="s">
        <v>450</v>
      </c>
      <c r="Z27" s="69" t="s">
        <v>14</v>
      </c>
      <c r="AA27" s="70" t="s">
        <v>278</v>
      </c>
      <c r="AB27" s="70" t="s">
        <v>609</v>
      </c>
      <c r="AC27" s="72"/>
      <c r="AD27" s="72"/>
      <c r="AE27" s="72"/>
      <c r="AF27" s="74"/>
      <c r="AK27" s="75" t="str">
        <f t="shared" si="8"/>
        <v>Z</v>
      </c>
    </row>
    <row r="28" spans="1:37" ht="13.5" customHeight="1" x14ac:dyDescent="0.15">
      <c r="B28" s="51"/>
      <c r="F28" s="63" t="s">
        <v>229</v>
      </c>
      <c r="G28" s="64"/>
      <c r="H28" s="51" t="str">
        <f t="shared" si="1"/>
        <v/>
      </c>
      <c r="I28" s="51" t="str">
        <f t="shared" si="5"/>
        <v>一般会計</v>
      </c>
      <c r="K28" s="51"/>
      <c r="L28" s="51"/>
      <c r="O28" s="51"/>
      <c r="P28" s="51"/>
      <c r="Q28" s="65"/>
      <c r="T28" s="51"/>
      <c r="U28" s="69" t="s">
        <v>625</v>
      </c>
      <c r="Y28" s="69" t="s">
        <v>438</v>
      </c>
      <c r="Z28" s="69" t="s">
        <v>543</v>
      </c>
      <c r="AA28" s="70" t="s">
        <v>516</v>
      </c>
      <c r="AB28" s="70" t="s">
        <v>11</v>
      </c>
      <c r="AC28" s="72"/>
      <c r="AD28" s="72"/>
      <c r="AE28" s="72"/>
      <c r="AF28" s="74"/>
      <c r="AK28" s="75" t="s">
        <v>293</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626</v>
      </c>
      <c r="Y29" s="69" t="s">
        <v>319</v>
      </c>
      <c r="Z29" s="69" t="s">
        <v>544</v>
      </c>
      <c r="AA29" s="70" t="s">
        <v>517</v>
      </c>
      <c r="AB29" s="70" t="s">
        <v>411</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628</v>
      </c>
      <c r="Y30" s="69" t="s">
        <v>382</v>
      </c>
      <c r="Z30" s="69" t="s">
        <v>122</v>
      </c>
      <c r="AA30" s="70" t="s">
        <v>518</v>
      </c>
      <c r="AB30" s="70" t="s">
        <v>610</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118</v>
      </c>
      <c r="Y31" s="69" t="s">
        <v>58</v>
      </c>
      <c r="Z31" s="69" t="s">
        <v>546</v>
      </c>
      <c r="AA31" s="70" t="s">
        <v>470</v>
      </c>
      <c r="AB31" s="70" t="s">
        <v>550</v>
      </c>
      <c r="AC31" s="72"/>
      <c r="AD31" s="72"/>
      <c r="AE31" s="72"/>
      <c r="AF31" s="74"/>
      <c r="AK31" s="75" t="str">
        <f t="shared" si="9"/>
        <v>d</v>
      </c>
    </row>
    <row r="32" spans="1:37" ht="13.5" customHeight="1" x14ac:dyDescent="0.15">
      <c r="A32" s="51"/>
      <c r="B32" s="51"/>
      <c r="F32" s="63" t="s">
        <v>364</v>
      </c>
      <c r="G32" s="64"/>
      <c r="H32" s="51" t="str">
        <f t="shared" si="1"/>
        <v/>
      </c>
      <c r="I32" s="51" t="str">
        <f t="shared" si="5"/>
        <v>一般会計</v>
      </c>
      <c r="K32" s="51"/>
      <c r="L32" s="51"/>
      <c r="O32" s="51"/>
      <c r="P32" s="51"/>
      <c r="Q32" s="65"/>
      <c r="T32" s="51"/>
      <c r="U32" s="69" t="s">
        <v>27</v>
      </c>
      <c r="Y32" s="69" t="s">
        <v>289</v>
      </c>
      <c r="Z32" s="69" t="s">
        <v>547</v>
      </c>
      <c r="AA32" s="70" t="s">
        <v>32</v>
      </c>
      <c r="AB32" s="70" t="s">
        <v>32</v>
      </c>
      <c r="AC32" s="72"/>
      <c r="AD32" s="72"/>
      <c r="AE32" s="72"/>
      <c r="AF32" s="74"/>
      <c r="AK32" s="75" t="str">
        <f t="shared" si="9"/>
        <v>e</v>
      </c>
    </row>
    <row r="33" spans="1:37" ht="13.5" customHeight="1" x14ac:dyDescent="0.15">
      <c r="A33" s="51"/>
      <c r="B33" s="51"/>
      <c r="F33" s="63" t="s">
        <v>350</v>
      </c>
      <c r="G33" s="64"/>
      <c r="H33" s="51" t="str">
        <f t="shared" si="1"/>
        <v/>
      </c>
      <c r="I33" s="51" t="str">
        <f t="shared" si="5"/>
        <v>一般会計</v>
      </c>
      <c r="K33" s="51"/>
      <c r="L33" s="51"/>
      <c r="O33" s="51"/>
      <c r="P33" s="51"/>
      <c r="Q33" s="65"/>
      <c r="T33" s="51"/>
      <c r="U33" s="69" t="s">
        <v>604</v>
      </c>
      <c r="Y33" s="69" t="s">
        <v>452</v>
      </c>
      <c r="Z33" s="69" t="s">
        <v>540</v>
      </c>
      <c r="AA33" s="71"/>
      <c r="AB33" s="72"/>
      <c r="AC33" s="72"/>
      <c r="AD33" s="72"/>
      <c r="AE33" s="72"/>
      <c r="AF33" s="74"/>
      <c r="AK33" s="75" t="str">
        <f t="shared" si="9"/>
        <v>f</v>
      </c>
    </row>
    <row r="34" spans="1:37" ht="13.5" customHeight="1" x14ac:dyDescent="0.15">
      <c r="A34" s="51"/>
      <c r="B34" s="51"/>
      <c r="F34" s="63" t="s">
        <v>365</v>
      </c>
      <c r="G34" s="64"/>
      <c r="H34" s="51" t="str">
        <f t="shared" si="1"/>
        <v/>
      </c>
      <c r="I34" s="51" t="str">
        <f t="shared" si="5"/>
        <v>一般会計</v>
      </c>
      <c r="K34" s="51"/>
      <c r="L34" s="51"/>
      <c r="O34" s="51"/>
      <c r="P34" s="51"/>
      <c r="Q34" s="65"/>
      <c r="T34" s="51"/>
      <c r="U34" s="69" t="s">
        <v>629</v>
      </c>
      <c r="Y34" s="69" t="s">
        <v>347</v>
      </c>
      <c r="Z34" s="69" t="s">
        <v>182</v>
      </c>
      <c r="AB34" s="72"/>
      <c r="AC34" s="72"/>
      <c r="AD34" s="72"/>
      <c r="AE34" s="72"/>
      <c r="AF34" s="74"/>
      <c r="AK34" s="75" t="str">
        <f t="shared" si="9"/>
        <v>g</v>
      </c>
    </row>
    <row r="35" spans="1:37" ht="13.5" customHeight="1" x14ac:dyDescent="0.15">
      <c r="A35" s="51"/>
      <c r="B35" s="51"/>
      <c r="F35" s="63" t="s">
        <v>367</v>
      </c>
      <c r="G35" s="64"/>
      <c r="H35" s="51" t="str">
        <f t="shared" si="1"/>
        <v/>
      </c>
      <c r="I35" s="51" t="str">
        <f t="shared" si="5"/>
        <v>一般会計</v>
      </c>
      <c r="K35" s="51"/>
      <c r="L35" s="51"/>
      <c r="O35" s="51"/>
      <c r="P35" s="51"/>
      <c r="Q35" s="65"/>
      <c r="T35" s="51"/>
      <c r="Y35" s="69" t="s">
        <v>453</v>
      </c>
      <c r="Z35" s="69" t="s">
        <v>548</v>
      </c>
      <c r="AC35" s="72"/>
      <c r="AF35" s="74"/>
      <c r="AK35" s="75" t="str">
        <f t="shared" si="9"/>
        <v>h</v>
      </c>
    </row>
    <row r="36" spans="1:37" ht="13.5" customHeight="1" x14ac:dyDescent="0.15">
      <c r="A36" s="51"/>
      <c r="B36" s="51"/>
      <c r="F36" s="63" t="s">
        <v>368</v>
      </c>
      <c r="G36" s="64"/>
      <c r="H36" s="51" t="str">
        <f t="shared" si="1"/>
        <v/>
      </c>
      <c r="I36" s="51" t="str">
        <f t="shared" si="5"/>
        <v>一般会計</v>
      </c>
      <c r="K36" s="51"/>
      <c r="L36" s="51"/>
      <c r="O36" s="51"/>
      <c r="P36" s="51"/>
      <c r="Q36" s="65"/>
      <c r="T36" s="51"/>
      <c r="U36" s="69" t="s">
        <v>630</v>
      </c>
      <c r="Y36" s="69" t="s">
        <v>456</v>
      </c>
      <c r="Z36" s="69" t="s">
        <v>385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457</v>
      </c>
      <c r="Z37" s="69" t="s">
        <v>549</v>
      </c>
      <c r="AF37" s="74"/>
      <c r="AK37" s="75" t="str">
        <f t="shared" si="9"/>
        <v>j</v>
      </c>
    </row>
    <row r="38" spans="1:37" x14ac:dyDescent="0.15">
      <c r="A38" s="51"/>
      <c r="B38" s="51"/>
      <c r="F38" s="51"/>
      <c r="G38" s="65"/>
      <c r="K38" s="51"/>
      <c r="L38" s="51"/>
      <c r="O38" s="51"/>
      <c r="P38" s="51"/>
      <c r="Q38" s="65"/>
      <c r="T38" s="51"/>
      <c r="U38" s="69" t="s">
        <v>376</v>
      </c>
      <c r="Y38" s="69" t="s">
        <v>439</v>
      </c>
      <c r="Z38" s="69" t="s">
        <v>551</v>
      </c>
      <c r="AF38" s="74"/>
      <c r="AK38" s="75" t="str">
        <f t="shared" si="9"/>
        <v>k</v>
      </c>
    </row>
    <row r="39" spans="1:37" x14ac:dyDescent="0.15">
      <c r="A39" s="51"/>
      <c r="B39" s="51"/>
      <c r="F39" s="51" t="str">
        <f>I37</f>
        <v>一般会計</v>
      </c>
      <c r="G39" s="65"/>
      <c r="K39" s="51"/>
      <c r="L39" s="51"/>
      <c r="O39" s="51"/>
      <c r="P39" s="51"/>
      <c r="Q39" s="65"/>
      <c r="T39" s="51"/>
      <c r="U39" s="69" t="s">
        <v>427</v>
      </c>
      <c r="Y39" s="69" t="s">
        <v>459</v>
      </c>
      <c r="Z39" s="69" t="s">
        <v>423</v>
      </c>
      <c r="AF39" s="74"/>
      <c r="AK39" s="75" t="str">
        <f t="shared" si="9"/>
        <v>l</v>
      </c>
    </row>
    <row r="40" spans="1:37" x14ac:dyDescent="0.15">
      <c r="A40" s="51"/>
      <c r="B40" s="51"/>
      <c r="F40" s="51"/>
      <c r="G40" s="65"/>
      <c r="K40" s="51"/>
      <c r="L40" s="51"/>
      <c r="O40" s="51"/>
      <c r="P40" s="51"/>
      <c r="Q40" s="65"/>
      <c r="T40" s="51"/>
      <c r="Y40" s="69" t="s">
        <v>460</v>
      </c>
      <c r="Z40" s="69" t="s">
        <v>552</v>
      </c>
      <c r="AF40" s="74"/>
      <c r="AK40" s="75" t="str">
        <f t="shared" si="9"/>
        <v>m</v>
      </c>
    </row>
    <row r="41" spans="1:37" x14ac:dyDescent="0.15">
      <c r="A41" s="51"/>
      <c r="B41" s="51"/>
      <c r="F41" s="51"/>
      <c r="G41" s="65"/>
      <c r="K41" s="51"/>
      <c r="L41" s="51"/>
      <c r="O41" s="51"/>
      <c r="P41" s="51"/>
      <c r="Q41" s="65"/>
      <c r="T41" s="51"/>
      <c r="Y41" s="69" t="s">
        <v>294</v>
      </c>
      <c r="Z41" s="69" t="s">
        <v>478</v>
      </c>
      <c r="AF41" s="74"/>
      <c r="AK41" s="75" t="str">
        <f t="shared" si="9"/>
        <v>n</v>
      </c>
    </row>
    <row r="42" spans="1:37" x14ac:dyDescent="0.15">
      <c r="A42" s="51"/>
      <c r="B42" s="51"/>
      <c r="F42" s="51"/>
      <c r="G42" s="65"/>
      <c r="K42" s="51"/>
      <c r="L42" s="51"/>
      <c r="O42" s="51"/>
      <c r="P42" s="51"/>
      <c r="Q42" s="65"/>
      <c r="T42" s="51"/>
      <c r="Y42" s="69" t="s">
        <v>461</v>
      </c>
      <c r="Z42" s="69" t="s">
        <v>554</v>
      </c>
      <c r="AF42" s="74"/>
      <c r="AK42" s="75" t="str">
        <f t="shared" si="9"/>
        <v>o</v>
      </c>
    </row>
    <row r="43" spans="1:37" x14ac:dyDescent="0.15">
      <c r="A43" s="51"/>
      <c r="B43" s="51"/>
      <c r="F43" s="51"/>
      <c r="G43" s="65"/>
      <c r="K43" s="51"/>
      <c r="L43" s="51"/>
      <c r="O43" s="51"/>
      <c r="P43" s="51"/>
      <c r="Q43" s="65"/>
      <c r="T43" s="51"/>
      <c r="Y43" s="69" t="s">
        <v>463</v>
      </c>
      <c r="Z43" s="69" t="s">
        <v>555</v>
      </c>
      <c r="AF43" s="74"/>
      <c r="AK43" s="75" t="str">
        <f t="shared" si="9"/>
        <v>p</v>
      </c>
    </row>
    <row r="44" spans="1:37" x14ac:dyDescent="0.15">
      <c r="A44" s="51"/>
      <c r="B44" s="51"/>
      <c r="F44" s="51"/>
      <c r="G44" s="65"/>
      <c r="K44" s="51"/>
      <c r="L44" s="51"/>
      <c r="O44" s="51"/>
      <c r="P44" s="51"/>
      <c r="Q44" s="65"/>
      <c r="T44" s="51"/>
      <c r="Y44" s="69" t="s">
        <v>464</v>
      </c>
      <c r="Z44" s="69" t="s">
        <v>40</v>
      </c>
      <c r="AF44" s="74"/>
      <c r="AK44" s="75" t="str">
        <f t="shared" si="9"/>
        <v>q</v>
      </c>
    </row>
    <row r="45" spans="1:37" x14ac:dyDescent="0.15">
      <c r="A45" s="51"/>
      <c r="B45" s="51"/>
      <c r="F45" s="51"/>
      <c r="G45" s="65"/>
      <c r="K45" s="51"/>
      <c r="L45" s="51"/>
      <c r="O45" s="51"/>
      <c r="P45" s="51"/>
      <c r="Q45" s="65"/>
      <c r="T45" s="51"/>
      <c r="Y45" s="69" t="s">
        <v>276</v>
      </c>
      <c r="Z45" s="69" t="s">
        <v>556</v>
      </c>
      <c r="AF45" s="74"/>
      <c r="AK45" s="75" t="str">
        <f t="shared" si="9"/>
        <v>r</v>
      </c>
    </row>
    <row r="46" spans="1:37" x14ac:dyDescent="0.15">
      <c r="A46" s="51"/>
      <c r="B46" s="51"/>
      <c r="F46" s="51"/>
      <c r="G46" s="65"/>
      <c r="K46" s="51"/>
      <c r="L46" s="51"/>
      <c r="O46" s="51"/>
      <c r="P46" s="51"/>
      <c r="Q46" s="65"/>
      <c r="T46" s="51"/>
      <c r="Y46" s="69" t="s">
        <v>345</v>
      </c>
      <c r="Z46" s="69" t="s">
        <v>69</v>
      </c>
      <c r="AF46" s="74"/>
      <c r="AK46" s="75" t="str">
        <f t="shared" si="9"/>
        <v>s</v>
      </c>
    </row>
    <row r="47" spans="1:37" x14ac:dyDescent="0.15">
      <c r="A47" s="51"/>
      <c r="B47" s="51"/>
      <c r="F47" s="51"/>
      <c r="G47" s="65"/>
      <c r="K47" s="51"/>
      <c r="L47" s="51"/>
      <c r="O47" s="51"/>
      <c r="P47" s="51"/>
      <c r="Q47" s="65"/>
      <c r="T47" s="51"/>
      <c r="Y47" s="69" t="s">
        <v>228</v>
      </c>
      <c r="Z47" s="69" t="s">
        <v>557</v>
      </c>
      <c r="AF47" s="74"/>
      <c r="AK47" s="75" t="str">
        <f t="shared" si="9"/>
        <v>t</v>
      </c>
    </row>
    <row r="48" spans="1:37" x14ac:dyDescent="0.15">
      <c r="A48" s="51"/>
      <c r="B48" s="51"/>
      <c r="F48" s="51"/>
      <c r="G48" s="65"/>
      <c r="K48" s="51"/>
      <c r="L48" s="51"/>
      <c r="O48" s="51"/>
      <c r="P48" s="51"/>
      <c r="Q48" s="65"/>
      <c r="T48" s="51"/>
      <c r="Y48" s="69" t="s">
        <v>50</v>
      </c>
      <c r="Z48" s="69" t="s">
        <v>558</v>
      </c>
      <c r="AF48" s="74"/>
      <c r="AK48" s="75" t="str">
        <f t="shared" si="9"/>
        <v>u</v>
      </c>
    </row>
    <row r="49" spans="1:37" x14ac:dyDescent="0.15">
      <c r="A49" s="51"/>
      <c r="B49" s="51"/>
      <c r="F49" s="51"/>
      <c r="G49" s="65"/>
      <c r="K49" s="51"/>
      <c r="L49" s="51"/>
      <c r="O49" s="51"/>
      <c r="P49" s="51"/>
      <c r="Q49" s="65"/>
      <c r="T49" s="51"/>
      <c r="Y49" s="69" t="s">
        <v>466</v>
      </c>
      <c r="Z49" s="69" t="s">
        <v>254</v>
      </c>
      <c r="AF49" s="74"/>
      <c r="AK49" s="75" t="str">
        <f t="shared" si="9"/>
        <v>v</v>
      </c>
    </row>
    <row r="50" spans="1:37" x14ac:dyDescent="0.15">
      <c r="A50" s="51"/>
      <c r="B50" s="51"/>
      <c r="F50" s="51"/>
      <c r="G50" s="65"/>
      <c r="K50" s="51"/>
      <c r="L50" s="51"/>
      <c r="O50" s="51"/>
      <c r="P50" s="51"/>
      <c r="Q50" s="65"/>
      <c r="T50" s="51"/>
      <c r="Y50" s="69" t="s">
        <v>467</v>
      </c>
      <c r="Z50" s="69" t="s">
        <v>559</v>
      </c>
      <c r="AF50" s="74"/>
    </row>
    <row r="51" spans="1:37" x14ac:dyDescent="0.15">
      <c r="A51" s="51"/>
      <c r="B51" s="51"/>
      <c r="F51" s="51"/>
      <c r="G51" s="65"/>
      <c r="K51" s="51"/>
      <c r="L51" s="51"/>
      <c r="O51" s="51"/>
      <c r="P51" s="51"/>
      <c r="Q51" s="65"/>
      <c r="T51" s="51"/>
      <c r="Y51" s="69" t="s">
        <v>468</v>
      </c>
      <c r="Z51" s="69" t="s">
        <v>469</v>
      </c>
      <c r="AF51" s="74"/>
    </row>
    <row r="52" spans="1:37" x14ac:dyDescent="0.15">
      <c r="A52" s="51"/>
      <c r="B52" s="51"/>
      <c r="F52" s="51"/>
      <c r="G52" s="65"/>
      <c r="K52" s="51"/>
      <c r="L52" s="51"/>
      <c r="O52" s="51"/>
      <c r="P52" s="51"/>
      <c r="Q52" s="65"/>
      <c r="T52" s="51"/>
      <c r="Y52" s="69" t="s">
        <v>471</v>
      </c>
      <c r="Z52" s="69" t="s">
        <v>560</v>
      </c>
      <c r="AF52" s="74"/>
    </row>
    <row r="53" spans="1:37" x14ac:dyDescent="0.15">
      <c r="A53" s="51"/>
      <c r="B53" s="51"/>
      <c r="F53" s="51"/>
      <c r="G53" s="65"/>
      <c r="K53" s="51"/>
      <c r="L53" s="51"/>
      <c r="O53" s="51"/>
      <c r="P53" s="51"/>
      <c r="Q53" s="65"/>
      <c r="T53" s="51"/>
      <c r="Y53" s="69" t="s">
        <v>281</v>
      </c>
      <c r="Z53" s="69" t="s">
        <v>232</v>
      </c>
      <c r="AF53" s="74"/>
    </row>
    <row r="54" spans="1:37" x14ac:dyDescent="0.15">
      <c r="A54" s="51"/>
      <c r="B54" s="51"/>
      <c r="F54" s="51"/>
      <c r="G54" s="65"/>
      <c r="K54" s="51"/>
      <c r="L54" s="51"/>
      <c r="O54" s="51"/>
      <c r="P54" s="57"/>
      <c r="Q54" s="65"/>
      <c r="T54" s="51"/>
      <c r="Y54" s="69" t="s">
        <v>297</v>
      </c>
      <c r="Z54" s="69" t="s">
        <v>561</v>
      </c>
      <c r="AF54" s="74"/>
    </row>
    <row r="55" spans="1:37" x14ac:dyDescent="0.15">
      <c r="A55" s="51"/>
      <c r="B55" s="51"/>
      <c r="F55" s="51"/>
      <c r="G55" s="65"/>
      <c r="K55" s="51"/>
      <c r="L55" s="51"/>
      <c r="O55" s="51"/>
      <c r="P55" s="51"/>
      <c r="Q55" s="65"/>
      <c r="T55" s="51"/>
      <c r="Y55" s="69" t="s">
        <v>472</v>
      </c>
      <c r="Z55" s="69" t="s">
        <v>23</v>
      </c>
      <c r="AF55" s="74"/>
    </row>
    <row r="56" spans="1:37" x14ac:dyDescent="0.15">
      <c r="A56" s="51"/>
      <c r="B56" s="51"/>
      <c r="F56" s="51"/>
      <c r="G56" s="65"/>
      <c r="K56" s="51"/>
      <c r="L56" s="51"/>
      <c r="O56" s="51"/>
      <c r="P56" s="51"/>
      <c r="Q56" s="65"/>
      <c r="T56" s="51"/>
      <c r="Y56" s="69" t="s">
        <v>475</v>
      </c>
      <c r="Z56" s="69" t="s">
        <v>562</v>
      </c>
      <c r="AF56" s="74"/>
    </row>
    <row r="57" spans="1:37" x14ac:dyDescent="0.15">
      <c r="A57" s="51"/>
      <c r="B57" s="51"/>
      <c r="F57" s="51"/>
      <c r="G57" s="65"/>
      <c r="K57" s="51"/>
      <c r="L57" s="51"/>
      <c r="O57" s="51"/>
      <c r="P57" s="51"/>
      <c r="Q57" s="65"/>
      <c r="T57" s="51"/>
      <c r="Y57" s="69" t="s">
        <v>474</v>
      </c>
      <c r="Z57" s="69" t="s">
        <v>43</v>
      </c>
      <c r="AF57" s="74"/>
    </row>
    <row r="58" spans="1:37" x14ac:dyDescent="0.15">
      <c r="A58" s="51"/>
      <c r="B58" s="51"/>
      <c r="F58" s="51"/>
      <c r="G58" s="65"/>
      <c r="K58" s="51"/>
      <c r="L58" s="51"/>
      <c r="O58" s="51"/>
      <c r="P58" s="51"/>
      <c r="Q58" s="65"/>
      <c r="T58" s="51"/>
      <c r="Y58" s="69" t="s">
        <v>476</v>
      </c>
      <c r="Z58" s="69" t="s">
        <v>418</v>
      </c>
      <c r="AF58" s="74"/>
    </row>
    <row r="59" spans="1:37" x14ac:dyDescent="0.15">
      <c r="A59" s="51"/>
      <c r="B59" s="51"/>
      <c r="F59" s="51"/>
      <c r="G59" s="65"/>
      <c r="K59" s="51"/>
      <c r="L59" s="51"/>
      <c r="O59" s="51"/>
      <c r="P59" s="51"/>
      <c r="Q59" s="65"/>
      <c r="T59" s="51"/>
      <c r="Y59" s="69" t="s">
        <v>477</v>
      </c>
      <c r="Z59" s="69" t="s">
        <v>563</v>
      </c>
      <c r="AF59" s="74"/>
    </row>
    <row r="60" spans="1:37" x14ac:dyDescent="0.15">
      <c r="A60" s="51"/>
      <c r="B60" s="51"/>
      <c r="F60" s="51"/>
      <c r="G60" s="65"/>
      <c r="K60" s="51"/>
      <c r="L60" s="51"/>
      <c r="O60" s="51"/>
      <c r="P60" s="51"/>
      <c r="Q60" s="65"/>
      <c r="T60" s="51"/>
      <c r="Y60" s="69" t="s">
        <v>403</v>
      </c>
      <c r="Z60" s="69" t="s">
        <v>564</v>
      </c>
      <c r="AF60" s="74"/>
    </row>
    <row r="61" spans="1:37" x14ac:dyDescent="0.15">
      <c r="A61" s="51"/>
      <c r="B61" s="51"/>
      <c r="F61" s="51"/>
      <c r="G61" s="65"/>
      <c r="K61" s="51"/>
      <c r="L61" s="51"/>
      <c r="O61" s="51"/>
      <c r="P61" s="51"/>
      <c r="Q61" s="65"/>
      <c r="T61" s="51"/>
      <c r="Y61" s="69" t="s">
        <v>33</v>
      </c>
      <c r="Z61" s="69" t="s">
        <v>104</v>
      </c>
      <c r="AF61" s="74"/>
    </row>
    <row r="62" spans="1:37" x14ac:dyDescent="0.15">
      <c r="A62" s="51"/>
      <c r="B62" s="51"/>
      <c r="F62" s="51"/>
      <c r="G62" s="65"/>
      <c r="K62" s="51"/>
      <c r="L62" s="51"/>
      <c r="O62" s="51"/>
      <c r="P62" s="51"/>
      <c r="Q62" s="65"/>
      <c r="T62" s="51"/>
      <c r="Y62" s="69" t="s">
        <v>79</v>
      </c>
      <c r="Z62" s="69" t="s">
        <v>313</v>
      </c>
      <c r="AF62" s="74"/>
    </row>
    <row r="63" spans="1:37" x14ac:dyDescent="0.15">
      <c r="A63" s="51"/>
      <c r="B63" s="51"/>
      <c r="F63" s="51"/>
      <c r="G63" s="65"/>
      <c r="K63" s="51"/>
      <c r="L63" s="51"/>
      <c r="O63" s="51"/>
      <c r="P63" s="51"/>
      <c r="Q63" s="65"/>
      <c r="T63" s="51"/>
      <c r="Y63" s="69" t="s">
        <v>242</v>
      </c>
      <c r="Z63" s="69" t="s">
        <v>565</v>
      </c>
      <c r="AF63" s="74"/>
    </row>
    <row r="64" spans="1:37" x14ac:dyDescent="0.15">
      <c r="A64" s="51"/>
      <c r="B64" s="51"/>
      <c r="F64" s="51"/>
      <c r="G64" s="65"/>
      <c r="K64" s="51"/>
      <c r="L64" s="51"/>
      <c r="O64" s="51"/>
      <c r="P64" s="51"/>
      <c r="Q64" s="65"/>
      <c r="T64" s="51"/>
      <c r="Y64" s="69" t="s">
        <v>341</v>
      </c>
      <c r="Z64" s="69" t="s">
        <v>47</v>
      </c>
      <c r="AF64" s="74"/>
    </row>
    <row r="65" spans="1:32" x14ac:dyDescent="0.15">
      <c r="A65" s="51"/>
      <c r="B65" s="51"/>
      <c r="F65" s="51"/>
      <c r="G65" s="65"/>
      <c r="K65" s="51"/>
      <c r="L65" s="51"/>
      <c r="O65" s="51"/>
      <c r="P65" s="51"/>
      <c r="Q65" s="65"/>
      <c r="T65" s="51"/>
      <c r="Y65" s="69" t="s">
        <v>479</v>
      </c>
      <c r="Z65" s="69" t="s">
        <v>567</v>
      </c>
      <c r="AF65" s="74"/>
    </row>
    <row r="66" spans="1:32" x14ac:dyDescent="0.15">
      <c r="A66" s="51"/>
      <c r="B66" s="51"/>
      <c r="F66" s="51"/>
      <c r="G66" s="65"/>
      <c r="K66" s="51"/>
      <c r="L66" s="51"/>
      <c r="O66" s="51"/>
      <c r="P66" s="51"/>
      <c r="Q66" s="65"/>
      <c r="T66" s="51"/>
      <c r="Y66" s="69" t="s">
        <v>135</v>
      </c>
      <c r="Z66" s="69" t="s">
        <v>568</v>
      </c>
      <c r="AF66" s="74"/>
    </row>
    <row r="67" spans="1:32" x14ac:dyDescent="0.15">
      <c r="A67" s="51"/>
      <c r="B67" s="51"/>
      <c r="F67" s="51"/>
      <c r="G67" s="65"/>
      <c r="K67" s="51"/>
      <c r="L67" s="51"/>
      <c r="O67" s="51"/>
      <c r="P67" s="51"/>
      <c r="Q67" s="65"/>
      <c r="T67" s="51"/>
      <c r="Y67" s="69" t="s">
        <v>480</v>
      </c>
      <c r="Z67" s="69" t="s">
        <v>20</v>
      </c>
      <c r="AF67" s="74"/>
    </row>
    <row r="68" spans="1:32" x14ac:dyDescent="0.15">
      <c r="A68" s="51"/>
      <c r="B68" s="51"/>
      <c r="F68" s="51"/>
      <c r="G68" s="65"/>
      <c r="K68" s="51"/>
      <c r="L68" s="51"/>
      <c r="O68" s="51"/>
      <c r="P68" s="51"/>
      <c r="Q68" s="65"/>
      <c r="T68" s="51"/>
      <c r="Y68" s="69" t="s">
        <v>327</v>
      </c>
      <c r="Z68" s="69" t="s">
        <v>570</v>
      </c>
      <c r="AF68" s="74"/>
    </row>
    <row r="69" spans="1:32" x14ac:dyDescent="0.15">
      <c r="A69" s="51"/>
      <c r="B69" s="51"/>
      <c r="F69" s="51"/>
      <c r="G69" s="65"/>
      <c r="K69" s="51"/>
      <c r="L69" s="51"/>
      <c r="O69" s="51"/>
      <c r="P69" s="51"/>
      <c r="Q69" s="65"/>
      <c r="T69" s="51"/>
      <c r="Y69" s="69" t="s">
        <v>420</v>
      </c>
      <c r="Z69" s="69" t="s">
        <v>572</v>
      </c>
      <c r="AF69" s="74"/>
    </row>
    <row r="70" spans="1:32" x14ac:dyDescent="0.15">
      <c r="A70" s="51"/>
      <c r="B70" s="51"/>
      <c r="Y70" s="69" t="s">
        <v>116</v>
      </c>
      <c r="Z70" s="69" t="s">
        <v>573</v>
      </c>
    </row>
    <row r="71" spans="1:32" x14ac:dyDescent="0.15">
      <c r="Y71" s="69" t="s">
        <v>481</v>
      </c>
      <c r="Z71" s="69" t="s">
        <v>174</v>
      </c>
    </row>
    <row r="72" spans="1:32" x14ac:dyDescent="0.15">
      <c r="Y72" s="69" t="s">
        <v>484</v>
      </c>
      <c r="Z72" s="69" t="s">
        <v>497</v>
      </c>
    </row>
    <row r="73" spans="1:32" x14ac:dyDescent="0.15">
      <c r="Y73" s="69" t="s">
        <v>454</v>
      </c>
      <c r="Z73" s="69" t="s">
        <v>575</v>
      </c>
    </row>
    <row r="74" spans="1:32" x14ac:dyDescent="0.15">
      <c r="Y74" s="69" t="s">
        <v>343</v>
      </c>
      <c r="Z74" s="69" t="s">
        <v>236</v>
      </c>
    </row>
    <row r="75" spans="1:32" x14ac:dyDescent="0.15">
      <c r="Y75" s="69" t="s">
        <v>399</v>
      </c>
      <c r="Z75" s="69" t="s">
        <v>576</v>
      </c>
    </row>
    <row r="76" spans="1:32" x14ac:dyDescent="0.15">
      <c r="Y76" s="69" t="s">
        <v>486</v>
      </c>
      <c r="Z76" s="69" t="s">
        <v>579</v>
      </c>
    </row>
    <row r="77" spans="1:32" x14ac:dyDescent="0.15">
      <c r="Y77" s="69" t="s">
        <v>487</v>
      </c>
      <c r="Z77" s="69" t="s">
        <v>384</v>
      </c>
    </row>
    <row r="78" spans="1:32" x14ac:dyDescent="0.15">
      <c r="Y78" s="69" t="s">
        <v>465</v>
      </c>
      <c r="Z78" s="69" t="s">
        <v>580</v>
      </c>
    </row>
    <row r="79" spans="1:32" x14ac:dyDescent="0.15">
      <c r="Y79" s="69" t="s">
        <v>489</v>
      </c>
      <c r="Z79" s="69" t="s">
        <v>553</v>
      </c>
    </row>
    <row r="80" spans="1:32" x14ac:dyDescent="0.15">
      <c r="Y80" s="69" t="s">
        <v>490</v>
      </c>
      <c r="Z80" s="69" t="s">
        <v>574</v>
      </c>
    </row>
    <row r="81" spans="25:26" x14ac:dyDescent="0.15">
      <c r="Y81" s="69" t="s">
        <v>101</v>
      </c>
      <c r="Z81" s="69" t="s">
        <v>264</v>
      </c>
    </row>
    <row r="82" spans="25:26" x14ac:dyDescent="0.15">
      <c r="Y82" s="69" t="s">
        <v>362</v>
      </c>
      <c r="Z82" s="69" t="s">
        <v>581</v>
      </c>
    </row>
    <row r="83" spans="25:26" x14ac:dyDescent="0.15">
      <c r="Y83" s="69" t="s">
        <v>180</v>
      </c>
      <c r="Z83" s="69" t="s">
        <v>219</v>
      </c>
    </row>
    <row r="84" spans="25:26" x14ac:dyDescent="0.15">
      <c r="Y84" s="69" t="s">
        <v>491</v>
      </c>
      <c r="Z84" s="69" t="s">
        <v>225</v>
      </c>
    </row>
    <row r="85" spans="25:26" x14ac:dyDescent="0.15">
      <c r="Y85" s="69" t="s">
        <v>492</v>
      </c>
      <c r="Z85" s="69" t="s">
        <v>584</v>
      </c>
    </row>
    <row r="86" spans="25:26" x14ac:dyDescent="0.15">
      <c r="Y86" s="69" t="s">
        <v>494</v>
      </c>
      <c r="Z86" s="69" t="s">
        <v>585</v>
      </c>
    </row>
    <row r="87" spans="25:26" x14ac:dyDescent="0.15">
      <c r="Y87" s="69" t="s">
        <v>495</v>
      </c>
      <c r="Z87" s="69" t="s">
        <v>586</v>
      </c>
    </row>
    <row r="88" spans="25:26" x14ac:dyDescent="0.15">
      <c r="Y88" s="69" t="s">
        <v>496</v>
      </c>
      <c r="Z88" s="69" t="s">
        <v>587</v>
      </c>
    </row>
    <row r="89" spans="25:26" x14ac:dyDescent="0.15">
      <c r="Y89" s="69" t="s">
        <v>332</v>
      </c>
      <c r="Z89" s="69" t="s">
        <v>588</v>
      </c>
    </row>
    <row r="90" spans="25:26" x14ac:dyDescent="0.15">
      <c r="Y90" s="69" t="s">
        <v>498</v>
      </c>
      <c r="Z90" s="69" t="s">
        <v>589</v>
      </c>
    </row>
    <row r="91" spans="25:26" x14ac:dyDescent="0.15">
      <c r="Y91" s="69" t="s">
        <v>239</v>
      </c>
      <c r="Z91" s="69" t="s">
        <v>590</v>
      </c>
    </row>
    <row r="92" spans="25:26" x14ac:dyDescent="0.15">
      <c r="Y92" s="69" t="s">
        <v>458</v>
      </c>
      <c r="Z92" s="69" t="s">
        <v>522</v>
      </c>
    </row>
    <row r="93" spans="25:26" x14ac:dyDescent="0.15">
      <c r="Y93" s="69" t="s">
        <v>349</v>
      </c>
      <c r="Z93" s="69" t="s">
        <v>591</v>
      </c>
    </row>
    <row r="94" spans="25:26" x14ac:dyDescent="0.15">
      <c r="Y94" s="69" t="s">
        <v>150</v>
      </c>
      <c r="Z94" s="69" t="s">
        <v>583</v>
      </c>
    </row>
    <row r="95" spans="25:26" x14ac:dyDescent="0.15">
      <c r="Y95" s="69" t="s">
        <v>372</v>
      </c>
      <c r="Z95" s="69" t="s">
        <v>593</v>
      </c>
    </row>
    <row r="96" spans="25:26" x14ac:dyDescent="0.15">
      <c r="Y96" s="69" t="s">
        <v>75</v>
      </c>
      <c r="Z96" s="69" t="s">
        <v>594</v>
      </c>
    </row>
    <row r="97" spans="25:26" x14ac:dyDescent="0.15">
      <c r="Y97" s="69" t="s">
        <v>500</v>
      </c>
      <c r="Z97" s="69" t="s">
        <v>578</v>
      </c>
    </row>
    <row r="98" spans="25:26" x14ac:dyDescent="0.15">
      <c r="Y98" s="69" t="s">
        <v>303</v>
      </c>
      <c r="Z98" s="69" t="s">
        <v>595</v>
      </c>
    </row>
    <row r="99" spans="25:26" x14ac:dyDescent="0.15">
      <c r="Y99" s="69" t="s">
        <v>519</v>
      </c>
      <c r="Z99" s="69" t="s">
        <v>596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健太</dc:creator>
  <cp:lastModifiedBy>ㅤ</cp:lastModifiedBy>
  <cp:lastPrinted>2021-03-08T07:58:12Z</cp:lastPrinted>
  <dcterms:created xsi:type="dcterms:W3CDTF">2012-03-13T00:50:25Z</dcterms:created>
  <dcterms:modified xsi:type="dcterms:W3CDTF">2021-06-29T10:57:21Z</dcterms:modified>
</cp:coreProperties>
</file>