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確認依頼、事業番号・責任者修正依頼\5.会計課へ\"/>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<sst xmlns="http://schemas.openxmlformats.org/spreadsheetml/2006/main" count="2358" uniqueCount="702">
  <si>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</si>
  <si>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</si>
  <si>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</si>
  <si>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</si>
  <si>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</si>
  <si>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</si>
  <si>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</si>
  <si>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</si>
  <si>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</si>
  <si>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</si>
  <si>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</si>
  <si>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</si>
  <si>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</si>
  <si>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</si>
  <si>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</si>
  <si>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</si>
  <si>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</si>
  <si>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</si>
  <si>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</si>
  <si>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</si>
  <si>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</si>
  <si>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</si>
  <si>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</si>
  <si>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</si>
  <si>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</si>
  <si>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</si>
  <si>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</si>
  <si>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</si>
  <si>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</si>
  <si>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</si>
  <si>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</si>
  <si>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</si>
  <si>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</si>
  <si>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</si>
  <si>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</si>
  <si>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</si>
  <si>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</si>
  <si>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</si>
  <si>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</si>
  <si>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</si>
  <si>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</si>
  <si>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</si>
  <si>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</si>
  <si>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</si>
  <si>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</si>
  <si>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</si>
  <si>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</si>
  <si>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</si>
  <si>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</si>
  <si>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</si>
  <si>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</si>
  <si>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</si>
  <si>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</si>
  <si>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</si>
  <si>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</si>
  <si>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</si>
  <si>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</si>
  <si>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</si>
  <si>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</si>
  <si>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</si>
  <si>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</si>
  <si>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</si>
  <si>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</si>
  <si>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</si>
  <si>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</si>
  <si>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</si>
  <si>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</si>
  <si>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</si>
  <si>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</si>
  <si>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</si>
  <si>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</si>
  <si>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</si>
  <si>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</si>
  <si>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</si>
  <si>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</si>
  <si>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</si>
  <si>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</si>
  <si>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</si>
  <si>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</si>
  <si>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</si>
  <si>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</si>
  <si>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</si>
  <si>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</si>
  <si>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</si>
  <si>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</si>
  <si>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</si>
  <si>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</si>
  <si>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</si>
  <si>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</si>
  <si>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</si>
  <si>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</si>
  <si>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</si>
  <si>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</si>
  <si>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</si>
  <si>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</si>
  <si>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</si>
  <si>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</si>
  <si>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</si>
  <si>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</si>
  <si>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</si>
  <si>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</si>
  <si>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</si>
  <si>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</si>
  <si>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</si>
  <si>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</si>
  <si>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</si>
  <si>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</si>
  <si>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</si>
  <si>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</si>
  <si>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</si>
  <si>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</si>
  <si>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</si>
  <si>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</si>
  <si>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</si>
  <si>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</si>
  <si>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</si>
  <si>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</si>
  <si>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</si>
  <si>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</si>
  <si>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</si>
  <si>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</si>
  <si>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</si>
  <si>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</si>
  <si>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</si>
  <si>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</si>
  <si>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</si>
  <si>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</si>
  <si>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</si>
  <si>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</si>
  <si>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</si>
  <si>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</si>
  <si>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</si>
  <si>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</si>
  <si>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</si>
  <si>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</si>
  <si>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</si>
  <si>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</si>
  <si>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</si>
  <si>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</si>
  <si>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</si>
  <si>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</si>
  <si>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</si>
  <si>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</si>
  <si>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</si>
  <si>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</si>
  <si>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</si>
  <si>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</si>
  <si>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</si>
  <si>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</si>
  <si>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</si>
  <si>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</si>
  <si>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</si>
  <si>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</si>
  <si>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</si>
  <si>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</si>
  <si>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</si>
  <si>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</si>
  <si>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</si>
  <si>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</si>
  <si>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</si>
  <si>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</si>
  <si>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</si>
  <si>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</si>
  <si>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</si>
  <si>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</si>
  <si>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</si>
  <si>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</si>
  <si>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</si>
  <si>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</si>
  <si>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</si>
  <si>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</si>
  <si>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</si>
  <si>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</si>
  <si>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</si>
  <si>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</si>
  <si>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</si>
  <si>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</si>
  <si>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</si>
  <si>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</si>
  <si>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</si>
  <si>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</si>
  <si>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</si>
  <si>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</si>
  <si>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</si>
  <si>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</si>
  <si>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</si>
  <si>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</si>
  <si>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</si>
  <si>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</si>
  <si>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</si>
  <si>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</si>
  <si>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</si>
  <si>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</si>
  <si>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</si>
  <si>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</si>
  <si>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</si>
  <si>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</si>
  <si>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</si>
  <si>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</si>
  <si>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</si>
  <si>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</si>
  <si>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</si>
  <si>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</si>
  <si>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</si>
  <si>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</si>
  <si>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</si>
  <si>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</si>
  <si>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</si>
  <si>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</si>
  <si>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</si>
  <si>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</si>
  <si>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</si>
  <si>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</si>
  <si>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</si>
  <si>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</si>
  <si>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</si>
  <si>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</si>
  <si>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</si>
  <si>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</si>
  <si>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</si>
  <si>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</si>
  <si>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</si>
  <si>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</si>
  <si>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</si>
  <si>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</si>
  <si>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</si>
  <si>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</si>
  <si>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</si>
  <si>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</si>
  <si>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</si>
  <si>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</si>
  <si>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</si>
  <si>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</si>
  <si>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</si>
  <si>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</si>
  <si>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</si>
  <si>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</si>
  <si>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</si>
  <si>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</si>
  <si>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</si>
  <si>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</si>
  <si>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</si>
  <si>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</si>
  <si>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</si>
  <si>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</si>
  <si>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</si>
  <si>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</si>
  <si>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</si>
  <si>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</si>
  <si>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</si>
  <si>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</si>
  <si>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</si>
  <si>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</si>
  <si>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</si>
  <si>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</si>
  <si>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</si>
  <si>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</si>
  <si>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</si>
  <si>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</si>
  <si>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</si>
  <si>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</si>
  <si>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</si>
  <si>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</si>
  <si>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</si>
  <si>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</si>
  <si>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</si>
  <si>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</si>
  <si>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</si>
  <si>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</si>
  <si>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</si>
  <si>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</si>
  <si>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</si>
  <si>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</si>
  <si>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</si>
  <si>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</si>
  <si>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</si>
  <si>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</si>
  <si>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</si>
  <si>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</si>
  <si>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</si>
  <si>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</si>
  <si>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</si>
  <si>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</si>
  <si>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</si>
  <si>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</si>
  <si>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</si>
  <si>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</si>
  <si>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</si>
  <si>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</si>
  <si>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</si>
  <si>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</si>
  <si>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</si>
  <si>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</si>
  <si>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</si>
  <si>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</si>
  <si>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</si>
  <si>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</si>
  <si>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</si>
  <si>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</si>
  <si>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</si>
  <si>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</si>
  <si>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</si>
  <si>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</si>
  <si>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</si>
  <si>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</si>
  <si>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</si>
  <si>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</si>
  <si>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</si>
  <si>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</si>
  <si>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</si>
  <si>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</si>
  <si>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</si>
  <si>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</si>
  <si>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</si>
  <si>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</si>
  <si>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</si>
  <si>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</si>
  <si>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</si>
  <si>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</si>
  <si>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</si>
  <si>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</si>
  <si>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</si>
  <si>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</si>
  <si>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</si>
  <si>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</si>
  <si>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</si>
  <si>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</si>
  <si>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</si>
  <si>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</si>
  <si>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</si>
  <si>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</si>
  <si>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</si>
  <si>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</si>
  <si>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</si>
  <si>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</si>
  <si>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</si>
  <si>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</si>
  <si>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</si>
  <si>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</si>
  <si>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</si>
  <si>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</si>
  <si>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</si>
  <si>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</si>
  <si>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</si>
  <si>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</si>
  <si>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</si>
  <si>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</si>
  <si>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</si>
  <si>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</si>
  <si>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</si>
  <si>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</si>
  <si>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</si>
  <si>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</si>
  <si>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</si>
  <si>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</si>
  <si>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</si>
  <si>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</si>
  <si>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</si>
  <si>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</si>
  <si>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</si>
  <si>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</si>
  <si>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</si>
  <si>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</si>
  <si>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</si>
  <si>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</si>
  <si>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</si>
  <si>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</si>
  <si>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</si>
  <si>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</si>
  <si>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</si>
  <si>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</si>
  <si>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</si>
  <si>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</si>
  <si>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</si>
  <si>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</si>
  <si>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</si>
  <si>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</si>
  <si>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</si>
  <si>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</si>
  <si>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</si>
  <si>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</si>
  <si>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</si>
  <si>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</si>
  <si>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</si>
  <si>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</si>
  <si>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</si>
  <si>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</si>
  <si>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</si>
  <si>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</si>
  <si>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</si>
  <si>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</si>
  <si>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</si>
  <si>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</si>
  <si>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</si>
  <si>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</si>
  <si>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</si>
  <si>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</si>
  <si>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</si>
  <si>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</si>
  <si>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</si>
  <si>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</si>
  <si>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</si>
  <si>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</si>
  <si>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</si>
  <si>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</si>
  <si>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</si>
  <si>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</si>
  <si>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</si>
  <si>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</si>
  <si>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</si>
  <si>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</si>
  <si>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</si>
  <si>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</si>
  <si>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</si>
  <si>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</si>
  <si>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</si>
  <si>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</si>
  <si>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</si>
  <si>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</si>
  <si>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</si>
  <si>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</si>
  <si>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</si>
  <si>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</si>
  <si>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</si>
  <si>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</si>
  <si>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</si>
  <si>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</si>
  <si>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</si>
  <si>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</si>
  <si>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</si>
  <si>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</si>
  <si>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</si>
  <si>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</si>
  <si>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</si>
  <si>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</si>
  <si>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</si>
  <si>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</si>
  <si>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</si>
  <si>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</si>
  <si>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</si>
  <si>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</si>
  <si>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</si>
  <si>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</si>
  <si>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</si>
  <si>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</si>
  <si>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</si>
  <si>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</si>
  <si>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</si>
  <si>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</si>
  <si>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</si>
  <si>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</si>
  <si>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</si>
  <si>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</si>
  <si>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</si>
  <si>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</si>
  <si>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</si>
  <si>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</si>
  <si>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</si>
  <si>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</si>
  <si>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</si>
  <si>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</si>
  <si>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</si>
  <si>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</si>
  <si>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</si>
  <si>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</si>
  <si>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</si>
  <si>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</si>
  <si>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</si>
  <si>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</si>
  <si>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</si>
  <si>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</si>
  <si>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</si>
  <si>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</si>
  <si>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</si>
  <si>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</si>
  <si>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</si>
  <si>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</si>
  <si>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</si>
  <si>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</si>
  <si>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</si>
  <si>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</si>
  <si>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</si>
  <si>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</si>
  <si>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</si>
  <si>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</si>
  <si>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</si>
  <si>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</si>
  <si>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</si>
  <si>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</si>
  <si>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</si>
  <si>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</si>
  <si>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</si>
  <si>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</si>
  <si>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</si>
  <si>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</si>
  <si>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</si>
  <si>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</si>
  <si>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</si>
  <si>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</si>
  <si>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</si>
  <si>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</si>
  <si>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</si>
  <si>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</si>
  <si>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</si>
  <si>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</si>
  <si>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</si>
  <si>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</si>
  <si>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</si>
  <si>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</si>
  <si>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</si>
  <si>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</si>
  <si>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</si>
  <si>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</si>
  <si>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</si>
  <si>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</si>
  <si>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</si>
  <si>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</si>
  <si>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</si>
  <si>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</si>
  <si>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</si>
  <si>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</si>
  <si>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</si>
  <si>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</si>
  <si>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</si>
  <si>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</si>
  <si>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</si>
  <si>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</si>
  <si>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</si>
  <si>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</si>
  <si>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</si>
  <si>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</si>
  <si>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</si>
  <si>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</si>
  <si>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</si>
  <si>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</si>
  <si>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</si>
  <si>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</si>
  <si>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</si>
  <si>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</si>
  <si>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</si>
  <si>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</si>
  <si>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</si>
  <si>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</si>
  <si>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</si>
  <si>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</si>
  <si>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</si>
  <si>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</si>
  <si>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</si>
  <si>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</si>
  <si>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</si>
  <si>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</si>
  <si>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</si>
  <si>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</si>
  <si>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</si>
  <si>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</si>
  <si>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</si>
  <si>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</si>
  <si>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</si>
  <si>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</si>
  <si>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</si>
  <si>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</si>
  <si>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</si>
  <si>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</si>
  <si>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</si>
  <si>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</si>
  <si>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</si>
  <si>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</si>
  <si>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</si>
  <si>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</si>
  <si>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</si>
  <si>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</si>
  <si>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</si>
  <si>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</si>
  <si>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</si>
  <si>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</si>
  <si>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</si>
  <si>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</si>
  <si>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</si>
  <si>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</si>
  <si>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</si>
  <si>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</si>
  <si>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</si>
  <si>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</si>
  <si>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</si>
  <si>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</si>
  <si>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</si>
  <si>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</si>
  <si>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</si>
  <si>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</si>
  <si>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</si>
  <si>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</si>
  <si>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</si>
  <si>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</si>
  <si>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</si>
  <si>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</si>
  <si>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</si>
  <si>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</si>
  <si>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</si>
  <si>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</si>
  <si>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</si>
  <si>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</si>
  <si>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</si>
  <si>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</si>
  <si>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</si>
  <si>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</si>
  <si>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</si>
  <si>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</si>
  <si>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</si>
  <si>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</si>
  <si>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</si>
  <si>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</si>
  <si>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</si>
  <si>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</si>
  <si>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</si>
  <si>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</si>
  <si>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</si>
  <si>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</si>
  <si>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</si>
  <si>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</si>
  <si>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</si>
  <si>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</si>
  <si>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</si>
  <si>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</si>
  <si>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</si>
  <si>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海洋・沿岸域環境の保全等の推進</t>
  </si>
  <si>
    <t>総合政策局</t>
  </si>
  <si>
    <t>課長　久保　麻紀子</t>
  </si>
  <si>
    <t>平成20年度</t>
  </si>
  <si>
    <t>終了予定なし</t>
  </si>
  <si>
    <t>海洋政策課</t>
  </si>
  <si>
    <t>-</t>
  </si>
  <si>
    <t>我が国における海洋管理及び利活用のあり方に関する調査検討、海洋・沿岸域環境の保全に資する海洋汚染防止制度の普及啓発など、海洋基本法及び海洋基本計画に基づく施策を着実に実施し、海洋・沿岸域環境の保全等の推進に資することを目的とする。</t>
  </si>
  <si>
    <t>○我が国における海洋管理及び利活用のあり方に関する調査検討を行う。
○北極海航路に関する調査検討を行う。
○海洋政策に関する国際的な取組への対応に関する調査検討を行う。
○海洋汚染防止講習会及び油濁防止管理者講習（法定講習）を開催する。
○海における次世代モビリティシステム構築のための調査検討を行う。</t>
  </si>
  <si>
    <t>海洋環境対策調査費</t>
  </si>
  <si>
    <t>職員旅費</t>
  </si>
  <si>
    <t>諸謝金</t>
  </si>
  <si>
    <t>委員等旅費</t>
  </si>
  <si>
    <t>我が国の沿岸に重大な被害を及ぼす海洋汚染等の件数を0件に抑える</t>
  </si>
  <si>
    <t>我が国の沿岸に重大な被害を及ぼす海洋汚染等の件数</t>
  </si>
  <si>
    <t>件</t>
  </si>
  <si>
    <t>海洋汚染等及び海上災害の防止に関する法律
https://elaws.e-gov.go.jp/search/elawsSearch/elaws_search/lsg0500/detail?lawId=345AC0000000136</t>
  </si>
  <si>
    <t>海洋汚染防止制度の普及</t>
  </si>
  <si>
    <t>海洋汚染講習会に参加した事業者数</t>
  </si>
  <si>
    <t>事業者数</t>
  </si>
  <si>
    <t>海洋汚染講習会の出席名簿</t>
  </si>
  <si>
    <t>海洋汚染防止等に関する国際会議への出席回数</t>
  </si>
  <si>
    <t>回</t>
  </si>
  <si>
    <t>海洋汚染防止指導、油濁防止管理者講習にかかる会議開催の回数</t>
  </si>
  <si>
    <t>実績額（千円）／回（会議回数等）
国際会議への出席　回　　　　　　　　　　　　　　</t>
    <phoneticPr fontId="5"/>
  </si>
  <si>
    <t>千円</t>
  </si>
  <si>
    <t>　千円 / 回</t>
    <phoneticPr fontId="5"/>
  </si>
  <si>
    <t>3029/7</t>
  </si>
  <si>
    <t>1838/6</t>
  </si>
  <si>
    <t>実績額（千円）／回（会議回数等）
海洋汚染防止指導講習会　回
油濁防止管理者講習会　回　</t>
    <phoneticPr fontId="5"/>
  </si>
  <si>
    <t>457/6</t>
  </si>
  <si>
    <t>303/5</t>
  </si>
  <si>
    <t>２　良好な生活環境、自然環境の形成、バリアフリー社会の実現</t>
  </si>
  <si>
    <t>４　海洋･沿岸域環境や港湾空間の保全･再生･形成､海洋廃棄物処理､海洋汚染防止を推進する</t>
  </si>
  <si>
    <t>23</t>
  </si>
  <si>
    <t>37</t>
  </si>
  <si>
    <t>42</t>
  </si>
  <si>
    <t>21</t>
  </si>
  <si>
    <t>22</t>
  </si>
  <si>
    <t>29</t>
  </si>
  <si>
    <t>28</t>
  </si>
  <si>
    <t>○</t>
  </si>
  <si>
    <t>国交</t>
  </si>
  <si>
    <t>-</t>
    <phoneticPr fontId="5"/>
  </si>
  <si>
    <t>技術研究開発調査費</t>
    <rPh sb="0" eb="2">
      <t>ギジュツ</t>
    </rPh>
    <rPh sb="2" eb="4">
      <t>ケンキュウ</t>
    </rPh>
    <rPh sb="4" eb="6">
      <t>カイハツ</t>
    </rPh>
    <rPh sb="6" eb="8">
      <t>チョウサ</t>
    </rPh>
    <rPh sb="8" eb="9">
      <t>ヒ</t>
    </rPh>
    <phoneticPr fontId="5"/>
  </si>
  <si>
    <t>A.セントラルコンサルタント（株）</t>
    <phoneticPr fontId="5"/>
  </si>
  <si>
    <t>B.（株）アーバン・コネクションズ</t>
    <phoneticPr fontId="5"/>
  </si>
  <si>
    <t>C.（株）三菱総合研究所</t>
    <phoneticPr fontId="5"/>
  </si>
  <si>
    <t>D.（株）エーフォース</t>
    <phoneticPr fontId="5"/>
  </si>
  <si>
    <t>E.（株）アーバン・コネクションズ</t>
    <phoneticPr fontId="5"/>
  </si>
  <si>
    <t>調査検討</t>
    <rPh sb="0" eb="2">
      <t>チョウサ</t>
    </rPh>
    <rPh sb="2" eb="4">
      <t>ケントウ</t>
    </rPh>
    <phoneticPr fontId="4"/>
  </si>
  <si>
    <t>調査、検討、資料作成</t>
    <rPh sb="0" eb="2">
      <t>チョウサ</t>
    </rPh>
    <rPh sb="3" eb="5">
      <t>ケントウ</t>
    </rPh>
    <rPh sb="6" eb="8">
      <t>シリョウ</t>
    </rPh>
    <rPh sb="8" eb="10">
      <t>サクセイ</t>
    </rPh>
    <phoneticPr fontId="4"/>
  </si>
  <si>
    <t>セントラルコンサルタント（株）</t>
    <phoneticPr fontId="5"/>
  </si>
  <si>
    <t>北極海航路に関する利用動向等に関する調査・分析</t>
    <phoneticPr fontId="5"/>
  </si>
  <si>
    <t>（株）アーバン・コネクションズ</t>
    <phoneticPr fontId="5"/>
  </si>
  <si>
    <t>IMOの環境規制への対応に係る調査</t>
  </si>
  <si>
    <t>（株）三菱総合研究所</t>
    <phoneticPr fontId="5"/>
  </si>
  <si>
    <t>海における次世代モビリティの活用促進に向けた調査・検討</t>
    <phoneticPr fontId="5"/>
  </si>
  <si>
    <t>（株）エーフォース</t>
    <phoneticPr fontId="5"/>
  </si>
  <si>
    <t>船舶由来の海洋プラスチックごみの削減に向けたアンケート調査</t>
  </si>
  <si>
    <t>IMOの審議動向の把握や各国のスタンスの調査等</t>
    <phoneticPr fontId="5"/>
  </si>
  <si>
    <t>国際動向や関連法令内容の正確な理解を把握し、説明会及び協議会を開催し、関係者の知識・意識を向上させ、海洋汚染等の発生抑止に資する。</t>
    <rPh sb="0" eb="2">
      <t>コクサイ</t>
    </rPh>
    <rPh sb="2" eb="4">
      <t>ドウコウ</t>
    </rPh>
    <rPh sb="5" eb="7">
      <t>カンレン</t>
    </rPh>
    <rPh sb="7" eb="9">
      <t>ホウレイ</t>
    </rPh>
    <rPh sb="9" eb="11">
      <t>ナイヨウ</t>
    </rPh>
    <rPh sb="12" eb="14">
      <t>セイカク</t>
    </rPh>
    <rPh sb="15" eb="17">
      <t>リカイ</t>
    </rPh>
    <rPh sb="18" eb="20">
      <t>ハアク</t>
    </rPh>
    <rPh sb="22" eb="25">
      <t>セツメイカイ</t>
    </rPh>
    <rPh sb="25" eb="26">
      <t>オヨ</t>
    </rPh>
    <rPh sb="27" eb="30">
      <t>キョウギカイ</t>
    </rPh>
    <rPh sb="31" eb="33">
      <t>カイサイ</t>
    </rPh>
    <rPh sb="35" eb="38">
      <t>カンケイシャ</t>
    </rPh>
    <rPh sb="39" eb="41">
      <t>チシキ</t>
    </rPh>
    <rPh sb="42" eb="44">
      <t>イシキ</t>
    </rPh>
    <rPh sb="45" eb="47">
      <t>コウジョウ</t>
    </rPh>
    <rPh sb="50" eb="52">
      <t>カイヨウ</t>
    </rPh>
    <rPh sb="52" eb="54">
      <t>オセン</t>
    </rPh>
    <rPh sb="54" eb="55">
      <t>トウ</t>
    </rPh>
    <rPh sb="56" eb="58">
      <t>ハッセイ</t>
    </rPh>
    <rPh sb="58" eb="60">
      <t>ヨクシ</t>
    </rPh>
    <rPh sb="61" eb="62">
      <t>シ</t>
    </rPh>
    <phoneticPr fontId="4"/>
  </si>
  <si>
    <t>0/5</t>
    <phoneticPr fontId="5"/>
  </si>
  <si>
    <t>43/3</t>
    <phoneticPr fontId="5"/>
  </si>
  <si>
    <t>-</t>
    <phoneticPr fontId="5"/>
  </si>
  <si>
    <t>我が国における枠組みに関する事業であり、国が実施すべきである。</t>
    <rPh sb="0" eb="1">
      <t>ワ</t>
    </rPh>
    <rPh sb="2" eb="3">
      <t>クニ</t>
    </rPh>
    <rPh sb="7" eb="9">
      <t>ワクグ</t>
    </rPh>
    <rPh sb="11" eb="12">
      <t>カン</t>
    </rPh>
    <rPh sb="14" eb="16">
      <t>ジギョウ</t>
    </rPh>
    <rPh sb="20" eb="21">
      <t>クニ</t>
    </rPh>
    <rPh sb="22" eb="24">
      <t>ジッシ</t>
    </rPh>
    <phoneticPr fontId="4"/>
  </si>
  <si>
    <t>無</t>
  </si>
  <si>
    <t>‐</t>
  </si>
  <si>
    <t>海洋汚染防止にかかる講習会や、管轄海域管理・利活用及び海洋環境に係る調査、会議に限定している。</t>
    <rPh sb="0" eb="2">
      <t>カイヨウ</t>
    </rPh>
    <rPh sb="2" eb="4">
      <t>オセン</t>
    </rPh>
    <rPh sb="4" eb="6">
      <t>ボウシ</t>
    </rPh>
    <rPh sb="10" eb="13">
      <t>コウシュウカイ</t>
    </rPh>
    <rPh sb="15" eb="17">
      <t>カンカツ</t>
    </rPh>
    <rPh sb="17" eb="19">
      <t>カイイキ</t>
    </rPh>
    <rPh sb="19" eb="21">
      <t>カンリ</t>
    </rPh>
    <rPh sb="22" eb="25">
      <t>リカツヨウ</t>
    </rPh>
    <rPh sb="25" eb="26">
      <t>オヨ</t>
    </rPh>
    <rPh sb="27" eb="29">
      <t>カイヨウ</t>
    </rPh>
    <rPh sb="29" eb="31">
      <t>カンキョウ</t>
    </rPh>
    <rPh sb="32" eb="33">
      <t>カカ</t>
    </rPh>
    <rPh sb="34" eb="36">
      <t>チョウサ</t>
    </rPh>
    <rPh sb="37" eb="39">
      <t>カイギ</t>
    </rPh>
    <rPh sb="40" eb="42">
      <t>ゲンテイ</t>
    </rPh>
    <phoneticPr fontId="4"/>
  </si>
  <si>
    <t>検討会や講習会について、地方運輸局等の会議室を使用し、各種手配についても自前で行うこと等でコストの削減に努めている。</t>
    <rPh sb="0" eb="3">
      <t>ケントウカイ</t>
    </rPh>
    <rPh sb="4" eb="7">
      <t>コウシュウカイ</t>
    </rPh>
    <rPh sb="12" eb="14">
      <t>チホウ</t>
    </rPh>
    <rPh sb="14" eb="17">
      <t>ウンユキョク</t>
    </rPh>
    <rPh sb="17" eb="18">
      <t>トウ</t>
    </rPh>
    <rPh sb="19" eb="22">
      <t>カイギシツ</t>
    </rPh>
    <rPh sb="23" eb="25">
      <t>シヨウ</t>
    </rPh>
    <rPh sb="27" eb="29">
      <t>カクシュ</t>
    </rPh>
    <rPh sb="29" eb="31">
      <t>テハイ</t>
    </rPh>
    <rPh sb="36" eb="38">
      <t>ジマエ</t>
    </rPh>
    <rPh sb="39" eb="40">
      <t>オコナ</t>
    </rPh>
    <rPh sb="43" eb="44">
      <t>トウ</t>
    </rPh>
    <rPh sb="49" eb="51">
      <t>サクゲン</t>
    </rPh>
    <rPh sb="52" eb="53">
      <t>ツト</t>
    </rPh>
    <phoneticPr fontId="4"/>
  </si>
  <si>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4"/>
  </si>
  <si>
    <t>海洋汚染防止講習会等に関しては開催場所・人数等を過去の実績や地域間のバランスを踏まえ決定し、海洋汚染防止の啓発等に着実に努めている。</t>
    <rPh sb="0" eb="2">
      <t>カイヨウ</t>
    </rPh>
    <rPh sb="2" eb="4">
      <t>オセン</t>
    </rPh>
    <rPh sb="4" eb="6">
      <t>ボウシ</t>
    </rPh>
    <rPh sb="6" eb="9">
      <t>コウシュウカイ</t>
    </rPh>
    <rPh sb="9" eb="10">
      <t>トウ</t>
    </rPh>
    <rPh sb="11" eb="12">
      <t>カン</t>
    </rPh>
    <rPh sb="15" eb="17">
      <t>カイサイ</t>
    </rPh>
    <rPh sb="17" eb="19">
      <t>バショ</t>
    </rPh>
    <rPh sb="20" eb="22">
      <t>ニンズウ</t>
    </rPh>
    <rPh sb="22" eb="23">
      <t>トウ</t>
    </rPh>
    <rPh sb="24" eb="26">
      <t>カコ</t>
    </rPh>
    <rPh sb="27" eb="29">
      <t>ジッセキ</t>
    </rPh>
    <rPh sb="30" eb="33">
      <t>チイキカン</t>
    </rPh>
    <rPh sb="39" eb="40">
      <t>フ</t>
    </rPh>
    <rPh sb="42" eb="44">
      <t>ケッテイ</t>
    </rPh>
    <rPh sb="46" eb="48">
      <t>カイヨウ</t>
    </rPh>
    <rPh sb="48" eb="50">
      <t>オセン</t>
    </rPh>
    <rPh sb="50" eb="52">
      <t>ボウシ</t>
    </rPh>
    <rPh sb="53" eb="55">
      <t>ケイハツ</t>
    </rPh>
    <rPh sb="55" eb="56">
      <t>トウ</t>
    </rPh>
    <rPh sb="57" eb="59">
      <t>チャクジツ</t>
    </rPh>
    <rPh sb="60" eb="61">
      <t>ツト</t>
    </rPh>
    <phoneticPr fontId="4"/>
  </si>
  <si>
    <t>海洋政策推進に向けた調査検討においては、計画された会議等を行い、検討された内容についても今後の海洋政策の方針等に活用している。</t>
    <rPh sb="0" eb="2">
      <t>カイヨウ</t>
    </rPh>
    <rPh sb="2" eb="4">
      <t>セイサク</t>
    </rPh>
    <rPh sb="4" eb="6">
      <t>スイシン</t>
    </rPh>
    <rPh sb="7" eb="8">
      <t>ム</t>
    </rPh>
    <rPh sb="10" eb="12">
      <t>チョウサ</t>
    </rPh>
    <rPh sb="12" eb="14">
      <t>ケントウ</t>
    </rPh>
    <rPh sb="20" eb="22">
      <t>ケイカク</t>
    </rPh>
    <rPh sb="25" eb="27">
      <t>カイギ</t>
    </rPh>
    <rPh sb="27" eb="28">
      <t>トウ</t>
    </rPh>
    <rPh sb="29" eb="30">
      <t>オコナ</t>
    </rPh>
    <rPh sb="32" eb="34">
      <t>ケントウ</t>
    </rPh>
    <rPh sb="37" eb="39">
      <t>ナイヨウ</t>
    </rPh>
    <rPh sb="44" eb="46">
      <t>コンゴ</t>
    </rPh>
    <rPh sb="47" eb="49">
      <t>カイヨウ</t>
    </rPh>
    <rPh sb="49" eb="51">
      <t>セイサク</t>
    </rPh>
    <rPh sb="52" eb="54">
      <t>ホウシン</t>
    </rPh>
    <rPh sb="54" eb="55">
      <t>トウ</t>
    </rPh>
    <rPh sb="56" eb="58">
      <t>カツヨウ</t>
    </rPh>
    <phoneticPr fontId="4"/>
  </si>
  <si>
    <t>海洋汚染防止講習会等に関しては開催場所・人数等を過去の実績や地域間のバランスを踏まえ決定し、海洋汚染防止の啓発等に着実に努めている。
なお、令和２年度は新型コロナウイルス感染症の影響で延期された会議等があるため、会議出席回数が見込みより減少している。</t>
    <rPh sb="92" eb="94">
      <t>エンキ</t>
    </rPh>
    <rPh sb="97" eb="99">
      <t>カイギ</t>
    </rPh>
    <rPh sb="99" eb="100">
      <t>トウ</t>
    </rPh>
    <rPh sb="106" eb="108">
      <t>カイギ</t>
    </rPh>
    <rPh sb="108" eb="110">
      <t>シュッセキ</t>
    </rPh>
    <rPh sb="110" eb="112">
      <t>カイスウ</t>
    </rPh>
    <rPh sb="113" eb="115">
      <t>ミコ</t>
    </rPh>
    <rPh sb="118" eb="120">
      <t>ゲンショウ</t>
    </rPh>
    <phoneticPr fontId="4"/>
  </si>
  <si>
    <t>海洋の適切な管理の検討ならびに海洋汚染防止法の周知のための検討会・講習会にかかる費用等であり、水準として妥当である。
なお、令和２年度の単位当たりコストが減少したのは、新型コロナウイルス感染症の影響でオンライン開催に変更等されたことにより、旅費が発生しなかったことによる。</t>
    <rPh sb="0" eb="2">
      <t>カイヨウ</t>
    </rPh>
    <rPh sb="3" eb="5">
      <t>テキセツ</t>
    </rPh>
    <rPh sb="6" eb="8">
      <t>カンリ</t>
    </rPh>
    <rPh sb="9" eb="11">
      <t>ケントウ</t>
    </rPh>
    <rPh sb="15" eb="17">
      <t>カイヨウ</t>
    </rPh>
    <rPh sb="17" eb="19">
      <t>オセン</t>
    </rPh>
    <rPh sb="19" eb="21">
      <t>ボウシ</t>
    </rPh>
    <rPh sb="21" eb="22">
      <t>ホウ</t>
    </rPh>
    <rPh sb="23" eb="25">
      <t>シュウチ</t>
    </rPh>
    <rPh sb="29" eb="32">
      <t>ケントウカイ</t>
    </rPh>
    <rPh sb="33" eb="36">
      <t>コウシュウカイ</t>
    </rPh>
    <rPh sb="40" eb="42">
      <t>ヒヨウ</t>
    </rPh>
    <rPh sb="42" eb="43">
      <t>トウ</t>
    </rPh>
    <rPh sb="47" eb="49">
      <t>スイジュン</t>
    </rPh>
    <rPh sb="52" eb="54">
      <t>ダトウ</t>
    </rPh>
    <rPh sb="62" eb="64">
      <t>レイワ</t>
    </rPh>
    <rPh sb="65" eb="67">
      <t>ネンド</t>
    </rPh>
    <rPh sb="68" eb="70">
      <t>タンイ</t>
    </rPh>
    <rPh sb="70" eb="71">
      <t>ア</t>
    </rPh>
    <rPh sb="77" eb="79">
      <t>ゲンショウ</t>
    </rPh>
    <rPh sb="84" eb="86">
      <t>シンガタ</t>
    </rPh>
    <rPh sb="93" eb="96">
      <t>カンセンショウ</t>
    </rPh>
    <rPh sb="97" eb="99">
      <t>エイキョウ</t>
    </rPh>
    <rPh sb="105" eb="107">
      <t>カイサイ</t>
    </rPh>
    <rPh sb="108" eb="110">
      <t>ヘンコウ</t>
    </rPh>
    <rPh sb="110" eb="111">
      <t>トウ</t>
    </rPh>
    <rPh sb="120" eb="122">
      <t>リョヒ</t>
    </rPh>
    <rPh sb="123" eb="125">
      <t>ハッセイ</t>
    </rPh>
    <phoneticPr fontId="4"/>
  </si>
  <si>
    <t>我が国の海域を適切に管理・利活用し持続可能な発展を図ること、又は海洋汚染防止法の趣旨を周知することはそれぞれ必要な事業であり、継続して取り組んでいく必要がある。</t>
    <rPh sb="0" eb="1">
      <t>ワ</t>
    </rPh>
    <rPh sb="2" eb="3">
      <t>クニ</t>
    </rPh>
    <rPh sb="4" eb="6">
      <t>カイイキ</t>
    </rPh>
    <rPh sb="7" eb="9">
      <t>テキセツ</t>
    </rPh>
    <rPh sb="10" eb="12">
      <t>カンリ</t>
    </rPh>
    <rPh sb="13" eb="16">
      <t>リカツヨウ</t>
    </rPh>
    <rPh sb="17" eb="19">
      <t>ジゾク</t>
    </rPh>
    <rPh sb="19" eb="21">
      <t>カノウ</t>
    </rPh>
    <rPh sb="22" eb="24">
      <t>ハッテン</t>
    </rPh>
    <rPh sb="25" eb="26">
      <t>ハカ</t>
    </rPh>
    <rPh sb="30" eb="31">
      <t>マタ</t>
    </rPh>
    <rPh sb="32" eb="34">
      <t>カイヨウ</t>
    </rPh>
    <rPh sb="34" eb="36">
      <t>オセン</t>
    </rPh>
    <rPh sb="36" eb="39">
      <t>ボウシホウ</t>
    </rPh>
    <rPh sb="40" eb="42">
      <t>シュシ</t>
    </rPh>
    <rPh sb="43" eb="45">
      <t>シュウチ</t>
    </rPh>
    <rPh sb="54" eb="56">
      <t>ヒツヨウ</t>
    </rPh>
    <rPh sb="57" eb="59">
      <t>ジギョウ</t>
    </rPh>
    <rPh sb="63" eb="65">
      <t>ケイゾク</t>
    </rPh>
    <rPh sb="67" eb="68">
      <t>ト</t>
    </rPh>
    <rPh sb="69" eb="70">
      <t>ク</t>
    </rPh>
    <rPh sb="74" eb="76">
      <t>ヒツヨウ</t>
    </rPh>
    <phoneticPr fontId="4"/>
  </si>
  <si>
    <t>引き続き、一般競争入札等による調達を行い、競争性の確保を図る。また内部でできる業務等は、可能な限り自前で行うことでコストの削減に努める。</t>
    <rPh sb="0" eb="1">
      <t>ヒ</t>
    </rPh>
    <rPh sb="2" eb="3">
      <t>ツヅ</t>
    </rPh>
    <rPh sb="5" eb="7">
      <t>イッパン</t>
    </rPh>
    <rPh sb="7" eb="9">
      <t>キョウソウ</t>
    </rPh>
    <rPh sb="9" eb="11">
      <t>ニュウサツ</t>
    </rPh>
    <rPh sb="11" eb="12">
      <t>トウ</t>
    </rPh>
    <rPh sb="15" eb="17">
      <t>チョウタツ</t>
    </rPh>
    <rPh sb="18" eb="19">
      <t>オコナ</t>
    </rPh>
    <rPh sb="21" eb="24">
      <t>キョウソウセイ</t>
    </rPh>
    <rPh sb="25" eb="27">
      <t>カクホ</t>
    </rPh>
    <rPh sb="28" eb="29">
      <t>ハカ</t>
    </rPh>
    <rPh sb="33" eb="35">
      <t>ナイブ</t>
    </rPh>
    <rPh sb="39" eb="41">
      <t>ギョウム</t>
    </rPh>
    <rPh sb="41" eb="42">
      <t>トウ</t>
    </rPh>
    <rPh sb="44" eb="46">
      <t>カノウ</t>
    </rPh>
    <rPh sb="47" eb="48">
      <t>カギ</t>
    </rPh>
    <rPh sb="49" eb="51">
      <t>ジマエ</t>
    </rPh>
    <rPh sb="52" eb="53">
      <t>オコナ</t>
    </rPh>
    <rPh sb="61" eb="63">
      <t>サクゲン</t>
    </rPh>
    <rPh sb="64" eb="65">
      <t>ツト</t>
    </rPh>
    <phoneticPr fontId="4"/>
  </si>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</sst>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25400</xdr:colOff>
      <xdr:row>752</xdr:row>
      <xdr:rowOff>218440</xdr:rowOff>
    </xdr:from>
    <xdr:to>
      <xdr:col>12</xdr:col>
      <xdr:colOff>149225</xdr:colOff>
      <xdr:row>755</xdr:row>
      <xdr:rowOff>344170</xdr:rowOff>
    </xdr:to>
    <xdr:sp macro="" textlink="">
      <xdr:nvSpPr>
        <xdr:cNvPr id="5" name="正方形/長方形 4"/>
        <xdr:cNvSpPr/>
      </xdr:nvSpPr>
      <xdr:spPr>
        <a:xfrm>
          <a:off x="1425575" y="47338615"/>
          <a:ext cx="1123950" cy="118300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Ａ．セントラルコンサルタント（株）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１０百万円</a:t>
          </a:r>
        </a:p>
      </xdr:txBody>
    </xdr:sp>
    <xdr:clientData/>
  </xdr:twoCellAnchor>
  <xdr:twoCellAnchor>
    <xdr:from>
      <xdr:col>7</xdr:col>
      <xdr:colOff>25401</xdr:colOff>
      <xdr:row>751</xdr:row>
      <xdr:rowOff>145416</xdr:rowOff>
    </xdr:from>
    <xdr:to>
      <xdr:col>12</xdr:col>
      <xdr:colOff>52918</xdr:colOff>
      <xdr:row>752</xdr:row>
      <xdr:rowOff>179918</xdr:rowOff>
    </xdr:to>
    <xdr:sp macro="" textlink="">
      <xdr:nvSpPr>
        <xdr:cNvPr id="6" name="正方形/長方形 5"/>
        <xdr:cNvSpPr/>
      </xdr:nvSpPr>
      <xdr:spPr>
        <a:xfrm>
          <a:off x="1432984" y="49707166"/>
          <a:ext cx="1032934" cy="383752"/>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41275</xdr:colOff>
      <xdr:row>756</xdr:row>
      <xdr:rowOff>138430</xdr:rowOff>
    </xdr:from>
    <xdr:to>
      <xdr:col>12</xdr:col>
      <xdr:colOff>127000</xdr:colOff>
      <xdr:row>760</xdr:row>
      <xdr:rowOff>265430</xdr:rowOff>
    </xdr:to>
    <xdr:sp macro="" textlink="">
      <xdr:nvSpPr>
        <xdr:cNvPr id="7" name="大かっこ 6"/>
        <xdr:cNvSpPr/>
      </xdr:nvSpPr>
      <xdr:spPr>
        <a:xfrm>
          <a:off x="1441450" y="48668305"/>
          <a:ext cx="1085850" cy="153670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令和２年度　北極海航路の利用動向等に関する調査検討業務</a:t>
          </a:r>
        </a:p>
      </xdr:txBody>
    </xdr:sp>
    <xdr:clientData/>
  </xdr:twoCellAnchor>
  <xdr:twoCellAnchor>
    <xdr:from>
      <xdr:col>15</xdr:col>
      <xdr:colOff>15240</xdr:colOff>
      <xdr:row>752</xdr:row>
      <xdr:rowOff>225425</xdr:rowOff>
    </xdr:from>
    <xdr:to>
      <xdr:col>20</xdr:col>
      <xdr:colOff>154305</xdr:colOff>
      <xdr:row>755</xdr:row>
      <xdr:rowOff>351155</xdr:rowOff>
    </xdr:to>
    <xdr:sp macro="" textlink="">
      <xdr:nvSpPr>
        <xdr:cNvPr id="8" name="正方形/長方形 7"/>
        <xdr:cNvSpPr/>
      </xdr:nvSpPr>
      <xdr:spPr>
        <a:xfrm>
          <a:off x="3015615" y="47345600"/>
          <a:ext cx="1139190" cy="118300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Ｂ．（株）アーバン・コネクションズ</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３百万円</a:t>
          </a:r>
        </a:p>
      </xdr:txBody>
    </xdr:sp>
    <xdr:clientData/>
  </xdr:twoCellAnchor>
  <xdr:twoCellAnchor>
    <xdr:from>
      <xdr:col>15</xdr:col>
      <xdr:colOff>104775</xdr:colOff>
      <xdr:row>751</xdr:row>
      <xdr:rowOff>142875</xdr:rowOff>
    </xdr:from>
    <xdr:to>
      <xdr:col>20</xdr:col>
      <xdr:colOff>117475</xdr:colOff>
      <xdr:row>752</xdr:row>
      <xdr:rowOff>217170</xdr:rowOff>
    </xdr:to>
    <xdr:sp macro="" textlink="">
      <xdr:nvSpPr>
        <xdr:cNvPr id="9" name="正方形/長方形 8"/>
        <xdr:cNvSpPr/>
      </xdr:nvSpPr>
      <xdr:spPr>
        <a:xfrm>
          <a:off x="3105150" y="46910625"/>
          <a:ext cx="1012825" cy="42672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54610</xdr:colOff>
      <xdr:row>756</xdr:row>
      <xdr:rowOff>128270</xdr:rowOff>
    </xdr:from>
    <xdr:to>
      <xdr:col>20</xdr:col>
      <xdr:colOff>134620</xdr:colOff>
      <xdr:row>760</xdr:row>
      <xdr:rowOff>280670</xdr:rowOff>
    </xdr:to>
    <xdr:sp macro="" textlink="">
      <xdr:nvSpPr>
        <xdr:cNvPr id="10" name="大かっこ 9"/>
        <xdr:cNvSpPr/>
      </xdr:nvSpPr>
      <xdr:spPr>
        <a:xfrm>
          <a:off x="3054985" y="48658145"/>
          <a:ext cx="1080135" cy="156210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IMO</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の環境規制への対応に係る調査（変更）</a:t>
          </a:r>
        </a:p>
      </xdr:txBody>
    </xdr:sp>
    <xdr:clientData/>
  </xdr:twoCellAnchor>
  <xdr:twoCellAnchor>
    <xdr:from>
      <xdr:col>23</xdr:col>
      <xdr:colOff>15240</xdr:colOff>
      <xdr:row>752</xdr:row>
      <xdr:rowOff>219710</xdr:rowOff>
    </xdr:from>
    <xdr:to>
      <xdr:col>29</xdr:col>
      <xdr:colOff>157480</xdr:colOff>
      <xdr:row>755</xdr:row>
      <xdr:rowOff>346710</xdr:rowOff>
    </xdr:to>
    <xdr:sp macro="" textlink="">
      <xdr:nvSpPr>
        <xdr:cNvPr id="11" name="正方形/長方形 10"/>
        <xdr:cNvSpPr/>
      </xdr:nvSpPr>
      <xdr:spPr>
        <a:xfrm>
          <a:off x="4615815" y="47339885"/>
          <a:ext cx="1342390" cy="118427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Ｃ．（株）三菱総合研究所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３百万円</a:t>
          </a:r>
        </a:p>
      </xdr:txBody>
    </xdr:sp>
    <xdr:clientData/>
  </xdr:twoCellAnchor>
  <xdr:twoCellAnchor>
    <xdr:from>
      <xdr:col>23</xdr:col>
      <xdr:colOff>194945</xdr:colOff>
      <xdr:row>751</xdr:row>
      <xdr:rowOff>146685</xdr:rowOff>
    </xdr:from>
    <xdr:to>
      <xdr:col>29</xdr:col>
      <xdr:colOff>13970</xdr:colOff>
      <xdr:row>752</xdr:row>
      <xdr:rowOff>182245</xdr:rowOff>
    </xdr:to>
    <xdr:sp macro="" textlink="">
      <xdr:nvSpPr>
        <xdr:cNvPr id="12" name="正方形/長方形 11"/>
        <xdr:cNvSpPr/>
      </xdr:nvSpPr>
      <xdr:spPr>
        <a:xfrm>
          <a:off x="4795520" y="46914435"/>
          <a:ext cx="1019175" cy="387985"/>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23495</xdr:colOff>
      <xdr:row>756</xdr:row>
      <xdr:rowOff>158115</xdr:rowOff>
    </xdr:from>
    <xdr:to>
      <xdr:col>30</xdr:col>
      <xdr:colOff>66040</xdr:colOff>
      <xdr:row>760</xdr:row>
      <xdr:rowOff>280670</xdr:rowOff>
    </xdr:to>
    <xdr:sp macro="" textlink="">
      <xdr:nvSpPr>
        <xdr:cNvPr id="13" name="大かっこ 12"/>
        <xdr:cNvSpPr/>
      </xdr:nvSpPr>
      <xdr:spPr>
        <a:xfrm>
          <a:off x="4624070" y="48687990"/>
          <a:ext cx="1442720" cy="153225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海における次世代モビリティの活用促進に関する調査検討業務</a:t>
          </a:r>
        </a:p>
      </xdr:txBody>
    </xdr:sp>
    <xdr:clientData/>
  </xdr:twoCellAnchor>
  <xdr:twoCellAnchor>
    <xdr:from>
      <xdr:col>32</xdr:col>
      <xdr:colOff>24130</xdr:colOff>
      <xdr:row>752</xdr:row>
      <xdr:rowOff>224155</xdr:rowOff>
    </xdr:from>
    <xdr:to>
      <xdr:col>37</xdr:col>
      <xdr:colOff>25400</xdr:colOff>
      <xdr:row>755</xdr:row>
      <xdr:rowOff>351155</xdr:rowOff>
    </xdr:to>
    <xdr:sp macro="" textlink="">
      <xdr:nvSpPr>
        <xdr:cNvPr id="14" name="正方形/長方形 13"/>
        <xdr:cNvSpPr/>
      </xdr:nvSpPr>
      <xdr:spPr>
        <a:xfrm>
          <a:off x="6424930" y="47344330"/>
          <a:ext cx="1001395" cy="118427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Ｄ．（株）エーフォース</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３百万円</a:t>
          </a:r>
        </a:p>
      </xdr:txBody>
    </xdr:sp>
    <xdr:clientData/>
  </xdr:twoCellAnchor>
  <xdr:twoCellAnchor>
    <xdr:from>
      <xdr:col>32</xdr:col>
      <xdr:colOff>24130</xdr:colOff>
      <xdr:row>751</xdr:row>
      <xdr:rowOff>125730</xdr:rowOff>
    </xdr:from>
    <xdr:to>
      <xdr:col>37</xdr:col>
      <xdr:colOff>41910</xdr:colOff>
      <xdr:row>752</xdr:row>
      <xdr:rowOff>198755</xdr:rowOff>
    </xdr:to>
    <xdr:sp macro="" textlink="">
      <xdr:nvSpPr>
        <xdr:cNvPr id="15" name="正方形/長方形 14"/>
        <xdr:cNvSpPr/>
      </xdr:nvSpPr>
      <xdr:spPr>
        <a:xfrm>
          <a:off x="6424930" y="46893480"/>
          <a:ext cx="1017905" cy="42545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165735</xdr:colOff>
      <xdr:row>756</xdr:row>
      <xdr:rowOff>94615</xdr:rowOff>
    </xdr:from>
    <xdr:to>
      <xdr:col>37</xdr:col>
      <xdr:colOff>132715</xdr:colOff>
      <xdr:row>760</xdr:row>
      <xdr:rowOff>265430</xdr:rowOff>
    </xdr:to>
    <xdr:sp macro="" textlink="">
      <xdr:nvSpPr>
        <xdr:cNvPr id="16" name="大かっこ 15"/>
        <xdr:cNvSpPr/>
      </xdr:nvSpPr>
      <xdr:spPr>
        <a:xfrm>
          <a:off x="6366510" y="48624490"/>
          <a:ext cx="1167130" cy="1580515"/>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令和２年度船上で発生したプラスチックごみ等の廃棄物の処理に関する動向調査</a:t>
          </a:r>
        </a:p>
      </xdr:txBody>
    </xdr:sp>
    <xdr:clientData/>
  </xdr:twoCellAnchor>
  <xdr:twoCellAnchor>
    <xdr:from>
      <xdr:col>40</xdr:col>
      <xdr:colOff>8890</xdr:colOff>
      <xdr:row>752</xdr:row>
      <xdr:rowOff>213995</xdr:rowOff>
    </xdr:from>
    <xdr:to>
      <xdr:col>45</xdr:col>
      <xdr:colOff>10160</xdr:colOff>
      <xdr:row>755</xdr:row>
      <xdr:rowOff>339725</xdr:rowOff>
    </xdr:to>
    <xdr:sp macro="" textlink="">
      <xdr:nvSpPr>
        <xdr:cNvPr id="17" name="正方形/長方形 16"/>
        <xdr:cNvSpPr/>
      </xdr:nvSpPr>
      <xdr:spPr>
        <a:xfrm>
          <a:off x="8009890" y="47334170"/>
          <a:ext cx="1001395" cy="118300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Ｅ．（株）アーバン・コネクションズ</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０．９百万円</a:t>
          </a:r>
        </a:p>
      </xdr:txBody>
    </xdr:sp>
    <xdr:clientData/>
  </xdr:twoCellAnchor>
  <xdr:twoCellAnchor>
    <xdr:from>
      <xdr:col>39</xdr:col>
      <xdr:colOff>173990</xdr:colOff>
      <xdr:row>751</xdr:row>
      <xdr:rowOff>124460</xdr:rowOff>
    </xdr:from>
    <xdr:to>
      <xdr:col>44</xdr:col>
      <xdr:colOff>192405</xdr:colOff>
      <xdr:row>752</xdr:row>
      <xdr:rowOff>197485</xdr:rowOff>
    </xdr:to>
    <xdr:sp macro="" textlink="">
      <xdr:nvSpPr>
        <xdr:cNvPr id="18" name="正方形/長方形 17"/>
        <xdr:cNvSpPr/>
      </xdr:nvSpPr>
      <xdr:spPr>
        <a:xfrm>
          <a:off x="7974965" y="46892210"/>
          <a:ext cx="1018540" cy="425450"/>
        </a:xfrm>
        <a:prstGeom prst="rect">
          <a:avLst/>
        </a:prstGeom>
        <a:solidFill>
          <a:schemeClr val="bg1"/>
        </a:solid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82550</xdr:colOff>
      <xdr:row>756</xdr:row>
      <xdr:rowOff>76200</xdr:rowOff>
    </xdr:from>
    <xdr:to>
      <xdr:col>45</xdr:col>
      <xdr:colOff>149225</xdr:colOff>
      <xdr:row>760</xdr:row>
      <xdr:rowOff>314960</xdr:rowOff>
    </xdr:to>
    <xdr:sp macro="" textlink="">
      <xdr:nvSpPr>
        <xdr:cNvPr id="19" name="大かっこ 18"/>
        <xdr:cNvSpPr/>
      </xdr:nvSpPr>
      <xdr:spPr>
        <a:xfrm>
          <a:off x="7883525" y="48606075"/>
          <a:ext cx="1266825" cy="164846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IMO</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汚染防止・対応小委員会における環境規制への対応に係る調査</a:t>
          </a:r>
        </a:p>
      </xdr:txBody>
    </xdr:sp>
    <xdr:clientData/>
  </xdr:twoCellAnchor>
  <xdr:twoCellAnchor>
    <xdr:from>
      <xdr:col>23</xdr:col>
      <xdr:colOff>149225</xdr:colOff>
      <xdr:row>749</xdr:row>
      <xdr:rowOff>25400</xdr:rowOff>
    </xdr:from>
    <xdr:to>
      <xdr:col>32</xdr:col>
      <xdr:colOff>130175</xdr:colOff>
      <xdr:row>750</xdr:row>
      <xdr:rowOff>8255</xdr:rowOff>
    </xdr:to>
    <xdr:sp macro="" textlink="">
      <xdr:nvSpPr>
        <xdr:cNvPr id="20" name="正方形/長方形 19"/>
        <xdr:cNvSpPr/>
      </xdr:nvSpPr>
      <xdr:spPr>
        <a:xfrm>
          <a:off x="4749800" y="46088300"/>
          <a:ext cx="1781175" cy="335280"/>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１９．９百万円</a:t>
          </a:r>
        </a:p>
      </xdr:txBody>
    </xdr:sp>
    <xdr:clientData/>
  </xdr:twoCellAnchor>
  <xdr:twoCellAnchor>
    <xdr:from>
      <xdr:col>9</xdr:col>
      <xdr:colOff>169334</xdr:colOff>
      <xdr:row>750</xdr:row>
      <xdr:rowOff>242358</xdr:rowOff>
    </xdr:from>
    <xdr:to>
      <xdr:col>42</xdr:col>
      <xdr:colOff>49584</xdr:colOff>
      <xdr:row>750</xdr:row>
      <xdr:rowOff>242358</xdr:rowOff>
    </xdr:to>
    <xdr:cxnSp macro="">
      <xdr:nvCxnSpPr>
        <xdr:cNvPr id="21" name="直線コネクタ 17"/>
        <xdr:cNvCxnSpPr/>
      </xdr:nvCxnSpPr>
      <xdr:spPr>
        <a:xfrm flipV="1">
          <a:off x="1979084" y="49454858"/>
          <a:ext cx="651600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12065</xdr:colOff>
      <xdr:row>750</xdr:row>
      <xdr:rowOff>240030</xdr:rowOff>
    </xdr:from>
    <xdr:to>
      <xdr:col>18</xdr:col>
      <xdr:colOff>12065</xdr:colOff>
      <xdr:row>751</xdr:row>
      <xdr:rowOff>88900</xdr:rowOff>
    </xdr:to>
    <xdr:cxnSp macro="">
      <xdr:nvCxnSpPr>
        <xdr:cNvPr id="22" name="直線コネクタ 18"/>
        <xdr:cNvCxnSpPr/>
      </xdr:nvCxnSpPr>
      <xdr:spPr>
        <a:xfrm>
          <a:off x="3612515" y="46655355"/>
          <a:ext cx="0" cy="20129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2540</xdr:colOff>
      <xdr:row>750</xdr:row>
      <xdr:rowOff>247015</xdr:rowOff>
    </xdr:from>
    <xdr:to>
      <xdr:col>26</xdr:col>
      <xdr:colOff>2540</xdr:colOff>
      <xdr:row>751</xdr:row>
      <xdr:rowOff>95885</xdr:rowOff>
    </xdr:to>
    <xdr:cxnSp macro="">
      <xdr:nvCxnSpPr>
        <xdr:cNvPr id="23" name="直線コネクタ 19"/>
        <xdr:cNvCxnSpPr/>
      </xdr:nvCxnSpPr>
      <xdr:spPr>
        <a:xfrm>
          <a:off x="5203190" y="46662340"/>
          <a:ext cx="0" cy="20129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107315</xdr:colOff>
      <xdr:row>750</xdr:row>
      <xdr:rowOff>242570</xdr:rowOff>
    </xdr:from>
    <xdr:to>
      <xdr:col>34</xdr:col>
      <xdr:colOff>107315</xdr:colOff>
      <xdr:row>751</xdr:row>
      <xdr:rowOff>93345</xdr:rowOff>
    </xdr:to>
    <xdr:cxnSp macro="">
      <xdr:nvCxnSpPr>
        <xdr:cNvPr id="24" name="直線コネクタ 20"/>
        <xdr:cNvCxnSpPr/>
      </xdr:nvCxnSpPr>
      <xdr:spPr>
        <a:xfrm>
          <a:off x="6908165" y="46657895"/>
          <a:ext cx="0" cy="2032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38100</xdr:colOff>
      <xdr:row>750</xdr:row>
      <xdr:rowOff>244475</xdr:rowOff>
    </xdr:from>
    <xdr:to>
      <xdr:col>42</xdr:col>
      <xdr:colOff>38100</xdr:colOff>
      <xdr:row>751</xdr:row>
      <xdr:rowOff>97155</xdr:rowOff>
    </xdr:to>
    <xdr:cxnSp macro="">
      <xdr:nvCxnSpPr>
        <xdr:cNvPr id="25" name="直線コネクタ 21"/>
        <xdr:cNvCxnSpPr/>
      </xdr:nvCxnSpPr>
      <xdr:spPr>
        <a:xfrm>
          <a:off x="8439150" y="46659800"/>
          <a:ext cx="0" cy="20510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750</xdr:row>
      <xdr:rowOff>252730</xdr:rowOff>
    </xdr:from>
    <xdr:to>
      <xdr:col>9</xdr:col>
      <xdr:colOff>171450</xdr:colOff>
      <xdr:row>751</xdr:row>
      <xdr:rowOff>100330</xdr:rowOff>
    </xdr:to>
    <xdr:cxnSp macro="">
      <xdr:nvCxnSpPr>
        <xdr:cNvPr id="32" name="直線コネクタ 28"/>
        <xdr:cNvCxnSpPr/>
      </xdr:nvCxnSpPr>
      <xdr:spPr>
        <a:xfrm>
          <a:off x="1971675" y="46668055"/>
          <a:ext cx="0" cy="2000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159702</xdr:colOff>
      <xdr:row>749</xdr:row>
      <xdr:rowOff>35717</xdr:rowOff>
    </xdr:from>
    <xdr:to>
      <xdr:col>22</xdr:col>
      <xdr:colOff>0</xdr:colOff>
      <xdr:row>750</xdr:row>
      <xdr:rowOff>35717</xdr:rowOff>
    </xdr:to>
    <xdr:sp macro="" textlink="">
      <xdr:nvSpPr>
        <xdr:cNvPr id="33" name="正方形/長方形 32"/>
        <xdr:cNvSpPr/>
      </xdr:nvSpPr>
      <xdr:spPr>
        <a:xfrm>
          <a:off x="2560002" y="46098617"/>
          <a:ext cx="1840548" cy="352425"/>
        </a:xfrm>
        <a:prstGeom prst="rect">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2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rPr>
            <a:t>０．１百万円</a:t>
          </a:r>
        </a:p>
      </xdr:txBody>
    </xdr:sp>
    <xdr:clientData/>
  </xdr:twoCellAnchor>
  <xdr:twoCellAnchor>
    <xdr:from>
      <xdr:col>28</xdr:col>
      <xdr:colOff>8255</xdr:colOff>
      <xdr:row>750</xdr:row>
      <xdr:rowOff>25400</xdr:rowOff>
    </xdr:from>
    <xdr:to>
      <xdr:col>28</xdr:col>
      <xdr:colOff>8255</xdr:colOff>
      <xdr:row>750</xdr:row>
      <xdr:rowOff>228600</xdr:rowOff>
    </xdr:to>
    <xdr:cxnSp macro="">
      <xdr:nvCxnSpPr>
        <xdr:cNvPr id="34" name="直線コネクタ 30"/>
        <xdr:cNvCxnSpPr/>
      </xdr:nvCxnSpPr>
      <xdr:spPr>
        <a:xfrm>
          <a:off x="5608955" y="46440725"/>
          <a:ext cx="0" cy="2032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S5" sqref="S5: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319</v>
      </c>
      <c r="AJ2" s="194" t="s">
        <v>666</v>
      </c>
      <c r="AK2" s="194"/>
      <c r="AL2" s="194"/>
      <c r="AM2" s="194"/>
      <c r="AN2" s="83" t="s">
        <v>319</v>
      </c>
      <c r="AO2" s="194">
        <v>20</v>
      </c>
      <c r="AP2" s="194"/>
      <c r="AQ2" s="194"/>
      <c r="AR2" s="84" t="s">
        <v>622</v>
      </c>
      <c r="AS2" s="195">
        <v>27</v>
      </c>
      <c r="AT2" s="195"/>
      <c r="AU2" s="195"/>
      <c r="AV2" s="83" t="str">
        <f>IF(AW2="","","-")</f>
        <v/>
      </c>
      <c r="AW2" s="382"/>
      <c r="AX2" s="382"/>
    </row>
    <row r="3" spans="1:50" ht="21" customHeight="1" thickBot="1" x14ac:dyDescent="0.2">
      <c r="A3" s="507" t="s">
        <v>615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623</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624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627</v>
      </c>
      <c r="H5" s="543"/>
      <c r="I5" s="543"/>
      <c r="J5" s="543"/>
      <c r="K5" s="543"/>
      <c r="L5" s="543"/>
      <c r="M5" s="544" t="s">
        <v>65</v>
      </c>
      <c r="N5" s="545"/>
      <c r="O5" s="545"/>
      <c r="P5" s="545"/>
      <c r="Q5" s="545"/>
      <c r="R5" s="546"/>
      <c r="S5" s="547" t="s">
        <v>628</v>
      </c>
      <c r="T5" s="543"/>
      <c r="U5" s="543"/>
      <c r="V5" s="543"/>
      <c r="W5" s="543"/>
      <c r="X5" s="548"/>
      <c r="Y5" s="701" t="s">
        <v>3</v>
      </c>
      <c r="Z5" s="702"/>
      <c r="AA5" s="702"/>
      <c r="AB5" s="702"/>
      <c r="AC5" s="702"/>
      <c r="AD5" s="703"/>
      <c r="AE5" s="704" t="s">
        <v>629</v>
      </c>
      <c r="AF5" s="704"/>
      <c r="AG5" s="704"/>
      <c r="AH5" s="704"/>
      <c r="AI5" s="704"/>
      <c r="AJ5" s="704"/>
      <c r="AK5" s="704"/>
      <c r="AL5" s="704"/>
      <c r="AM5" s="704"/>
      <c r="AN5" s="704"/>
      <c r="AO5" s="704"/>
      <c r="AP5" s="705"/>
      <c r="AQ5" s="706" t="s">
        <v>626</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630</v>
      </c>
      <c r="H7" s="812"/>
      <c r="I7" s="812"/>
      <c r="J7" s="812"/>
      <c r="K7" s="812"/>
      <c r="L7" s="812"/>
      <c r="M7" s="812"/>
      <c r="N7" s="812"/>
      <c r="O7" s="812"/>
      <c r="P7" s="812"/>
      <c r="Q7" s="812"/>
      <c r="R7" s="812"/>
      <c r="S7" s="812"/>
      <c r="T7" s="812"/>
      <c r="U7" s="812"/>
      <c r="V7" s="812"/>
      <c r="W7" s="812"/>
      <c r="X7" s="813"/>
      <c r="Y7" s="380" t="s">
        <v>302</v>
      </c>
      <c r="Z7" s="284"/>
      <c r="AA7" s="284"/>
      <c r="AB7" s="284"/>
      <c r="AC7" s="284"/>
      <c r="AD7" s="381"/>
      <c r="AE7" s="367" t="s">
        <v>630</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8" t="s">
        <v>208</v>
      </c>
      <c r="B8" s="809"/>
      <c r="C8" s="809"/>
      <c r="D8" s="809"/>
      <c r="E8" s="809"/>
      <c r="F8" s="810"/>
      <c r="G8" s="206" t="str">
        <f>入力規則等!A27</f>
        <v>海洋政策</v>
      </c>
      <c r="H8" s="207"/>
      <c r="I8" s="207"/>
      <c r="J8" s="207"/>
      <c r="K8" s="207"/>
      <c r="L8" s="207"/>
      <c r="M8" s="207"/>
      <c r="N8" s="207"/>
      <c r="O8" s="207"/>
      <c r="P8" s="207"/>
      <c r="Q8" s="207"/>
      <c r="R8" s="207"/>
      <c r="S8" s="207"/>
      <c r="T8" s="207"/>
      <c r="U8" s="207"/>
      <c r="V8" s="207"/>
      <c r="W8" s="207"/>
      <c r="X8" s="208"/>
      <c r="Y8" s="553" t="s">
        <v>209</v>
      </c>
      <c r="Z8" s="554"/>
      <c r="AA8" s="554"/>
      <c r="AB8" s="554"/>
      <c r="AC8" s="554"/>
      <c r="AD8" s="555"/>
      <c r="AE8" s="724"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25"/>
    </row>
    <row r="9" spans="1:50" ht="58.5" customHeight="1" x14ac:dyDescent="0.15">
      <c r="A9" s="111" t="s">
        <v>23</v>
      </c>
      <c r="B9" s="112"/>
      <c r="C9" s="112"/>
      <c r="D9" s="112"/>
      <c r="E9" s="112"/>
      <c r="F9" s="112"/>
      <c r="G9" s="556" t="s">
        <v>631</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6" t="s">
        <v>29</v>
      </c>
      <c r="B10" s="727"/>
      <c r="C10" s="727"/>
      <c r="D10" s="727"/>
      <c r="E10" s="727"/>
      <c r="F10" s="727"/>
      <c r="G10" s="659" t="s">
        <v>632</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5" t="s">
        <v>24</v>
      </c>
      <c r="B12" s="106"/>
      <c r="C12" s="106"/>
      <c r="D12" s="106"/>
      <c r="E12" s="106"/>
      <c r="F12" s="107"/>
      <c r="G12" s="665"/>
      <c r="H12" s="666"/>
      <c r="I12" s="666"/>
      <c r="J12" s="666"/>
      <c r="K12" s="666"/>
      <c r="L12" s="666"/>
      <c r="M12" s="666"/>
      <c r="N12" s="666"/>
      <c r="O12" s="666"/>
      <c r="P12" s="291" t="s">
        <v>303</v>
      </c>
      <c r="Q12" s="286"/>
      <c r="R12" s="286"/>
      <c r="S12" s="286"/>
      <c r="T12" s="286"/>
      <c r="U12" s="286"/>
      <c r="V12" s="287"/>
      <c r="W12" s="291" t="s">
        <v>325</v>
      </c>
      <c r="X12" s="286"/>
      <c r="Y12" s="286"/>
      <c r="Z12" s="286"/>
      <c r="AA12" s="286"/>
      <c r="AB12" s="286"/>
      <c r="AC12" s="287"/>
      <c r="AD12" s="291" t="s">
        <v>612</v>
      </c>
      <c r="AE12" s="286"/>
      <c r="AF12" s="286"/>
      <c r="AG12" s="286"/>
      <c r="AH12" s="286"/>
      <c r="AI12" s="286"/>
      <c r="AJ12" s="287"/>
      <c r="AK12" s="291" t="s">
        <v>616</v>
      </c>
      <c r="AL12" s="286"/>
      <c r="AM12" s="286"/>
      <c r="AN12" s="286"/>
      <c r="AO12" s="286"/>
      <c r="AP12" s="286"/>
      <c r="AQ12" s="287"/>
      <c r="AR12" s="291" t="s">
        <v>617</v>
      </c>
      <c r="AS12" s="286"/>
      <c r="AT12" s="286"/>
      <c r="AU12" s="286"/>
      <c r="AV12" s="286"/>
      <c r="AW12" s="286"/>
      <c r="AX12" s="728"/>
    </row>
    <row r="13" spans="1:50" ht="21" customHeight="1" x14ac:dyDescent="0.15">
      <c r="A13" s="108"/>
      <c r="B13" s="109"/>
      <c r="C13" s="109"/>
      <c r="D13" s="109"/>
      <c r="E13" s="109"/>
      <c r="F13" s="110"/>
      <c r="G13" s="729" t="s">
        <v>6</v>
      </c>
      <c r="H13" s="730"/>
      <c r="I13" s="622" t="s">
        <v>7</v>
      </c>
      <c r="J13" s="623"/>
      <c r="K13" s="623"/>
      <c r="L13" s="623"/>
      <c r="M13" s="623"/>
      <c r="N13" s="623"/>
      <c r="O13" s="624"/>
      <c r="P13" s="151">
        <v>34</v>
      </c>
      <c r="Q13" s="152"/>
      <c r="R13" s="152"/>
      <c r="S13" s="152"/>
      <c r="T13" s="152"/>
      <c r="U13" s="152"/>
      <c r="V13" s="153"/>
      <c r="W13" s="151">
        <v>32</v>
      </c>
      <c r="X13" s="152"/>
      <c r="Y13" s="152"/>
      <c r="Z13" s="152"/>
      <c r="AA13" s="152"/>
      <c r="AB13" s="152"/>
      <c r="AC13" s="153"/>
      <c r="AD13" s="151">
        <v>30</v>
      </c>
      <c r="AE13" s="152"/>
      <c r="AF13" s="152"/>
      <c r="AG13" s="152"/>
      <c r="AH13" s="152"/>
      <c r="AI13" s="152"/>
      <c r="AJ13" s="153"/>
      <c r="AK13" s="151">
        <v>43</v>
      </c>
      <c r="AL13" s="152"/>
      <c r="AM13" s="152"/>
      <c r="AN13" s="152"/>
      <c r="AO13" s="152"/>
      <c r="AP13" s="152"/>
      <c r="AQ13" s="153"/>
      <c r="AR13" s="148"/>
      <c r="AS13" s="149"/>
      <c r="AT13" s="149"/>
      <c r="AU13" s="149"/>
      <c r="AV13" s="149"/>
      <c r="AW13" s="149"/>
      <c r="AX13" s="379"/>
    </row>
    <row r="14" spans="1:50" ht="21" customHeight="1" x14ac:dyDescent="0.15">
      <c r="A14" s="108"/>
      <c r="B14" s="109"/>
      <c r="C14" s="109"/>
      <c r="D14" s="109"/>
      <c r="E14" s="109"/>
      <c r="F14" s="110"/>
      <c r="G14" s="731"/>
      <c r="H14" s="732"/>
      <c r="I14" s="559" t="s">
        <v>8</v>
      </c>
      <c r="J14" s="613"/>
      <c r="K14" s="613"/>
      <c r="L14" s="613"/>
      <c r="M14" s="613"/>
      <c r="N14" s="613"/>
      <c r="O14" s="614"/>
      <c r="P14" s="151" t="s">
        <v>630</v>
      </c>
      <c r="Q14" s="152"/>
      <c r="R14" s="152"/>
      <c r="S14" s="152"/>
      <c r="T14" s="152"/>
      <c r="U14" s="152"/>
      <c r="V14" s="153"/>
      <c r="W14" s="151" t="s">
        <v>630</v>
      </c>
      <c r="X14" s="152"/>
      <c r="Y14" s="152"/>
      <c r="Z14" s="152"/>
      <c r="AA14" s="152"/>
      <c r="AB14" s="152"/>
      <c r="AC14" s="153"/>
      <c r="AD14" s="151" t="s">
        <v>630</v>
      </c>
      <c r="AE14" s="152"/>
      <c r="AF14" s="152"/>
      <c r="AG14" s="152"/>
      <c r="AH14" s="152"/>
      <c r="AI14" s="152"/>
      <c r="AJ14" s="153"/>
      <c r="AK14" s="151" t="s">
        <v>667</v>
      </c>
      <c r="AL14" s="152"/>
      <c r="AM14" s="152"/>
      <c r="AN14" s="152"/>
      <c r="AO14" s="152"/>
      <c r="AP14" s="152"/>
      <c r="AQ14" s="153"/>
      <c r="AR14" s="649"/>
      <c r="AS14" s="649"/>
      <c r="AT14" s="649"/>
      <c r="AU14" s="649"/>
      <c r="AV14" s="649"/>
      <c r="AW14" s="649"/>
      <c r="AX14" s="650"/>
    </row>
    <row r="15" spans="1:50" ht="21" customHeight="1" x14ac:dyDescent="0.15">
      <c r="A15" s="108"/>
      <c r="B15" s="109"/>
      <c r="C15" s="109"/>
      <c r="D15" s="109"/>
      <c r="E15" s="109"/>
      <c r="F15" s="110"/>
      <c r="G15" s="731"/>
      <c r="H15" s="732"/>
      <c r="I15" s="559" t="s">
        <v>50</v>
      </c>
      <c r="J15" s="560"/>
      <c r="K15" s="560"/>
      <c r="L15" s="560"/>
      <c r="M15" s="560"/>
      <c r="N15" s="560"/>
      <c r="O15" s="561"/>
      <c r="P15" s="151" t="s">
        <v>630</v>
      </c>
      <c r="Q15" s="152"/>
      <c r="R15" s="152"/>
      <c r="S15" s="152"/>
      <c r="T15" s="152"/>
      <c r="U15" s="152"/>
      <c r="V15" s="153"/>
      <c r="W15" s="151" t="s">
        <v>630</v>
      </c>
      <c r="X15" s="152"/>
      <c r="Y15" s="152"/>
      <c r="Z15" s="152"/>
      <c r="AA15" s="152"/>
      <c r="AB15" s="152"/>
      <c r="AC15" s="153"/>
      <c r="AD15" s="151" t="s">
        <v>630</v>
      </c>
      <c r="AE15" s="152"/>
      <c r="AF15" s="152"/>
      <c r="AG15" s="152"/>
      <c r="AH15" s="152"/>
      <c r="AI15" s="152"/>
      <c r="AJ15" s="153"/>
      <c r="AK15" s="151" t="s">
        <v>667</v>
      </c>
      <c r="AL15" s="152"/>
      <c r="AM15" s="152"/>
      <c r="AN15" s="152"/>
      <c r="AO15" s="152"/>
      <c r="AP15" s="152"/>
      <c r="AQ15" s="153"/>
      <c r="AR15" s="151"/>
      <c r="AS15" s="152"/>
      <c r="AT15" s="152"/>
      <c r="AU15" s="152"/>
      <c r="AV15" s="152"/>
      <c r="AW15" s="152"/>
      <c r="AX15" s="612"/>
    </row>
    <row r="16" spans="1:50" ht="21" customHeight="1" x14ac:dyDescent="0.15">
      <c r="A16" s="108"/>
      <c r="B16" s="109"/>
      <c r="C16" s="109"/>
      <c r="D16" s="109"/>
      <c r="E16" s="109"/>
      <c r="F16" s="110"/>
      <c r="G16" s="731"/>
      <c r="H16" s="732"/>
      <c r="I16" s="559" t="s">
        <v>51</v>
      </c>
      <c r="J16" s="560"/>
      <c r="K16" s="560"/>
      <c r="L16" s="560"/>
      <c r="M16" s="560"/>
      <c r="N16" s="560"/>
      <c r="O16" s="561"/>
      <c r="P16" s="151" t="s">
        <v>630</v>
      </c>
      <c r="Q16" s="152"/>
      <c r="R16" s="152"/>
      <c r="S16" s="152"/>
      <c r="T16" s="152"/>
      <c r="U16" s="152"/>
      <c r="V16" s="153"/>
      <c r="W16" s="151" t="s">
        <v>630</v>
      </c>
      <c r="X16" s="152"/>
      <c r="Y16" s="152"/>
      <c r="Z16" s="152"/>
      <c r="AA16" s="152"/>
      <c r="AB16" s="152"/>
      <c r="AC16" s="153"/>
      <c r="AD16" s="151" t="s">
        <v>630</v>
      </c>
      <c r="AE16" s="152"/>
      <c r="AF16" s="152"/>
      <c r="AG16" s="152"/>
      <c r="AH16" s="152"/>
      <c r="AI16" s="152"/>
      <c r="AJ16" s="153"/>
      <c r="AK16" s="151" t="s">
        <v>667</v>
      </c>
      <c r="AL16" s="152"/>
      <c r="AM16" s="152"/>
      <c r="AN16" s="152"/>
      <c r="AO16" s="152"/>
      <c r="AP16" s="152"/>
      <c r="AQ16" s="153"/>
      <c r="AR16" s="662"/>
      <c r="AS16" s="663"/>
      <c r="AT16" s="663"/>
      <c r="AU16" s="663"/>
      <c r="AV16" s="663"/>
      <c r="AW16" s="663"/>
      <c r="AX16" s="664"/>
    </row>
    <row r="17" spans="1:50" ht="24.75" customHeight="1" x14ac:dyDescent="0.15">
      <c r="A17" s="108"/>
      <c r="B17" s="109"/>
      <c r="C17" s="109"/>
      <c r="D17" s="109"/>
      <c r="E17" s="109"/>
      <c r="F17" s="110"/>
      <c r="G17" s="731"/>
      <c r="H17" s="732"/>
      <c r="I17" s="559" t="s">
        <v>49</v>
      </c>
      <c r="J17" s="613"/>
      <c r="K17" s="613"/>
      <c r="L17" s="613"/>
      <c r="M17" s="613"/>
      <c r="N17" s="613"/>
      <c r="O17" s="614"/>
      <c r="P17" s="151" t="s">
        <v>630</v>
      </c>
      <c r="Q17" s="152"/>
      <c r="R17" s="152"/>
      <c r="S17" s="152"/>
      <c r="T17" s="152"/>
      <c r="U17" s="152"/>
      <c r="V17" s="153"/>
      <c r="W17" s="151" t="s">
        <v>630</v>
      </c>
      <c r="X17" s="152"/>
      <c r="Y17" s="152"/>
      <c r="Z17" s="152"/>
      <c r="AA17" s="152"/>
      <c r="AB17" s="152"/>
      <c r="AC17" s="153"/>
      <c r="AD17" s="151" t="s">
        <v>630</v>
      </c>
      <c r="AE17" s="152"/>
      <c r="AF17" s="152"/>
      <c r="AG17" s="152"/>
      <c r="AH17" s="152"/>
      <c r="AI17" s="152"/>
      <c r="AJ17" s="153"/>
      <c r="AK17" s="151" t="s">
        <v>667</v>
      </c>
      <c r="AL17" s="152"/>
      <c r="AM17" s="152"/>
      <c r="AN17" s="152"/>
      <c r="AO17" s="152"/>
      <c r="AP17" s="152"/>
      <c r="AQ17" s="153"/>
      <c r="AR17" s="377"/>
      <c r="AS17" s="377"/>
      <c r="AT17" s="377"/>
      <c r="AU17" s="377"/>
      <c r="AV17" s="377"/>
      <c r="AW17" s="377"/>
      <c r="AX17" s="378"/>
    </row>
    <row r="18" spans="1:50" ht="24.75" customHeight="1" x14ac:dyDescent="0.15">
      <c r="A18" s="108"/>
      <c r="B18" s="109"/>
      <c r="C18" s="109"/>
      <c r="D18" s="109"/>
      <c r="E18" s="109"/>
      <c r="F18" s="110"/>
      <c r="G18" s="733"/>
      <c r="H18" s="734"/>
      <c r="I18" s="721" t="s">
        <v>20</v>
      </c>
      <c r="J18" s="722"/>
      <c r="K18" s="722"/>
      <c r="L18" s="722"/>
      <c r="M18" s="722"/>
      <c r="N18" s="722"/>
      <c r="O18" s="723"/>
      <c r="P18" s="157">
        <f>SUM(P13:V17)</f>
        <v>34</v>
      </c>
      <c r="Q18" s="158"/>
      <c r="R18" s="158"/>
      <c r="S18" s="158"/>
      <c r="T18" s="158"/>
      <c r="U18" s="158"/>
      <c r="V18" s="159"/>
      <c r="W18" s="157">
        <f>SUM(W13:AC17)</f>
        <v>32</v>
      </c>
      <c r="X18" s="158"/>
      <c r="Y18" s="158"/>
      <c r="Z18" s="158"/>
      <c r="AA18" s="158"/>
      <c r="AB18" s="158"/>
      <c r="AC18" s="159"/>
      <c r="AD18" s="157">
        <f>SUM(AD13:AJ17)</f>
        <v>30</v>
      </c>
      <c r="AE18" s="158"/>
      <c r="AF18" s="158"/>
      <c r="AG18" s="158"/>
      <c r="AH18" s="158"/>
      <c r="AI18" s="158"/>
      <c r="AJ18" s="159"/>
      <c r="AK18" s="157">
        <f>SUM(AK13:AQ17)</f>
        <v>43</v>
      </c>
      <c r="AL18" s="158"/>
      <c r="AM18" s="158"/>
      <c r="AN18" s="158"/>
      <c r="AO18" s="158"/>
      <c r="AP18" s="158"/>
      <c r="AQ18" s="159"/>
      <c r="AR18" s="157">
        <f>SUM(AR13:AX17)</f>
        <v>0</v>
      </c>
      <c r="AS18" s="158"/>
      <c r="AT18" s="158"/>
      <c r="AU18" s="158"/>
      <c r="AV18" s="158"/>
      <c r="AW18" s="158"/>
      <c r="AX18" s="521"/>
    </row>
    <row r="19" spans="1:50" ht="24.75" customHeight="1" x14ac:dyDescent="0.15">
      <c r="A19" s="108"/>
      <c r="B19" s="109"/>
      <c r="C19" s="109"/>
      <c r="D19" s="109"/>
      <c r="E19" s="109"/>
      <c r="F19" s="110"/>
      <c r="G19" s="519" t="s">
        <v>9</v>
      </c>
      <c r="H19" s="520"/>
      <c r="I19" s="520"/>
      <c r="J19" s="520"/>
      <c r="K19" s="520"/>
      <c r="L19" s="520"/>
      <c r="M19" s="520"/>
      <c r="N19" s="520"/>
      <c r="O19" s="520"/>
      <c r="P19" s="151">
        <v>31</v>
      </c>
      <c r="Q19" s="152"/>
      <c r="R19" s="152"/>
      <c r="S19" s="152"/>
      <c r="T19" s="152"/>
      <c r="U19" s="152"/>
      <c r="V19" s="153"/>
      <c r="W19" s="151">
        <v>30</v>
      </c>
      <c r="X19" s="152"/>
      <c r="Y19" s="152"/>
      <c r="Z19" s="152"/>
      <c r="AA19" s="152"/>
      <c r="AB19" s="152"/>
      <c r="AC19" s="153"/>
      <c r="AD19" s="151">
        <v>21</v>
      </c>
      <c r="AE19" s="152"/>
      <c r="AF19" s="152"/>
      <c r="AG19" s="152"/>
      <c r="AH19" s="152"/>
      <c r="AI19" s="152"/>
      <c r="AJ19" s="153"/>
      <c r="AK19" s="470"/>
      <c r="AL19" s="470"/>
      <c r="AM19" s="470"/>
      <c r="AN19" s="470"/>
      <c r="AO19" s="470"/>
      <c r="AP19" s="470"/>
      <c r="AQ19" s="470"/>
      <c r="AR19" s="470"/>
      <c r="AS19" s="470"/>
      <c r="AT19" s="470"/>
      <c r="AU19" s="470"/>
      <c r="AV19" s="470"/>
      <c r="AW19" s="470"/>
      <c r="AX19" s="522"/>
    </row>
    <row r="20" spans="1:50" ht="24.75" customHeight="1" x14ac:dyDescent="0.15">
      <c r="A20" s="108"/>
      <c r="B20" s="109"/>
      <c r="C20" s="109"/>
      <c r="D20" s="109"/>
      <c r="E20" s="109"/>
      <c r="F20" s="110"/>
      <c r="G20" s="519" t="s">
        <v>10</v>
      </c>
      <c r="H20" s="520"/>
      <c r="I20" s="520"/>
      <c r="J20" s="520"/>
      <c r="K20" s="520"/>
      <c r="L20" s="520"/>
      <c r="M20" s="520"/>
      <c r="N20" s="520"/>
      <c r="O20" s="520"/>
      <c r="P20" s="523">
        <f>IF(P18=0, "-", SUM(P19)/P18)</f>
        <v>0.91176470588235292</v>
      </c>
      <c r="Q20" s="523"/>
      <c r="R20" s="523"/>
      <c r="S20" s="523"/>
      <c r="T20" s="523"/>
      <c r="U20" s="523"/>
      <c r="V20" s="523"/>
      <c r="W20" s="523">
        <f t="shared" ref="W20" si="0">IF(W18=0, "-", SUM(W19)/W18)</f>
        <v>0.9375</v>
      </c>
      <c r="X20" s="523"/>
      <c r="Y20" s="523"/>
      <c r="Z20" s="523"/>
      <c r="AA20" s="523"/>
      <c r="AB20" s="523"/>
      <c r="AC20" s="523"/>
      <c r="AD20" s="523">
        <f t="shared" ref="AD20" si="1">IF(AD18=0, "-", SUM(AD19)/AD18)</f>
        <v>0.7</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11"/>
      <c r="B21" s="112"/>
      <c r="C21" s="112"/>
      <c r="D21" s="112"/>
      <c r="E21" s="112"/>
      <c r="F21" s="113"/>
      <c r="G21" s="907" t="s">
        <v>270</v>
      </c>
      <c r="H21" s="908"/>
      <c r="I21" s="908"/>
      <c r="J21" s="908"/>
      <c r="K21" s="908"/>
      <c r="L21" s="908"/>
      <c r="M21" s="908"/>
      <c r="N21" s="908"/>
      <c r="O21" s="908"/>
      <c r="P21" s="523">
        <f>IF(P19=0, "-", SUM(P19)/SUM(P13,P14))</f>
        <v>0.91176470588235292</v>
      </c>
      <c r="Q21" s="523"/>
      <c r="R21" s="523"/>
      <c r="S21" s="523"/>
      <c r="T21" s="523"/>
      <c r="U21" s="523"/>
      <c r="V21" s="523"/>
      <c r="W21" s="523">
        <f t="shared" ref="W21" si="2">IF(W19=0, "-", SUM(W19)/SUM(W13,W14))</f>
        <v>0.9375</v>
      </c>
      <c r="X21" s="523"/>
      <c r="Y21" s="523"/>
      <c r="Z21" s="523"/>
      <c r="AA21" s="523"/>
      <c r="AB21" s="523"/>
      <c r="AC21" s="523"/>
      <c r="AD21" s="523">
        <f t="shared" ref="AD21" si="3">IF(AD19=0, "-", SUM(AD19)/SUM(AD13,AD14))</f>
        <v>0.7</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6" t="s">
        <v>620</v>
      </c>
      <c r="B22" s="127"/>
      <c r="C22" s="127"/>
      <c r="D22" s="127"/>
      <c r="E22" s="127"/>
      <c r="F22" s="128"/>
      <c r="G22" s="117" t="s">
        <v>250</v>
      </c>
      <c r="H22" s="118"/>
      <c r="I22" s="118"/>
      <c r="J22" s="118"/>
      <c r="K22" s="118"/>
      <c r="L22" s="118"/>
      <c r="M22" s="118"/>
      <c r="N22" s="118"/>
      <c r="O22" s="119"/>
      <c r="P22" s="135" t="s">
        <v>618</v>
      </c>
      <c r="Q22" s="118"/>
      <c r="R22" s="118"/>
      <c r="S22" s="118"/>
      <c r="T22" s="118"/>
      <c r="U22" s="118"/>
      <c r="V22" s="119"/>
      <c r="W22" s="135" t="s">
        <v>619</v>
      </c>
      <c r="X22" s="118"/>
      <c r="Y22" s="118"/>
      <c r="Z22" s="118"/>
      <c r="AA22" s="118"/>
      <c r="AB22" s="118"/>
      <c r="AC22" s="119"/>
      <c r="AD22" s="135" t="s">
        <v>249</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633</v>
      </c>
      <c r="H23" s="121"/>
      <c r="I23" s="121"/>
      <c r="J23" s="121"/>
      <c r="K23" s="121"/>
      <c r="L23" s="121"/>
      <c r="M23" s="121"/>
      <c r="N23" s="121"/>
      <c r="O23" s="122"/>
      <c r="P23" s="148">
        <v>10</v>
      </c>
      <c r="Q23" s="149"/>
      <c r="R23" s="149"/>
      <c r="S23" s="149"/>
      <c r="T23" s="149"/>
      <c r="U23" s="149"/>
      <c r="V23" s="150"/>
      <c r="W23" s="148"/>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668</v>
      </c>
      <c r="H24" s="124"/>
      <c r="I24" s="124"/>
      <c r="J24" s="124"/>
      <c r="K24" s="124"/>
      <c r="L24" s="124"/>
      <c r="M24" s="124"/>
      <c r="N24" s="124"/>
      <c r="O24" s="125"/>
      <c r="P24" s="151">
        <v>32</v>
      </c>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634</v>
      </c>
      <c r="H25" s="124"/>
      <c r="I25" s="124"/>
      <c r="J25" s="124"/>
      <c r="K25" s="124"/>
      <c r="L25" s="124"/>
      <c r="M25" s="124"/>
      <c r="N25" s="124"/>
      <c r="O25" s="125"/>
      <c r="P25" s="151">
        <v>1</v>
      </c>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29"/>
      <c r="B26" s="130"/>
      <c r="C26" s="130"/>
      <c r="D26" s="130"/>
      <c r="E26" s="130"/>
      <c r="F26" s="131"/>
      <c r="G26" s="123" t="s">
        <v>635</v>
      </c>
      <c r="H26" s="124"/>
      <c r="I26" s="124"/>
      <c r="J26" s="124"/>
      <c r="K26" s="124"/>
      <c r="L26" s="124"/>
      <c r="M26" s="124"/>
      <c r="N26" s="124"/>
      <c r="O26" s="125"/>
      <c r="P26" s="151">
        <v>0</v>
      </c>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t="s">
        <v>636</v>
      </c>
      <c r="H27" s="124"/>
      <c r="I27" s="124"/>
      <c r="J27" s="124"/>
      <c r="K27" s="124"/>
      <c r="L27" s="124"/>
      <c r="M27" s="124"/>
      <c r="N27" s="124"/>
      <c r="O27" s="125"/>
      <c r="P27" s="151">
        <v>0</v>
      </c>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254</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251</v>
      </c>
      <c r="H29" s="217"/>
      <c r="I29" s="217"/>
      <c r="J29" s="217"/>
      <c r="K29" s="217"/>
      <c r="L29" s="217"/>
      <c r="M29" s="217"/>
      <c r="N29" s="217"/>
      <c r="O29" s="218"/>
      <c r="P29" s="151">
        <f>AK13</f>
        <v>43</v>
      </c>
      <c r="Q29" s="152"/>
      <c r="R29" s="152"/>
      <c r="S29" s="152"/>
      <c r="T29" s="152"/>
      <c r="U29" s="152"/>
      <c r="V29" s="153"/>
      <c r="W29" s="199">
        <f>AR13</f>
        <v>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93" t="s">
        <v>266</v>
      </c>
      <c r="B30" s="494"/>
      <c r="C30" s="494"/>
      <c r="D30" s="494"/>
      <c r="E30" s="494"/>
      <c r="F30" s="495"/>
      <c r="G30" s="634" t="s">
        <v>145</v>
      </c>
      <c r="H30" s="375"/>
      <c r="I30" s="375"/>
      <c r="J30" s="375"/>
      <c r="K30" s="375"/>
      <c r="L30" s="375"/>
      <c r="M30" s="375"/>
      <c r="N30" s="375"/>
      <c r="O30" s="563"/>
      <c r="P30" s="562" t="s">
        <v>58</v>
      </c>
      <c r="Q30" s="375"/>
      <c r="R30" s="375"/>
      <c r="S30" s="375"/>
      <c r="T30" s="375"/>
      <c r="U30" s="375"/>
      <c r="V30" s="375"/>
      <c r="W30" s="375"/>
      <c r="X30" s="563"/>
      <c r="Y30" s="449"/>
      <c r="Z30" s="450"/>
      <c r="AA30" s="451"/>
      <c r="AB30" s="370" t="s">
        <v>11</v>
      </c>
      <c r="AC30" s="371"/>
      <c r="AD30" s="372"/>
      <c r="AE30" s="370" t="s">
        <v>303</v>
      </c>
      <c r="AF30" s="371"/>
      <c r="AG30" s="371"/>
      <c r="AH30" s="372"/>
      <c r="AI30" s="373" t="s">
        <v>325</v>
      </c>
      <c r="AJ30" s="373"/>
      <c r="AK30" s="373"/>
      <c r="AL30" s="370"/>
      <c r="AM30" s="373" t="s">
        <v>422</v>
      </c>
      <c r="AN30" s="373"/>
      <c r="AO30" s="373"/>
      <c r="AP30" s="370"/>
      <c r="AQ30" s="625" t="s">
        <v>184</v>
      </c>
      <c r="AR30" s="626"/>
      <c r="AS30" s="626"/>
      <c r="AT30" s="627"/>
      <c r="AU30" s="375" t="s">
        <v>133</v>
      </c>
      <c r="AV30" s="375"/>
      <c r="AW30" s="375"/>
      <c r="AX30" s="376"/>
    </row>
    <row r="31" spans="1:50" ht="18.75" customHeight="1" x14ac:dyDescent="0.15">
      <c r="A31" s="496"/>
      <c r="B31" s="497"/>
      <c r="C31" s="497"/>
      <c r="D31" s="497"/>
      <c r="E31" s="497"/>
      <c r="F31" s="498"/>
      <c r="G31" s="551"/>
      <c r="H31" s="363"/>
      <c r="I31" s="363"/>
      <c r="J31" s="363"/>
      <c r="K31" s="363"/>
      <c r="L31" s="363"/>
      <c r="M31" s="363"/>
      <c r="N31" s="363"/>
      <c r="O31" s="552"/>
      <c r="P31" s="564"/>
      <c r="Q31" s="363"/>
      <c r="R31" s="363"/>
      <c r="S31" s="363"/>
      <c r="T31" s="363"/>
      <c r="U31" s="363"/>
      <c r="V31" s="363"/>
      <c r="W31" s="363"/>
      <c r="X31" s="552"/>
      <c r="Y31" s="452"/>
      <c r="Z31" s="453"/>
      <c r="AA31" s="454"/>
      <c r="AB31" s="320"/>
      <c r="AC31" s="321"/>
      <c r="AD31" s="322"/>
      <c r="AE31" s="320"/>
      <c r="AF31" s="321"/>
      <c r="AG31" s="321"/>
      <c r="AH31" s="322"/>
      <c r="AI31" s="374"/>
      <c r="AJ31" s="374"/>
      <c r="AK31" s="374"/>
      <c r="AL31" s="320"/>
      <c r="AM31" s="374"/>
      <c r="AN31" s="374"/>
      <c r="AO31" s="374"/>
      <c r="AP31" s="320"/>
      <c r="AQ31" s="219">
        <v>3</v>
      </c>
      <c r="AR31" s="166"/>
      <c r="AS31" s="167" t="s">
        <v>185</v>
      </c>
      <c r="AT31" s="190"/>
      <c r="AU31" s="259" t="s">
        <v>701</v>
      </c>
      <c r="AV31" s="259"/>
      <c r="AW31" s="363" t="s">
        <v>175</v>
      </c>
      <c r="AX31" s="364"/>
    </row>
    <row r="32" spans="1:50" ht="23.25" customHeight="1" x14ac:dyDescent="0.15">
      <c r="A32" s="499"/>
      <c r="B32" s="497"/>
      <c r="C32" s="497"/>
      <c r="D32" s="497"/>
      <c r="E32" s="497"/>
      <c r="F32" s="498"/>
      <c r="G32" s="524" t="s">
        <v>637</v>
      </c>
      <c r="H32" s="525"/>
      <c r="I32" s="525"/>
      <c r="J32" s="525"/>
      <c r="K32" s="525"/>
      <c r="L32" s="525"/>
      <c r="M32" s="525"/>
      <c r="N32" s="525"/>
      <c r="O32" s="526"/>
      <c r="P32" s="179" t="s">
        <v>638</v>
      </c>
      <c r="Q32" s="179"/>
      <c r="R32" s="179"/>
      <c r="S32" s="179"/>
      <c r="T32" s="179"/>
      <c r="U32" s="179"/>
      <c r="V32" s="179"/>
      <c r="W32" s="179"/>
      <c r="X32" s="221"/>
      <c r="Y32" s="327" t="s">
        <v>12</v>
      </c>
      <c r="Z32" s="533"/>
      <c r="AA32" s="534"/>
      <c r="AB32" s="535" t="s">
        <v>639</v>
      </c>
      <c r="AC32" s="535"/>
      <c r="AD32" s="535"/>
      <c r="AE32" s="351">
        <v>0</v>
      </c>
      <c r="AF32" s="352"/>
      <c r="AG32" s="352"/>
      <c r="AH32" s="352"/>
      <c r="AI32" s="351">
        <v>0</v>
      </c>
      <c r="AJ32" s="352"/>
      <c r="AK32" s="352"/>
      <c r="AL32" s="352"/>
      <c r="AM32" s="351">
        <v>0</v>
      </c>
      <c r="AN32" s="352"/>
      <c r="AO32" s="352"/>
      <c r="AP32" s="352"/>
      <c r="AQ32" s="154" t="s">
        <v>630</v>
      </c>
      <c r="AR32" s="155"/>
      <c r="AS32" s="155"/>
      <c r="AT32" s="156"/>
      <c r="AU32" s="352" t="s">
        <v>630</v>
      </c>
      <c r="AV32" s="352"/>
      <c r="AW32" s="352"/>
      <c r="AX32" s="353"/>
    </row>
    <row r="33" spans="1:51" ht="23.25" customHeight="1" x14ac:dyDescent="0.15">
      <c r="A33" s="500"/>
      <c r="B33" s="501"/>
      <c r="C33" s="501"/>
      <c r="D33" s="501"/>
      <c r="E33" s="501"/>
      <c r="F33" s="502"/>
      <c r="G33" s="527"/>
      <c r="H33" s="528"/>
      <c r="I33" s="528"/>
      <c r="J33" s="528"/>
      <c r="K33" s="528"/>
      <c r="L33" s="528"/>
      <c r="M33" s="528"/>
      <c r="N33" s="528"/>
      <c r="O33" s="529"/>
      <c r="P33" s="223"/>
      <c r="Q33" s="223"/>
      <c r="R33" s="223"/>
      <c r="S33" s="223"/>
      <c r="T33" s="223"/>
      <c r="U33" s="223"/>
      <c r="V33" s="223"/>
      <c r="W33" s="223"/>
      <c r="X33" s="224"/>
      <c r="Y33" s="291" t="s">
        <v>53</v>
      </c>
      <c r="Z33" s="286"/>
      <c r="AA33" s="287"/>
      <c r="AB33" s="506" t="s">
        <v>639</v>
      </c>
      <c r="AC33" s="506"/>
      <c r="AD33" s="506"/>
      <c r="AE33" s="351">
        <v>0</v>
      </c>
      <c r="AF33" s="352"/>
      <c r="AG33" s="352"/>
      <c r="AH33" s="352"/>
      <c r="AI33" s="351">
        <v>0</v>
      </c>
      <c r="AJ33" s="352"/>
      <c r="AK33" s="352"/>
      <c r="AL33" s="352"/>
      <c r="AM33" s="351">
        <v>0</v>
      </c>
      <c r="AN33" s="352"/>
      <c r="AO33" s="352"/>
      <c r="AP33" s="352"/>
      <c r="AQ33" s="154">
        <v>0</v>
      </c>
      <c r="AR33" s="155"/>
      <c r="AS33" s="155"/>
      <c r="AT33" s="156"/>
      <c r="AU33" s="352" t="s">
        <v>630</v>
      </c>
      <c r="AV33" s="352"/>
      <c r="AW33" s="352"/>
      <c r="AX33" s="353"/>
    </row>
    <row r="34" spans="1:51" ht="23.25" customHeight="1" x14ac:dyDescent="0.15">
      <c r="A34" s="499"/>
      <c r="B34" s="497"/>
      <c r="C34" s="497"/>
      <c r="D34" s="497"/>
      <c r="E34" s="497"/>
      <c r="F34" s="498"/>
      <c r="G34" s="530"/>
      <c r="H34" s="531"/>
      <c r="I34" s="531"/>
      <c r="J34" s="531"/>
      <c r="K34" s="531"/>
      <c r="L34" s="531"/>
      <c r="M34" s="531"/>
      <c r="N34" s="531"/>
      <c r="O34" s="532"/>
      <c r="P34" s="182"/>
      <c r="Q34" s="182"/>
      <c r="R34" s="182"/>
      <c r="S34" s="182"/>
      <c r="T34" s="182"/>
      <c r="U34" s="182"/>
      <c r="V34" s="182"/>
      <c r="W34" s="182"/>
      <c r="X34" s="226"/>
      <c r="Y34" s="291" t="s">
        <v>13</v>
      </c>
      <c r="Z34" s="286"/>
      <c r="AA34" s="287"/>
      <c r="AB34" s="481" t="s">
        <v>176</v>
      </c>
      <c r="AC34" s="481"/>
      <c r="AD34" s="481"/>
      <c r="AE34" s="351">
        <v>100</v>
      </c>
      <c r="AF34" s="352"/>
      <c r="AG34" s="352"/>
      <c r="AH34" s="352"/>
      <c r="AI34" s="351">
        <v>100</v>
      </c>
      <c r="AJ34" s="352"/>
      <c r="AK34" s="352"/>
      <c r="AL34" s="352"/>
      <c r="AM34" s="351">
        <v>100</v>
      </c>
      <c r="AN34" s="352"/>
      <c r="AO34" s="352"/>
      <c r="AP34" s="352"/>
      <c r="AQ34" s="154" t="s">
        <v>630</v>
      </c>
      <c r="AR34" s="155"/>
      <c r="AS34" s="155"/>
      <c r="AT34" s="156"/>
      <c r="AU34" s="352" t="s">
        <v>630</v>
      </c>
      <c r="AV34" s="352"/>
      <c r="AW34" s="352"/>
      <c r="AX34" s="353"/>
    </row>
    <row r="35" spans="1:51" ht="23.25" customHeight="1" x14ac:dyDescent="0.15">
      <c r="A35" s="880" t="s">
        <v>293</v>
      </c>
      <c r="B35" s="881"/>
      <c r="C35" s="881"/>
      <c r="D35" s="881"/>
      <c r="E35" s="881"/>
      <c r="F35" s="882"/>
      <c r="G35" s="886" t="s">
        <v>640</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customHeight="1" x14ac:dyDescent="0.15">
      <c r="A37" s="628" t="s">
        <v>266</v>
      </c>
      <c r="B37" s="629"/>
      <c r="C37" s="629"/>
      <c r="D37" s="629"/>
      <c r="E37" s="629"/>
      <c r="F37" s="630"/>
      <c r="G37" s="549" t="s">
        <v>145</v>
      </c>
      <c r="H37" s="365"/>
      <c r="I37" s="365"/>
      <c r="J37" s="365"/>
      <c r="K37" s="365"/>
      <c r="L37" s="365"/>
      <c r="M37" s="365"/>
      <c r="N37" s="365"/>
      <c r="O37" s="550"/>
      <c r="P37" s="615" t="s">
        <v>58</v>
      </c>
      <c r="Q37" s="365"/>
      <c r="R37" s="365"/>
      <c r="S37" s="365"/>
      <c r="T37" s="365"/>
      <c r="U37" s="365"/>
      <c r="V37" s="365"/>
      <c r="W37" s="365"/>
      <c r="X37" s="550"/>
      <c r="Y37" s="616"/>
      <c r="Z37" s="617"/>
      <c r="AA37" s="618"/>
      <c r="AB37" s="619" t="s">
        <v>11</v>
      </c>
      <c r="AC37" s="620"/>
      <c r="AD37" s="621"/>
      <c r="AE37" s="323" t="s">
        <v>303</v>
      </c>
      <c r="AF37" s="323"/>
      <c r="AG37" s="323"/>
      <c r="AH37" s="323"/>
      <c r="AI37" s="323" t="s">
        <v>325</v>
      </c>
      <c r="AJ37" s="323"/>
      <c r="AK37" s="323"/>
      <c r="AL37" s="323"/>
      <c r="AM37" s="323" t="s">
        <v>422</v>
      </c>
      <c r="AN37" s="323"/>
      <c r="AO37" s="323"/>
      <c r="AP37" s="323"/>
      <c r="AQ37" s="255" t="s">
        <v>184</v>
      </c>
      <c r="AR37" s="256"/>
      <c r="AS37" s="256"/>
      <c r="AT37" s="257"/>
      <c r="AU37" s="365" t="s">
        <v>133</v>
      </c>
      <c r="AV37" s="365"/>
      <c r="AW37" s="365"/>
      <c r="AX37" s="366"/>
      <c r="AY37">
        <f>COUNTA($G$39)</f>
        <v>1</v>
      </c>
    </row>
    <row r="38" spans="1:51" ht="18.75" customHeight="1" x14ac:dyDescent="0.15">
      <c r="A38" s="496"/>
      <c r="B38" s="497"/>
      <c r="C38" s="497"/>
      <c r="D38" s="497"/>
      <c r="E38" s="497"/>
      <c r="F38" s="498"/>
      <c r="G38" s="551"/>
      <c r="H38" s="363"/>
      <c r="I38" s="363"/>
      <c r="J38" s="363"/>
      <c r="K38" s="363"/>
      <c r="L38" s="363"/>
      <c r="M38" s="363"/>
      <c r="N38" s="363"/>
      <c r="O38" s="552"/>
      <c r="P38" s="564"/>
      <c r="Q38" s="363"/>
      <c r="R38" s="363"/>
      <c r="S38" s="363"/>
      <c r="T38" s="363"/>
      <c r="U38" s="363"/>
      <c r="V38" s="363"/>
      <c r="W38" s="363"/>
      <c r="X38" s="552"/>
      <c r="Y38" s="452"/>
      <c r="Z38" s="453"/>
      <c r="AA38" s="454"/>
      <c r="AB38" s="320"/>
      <c r="AC38" s="321"/>
      <c r="AD38" s="322"/>
      <c r="AE38" s="323"/>
      <c r="AF38" s="323"/>
      <c r="AG38" s="323"/>
      <c r="AH38" s="323"/>
      <c r="AI38" s="323"/>
      <c r="AJ38" s="323"/>
      <c r="AK38" s="323"/>
      <c r="AL38" s="323"/>
      <c r="AM38" s="323"/>
      <c r="AN38" s="323"/>
      <c r="AO38" s="323"/>
      <c r="AP38" s="323"/>
      <c r="AQ38" s="219">
        <v>3</v>
      </c>
      <c r="AR38" s="166"/>
      <c r="AS38" s="167" t="s">
        <v>185</v>
      </c>
      <c r="AT38" s="190"/>
      <c r="AU38" s="259" t="s">
        <v>701</v>
      </c>
      <c r="AV38" s="259"/>
      <c r="AW38" s="363" t="s">
        <v>175</v>
      </c>
      <c r="AX38" s="364"/>
      <c r="AY38">
        <f>$AY$37</f>
        <v>1</v>
      </c>
    </row>
    <row r="39" spans="1:51" ht="23.25" customHeight="1" x14ac:dyDescent="0.15">
      <c r="A39" s="499"/>
      <c r="B39" s="497"/>
      <c r="C39" s="497"/>
      <c r="D39" s="497"/>
      <c r="E39" s="497"/>
      <c r="F39" s="498"/>
      <c r="G39" s="524" t="s">
        <v>641</v>
      </c>
      <c r="H39" s="525"/>
      <c r="I39" s="525"/>
      <c r="J39" s="525"/>
      <c r="K39" s="525"/>
      <c r="L39" s="525"/>
      <c r="M39" s="525"/>
      <c r="N39" s="525"/>
      <c r="O39" s="526"/>
      <c r="P39" s="179" t="s">
        <v>642</v>
      </c>
      <c r="Q39" s="179"/>
      <c r="R39" s="179"/>
      <c r="S39" s="179"/>
      <c r="T39" s="179"/>
      <c r="U39" s="179"/>
      <c r="V39" s="179"/>
      <c r="W39" s="179"/>
      <c r="X39" s="221"/>
      <c r="Y39" s="327" t="s">
        <v>12</v>
      </c>
      <c r="Z39" s="533"/>
      <c r="AA39" s="534"/>
      <c r="AB39" s="535" t="s">
        <v>643</v>
      </c>
      <c r="AC39" s="535"/>
      <c r="AD39" s="535"/>
      <c r="AE39" s="351">
        <v>137</v>
      </c>
      <c r="AF39" s="352"/>
      <c r="AG39" s="352"/>
      <c r="AH39" s="352"/>
      <c r="AI39" s="351">
        <v>127</v>
      </c>
      <c r="AJ39" s="352"/>
      <c r="AK39" s="352"/>
      <c r="AL39" s="352"/>
      <c r="AM39" s="351">
        <v>137</v>
      </c>
      <c r="AN39" s="352"/>
      <c r="AO39" s="352"/>
      <c r="AP39" s="352"/>
      <c r="AQ39" s="154" t="s">
        <v>630</v>
      </c>
      <c r="AR39" s="155"/>
      <c r="AS39" s="155"/>
      <c r="AT39" s="156"/>
      <c r="AU39" s="352" t="s">
        <v>630</v>
      </c>
      <c r="AV39" s="352"/>
      <c r="AW39" s="352"/>
      <c r="AX39" s="353"/>
      <c r="AY39">
        <f t="shared" ref="AY39:AY43" si="4">$AY$37</f>
        <v>1</v>
      </c>
    </row>
    <row r="40" spans="1:51" ht="23.25" customHeight="1" x14ac:dyDescent="0.15">
      <c r="A40" s="500"/>
      <c r="B40" s="501"/>
      <c r="C40" s="501"/>
      <c r="D40" s="501"/>
      <c r="E40" s="501"/>
      <c r="F40" s="502"/>
      <c r="G40" s="527"/>
      <c r="H40" s="528"/>
      <c r="I40" s="528"/>
      <c r="J40" s="528"/>
      <c r="K40" s="528"/>
      <c r="L40" s="528"/>
      <c r="M40" s="528"/>
      <c r="N40" s="528"/>
      <c r="O40" s="529"/>
      <c r="P40" s="223"/>
      <c r="Q40" s="223"/>
      <c r="R40" s="223"/>
      <c r="S40" s="223"/>
      <c r="T40" s="223"/>
      <c r="U40" s="223"/>
      <c r="V40" s="223"/>
      <c r="W40" s="223"/>
      <c r="X40" s="224"/>
      <c r="Y40" s="291" t="s">
        <v>53</v>
      </c>
      <c r="Z40" s="286"/>
      <c r="AA40" s="287"/>
      <c r="AB40" s="506" t="s">
        <v>643</v>
      </c>
      <c r="AC40" s="506"/>
      <c r="AD40" s="506"/>
      <c r="AE40" s="351">
        <v>120</v>
      </c>
      <c r="AF40" s="352"/>
      <c r="AG40" s="352"/>
      <c r="AH40" s="352"/>
      <c r="AI40" s="351">
        <v>120</v>
      </c>
      <c r="AJ40" s="352"/>
      <c r="AK40" s="352"/>
      <c r="AL40" s="352"/>
      <c r="AM40" s="351">
        <v>120</v>
      </c>
      <c r="AN40" s="352"/>
      <c r="AO40" s="352"/>
      <c r="AP40" s="352"/>
      <c r="AQ40" s="154">
        <v>120</v>
      </c>
      <c r="AR40" s="155"/>
      <c r="AS40" s="155"/>
      <c r="AT40" s="156"/>
      <c r="AU40" s="352" t="s">
        <v>630</v>
      </c>
      <c r="AV40" s="352"/>
      <c r="AW40" s="352"/>
      <c r="AX40" s="353"/>
      <c r="AY40">
        <f t="shared" si="4"/>
        <v>1</v>
      </c>
    </row>
    <row r="41" spans="1:51" ht="23.25" customHeight="1" x14ac:dyDescent="0.15">
      <c r="A41" s="631"/>
      <c r="B41" s="632"/>
      <c r="C41" s="632"/>
      <c r="D41" s="632"/>
      <c r="E41" s="632"/>
      <c r="F41" s="633"/>
      <c r="G41" s="530"/>
      <c r="H41" s="531"/>
      <c r="I41" s="531"/>
      <c r="J41" s="531"/>
      <c r="K41" s="531"/>
      <c r="L41" s="531"/>
      <c r="M41" s="531"/>
      <c r="N41" s="531"/>
      <c r="O41" s="532"/>
      <c r="P41" s="182"/>
      <c r="Q41" s="182"/>
      <c r="R41" s="182"/>
      <c r="S41" s="182"/>
      <c r="T41" s="182"/>
      <c r="U41" s="182"/>
      <c r="V41" s="182"/>
      <c r="W41" s="182"/>
      <c r="X41" s="226"/>
      <c r="Y41" s="291" t="s">
        <v>13</v>
      </c>
      <c r="Z41" s="286"/>
      <c r="AA41" s="287"/>
      <c r="AB41" s="481" t="s">
        <v>176</v>
      </c>
      <c r="AC41" s="481"/>
      <c r="AD41" s="481"/>
      <c r="AE41" s="351">
        <v>114.2</v>
      </c>
      <c r="AF41" s="352"/>
      <c r="AG41" s="352"/>
      <c r="AH41" s="352"/>
      <c r="AI41" s="351">
        <v>105.8</v>
      </c>
      <c r="AJ41" s="352"/>
      <c r="AK41" s="352"/>
      <c r="AL41" s="352"/>
      <c r="AM41" s="351">
        <v>114.2</v>
      </c>
      <c r="AN41" s="352"/>
      <c r="AO41" s="352"/>
      <c r="AP41" s="352"/>
      <c r="AQ41" s="154" t="s">
        <v>630</v>
      </c>
      <c r="AR41" s="155"/>
      <c r="AS41" s="155"/>
      <c r="AT41" s="156"/>
      <c r="AU41" s="352" t="s">
        <v>630</v>
      </c>
      <c r="AV41" s="352"/>
      <c r="AW41" s="352"/>
      <c r="AX41" s="353"/>
      <c r="AY41">
        <f t="shared" si="4"/>
        <v>1</v>
      </c>
    </row>
    <row r="42" spans="1:51" ht="23.25" customHeight="1" x14ac:dyDescent="0.15">
      <c r="A42" s="880" t="s">
        <v>293</v>
      </c>
      <c r="B42" s="881"/>
      <c r="C42" s="881"/>
      <c r="D42" s="881"/>
      <c r="E42" s="881"/>
      <c r="F42" s="882"/>
      <c r="G42" s="886" t="s">
        <v>644</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1</v>
      </c>
    </row>
    <row r="43" spans="1:51" ht="23.25" customHeight="1" thickBo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1</v>
      </c>
    </row>
    <row r="44" spans="1:51" ht="18.75" hidden="1" customHeight="1" x14ac:dyDescent="0.15">
      <c r="A44" s="628" t="s">
        <v>266</v>
      </c>
      <c r="B44" s="629"/>
      <c r="C44" s="629"/>
      <c r="D44" s="629"/>
      <c r="E44" s="629"/>
      <c r="F44" s="630"/>
      <c r="G44" s="549" t="s">
        <v>145</v>
      </c>
      <c r="H44" s="365"/>
      <c r="I44" s="365"/>
      <c r="J44" s="365"/>
      <c r="K44" s="365"/>
      <c r="L44" s="365"/>
      <c r="M44" s="365"/>
      <c r="N44" s="365"/>
      <c r="O44" s="550"/>
      <c r="P44" s="615" t="s">
        <v>58</v>
      </c>
      <c r="Q44" s="365"/>
      <c r="R44" s="365"/>
      <c r="S44" s="365"/>
      <c r="T44" s="365"/>
      <c r="U44" s="365"/>
      <c r="V44" s="365"/>
      <c r="W44" s="365"/>
      <c r="X44" s="550"/>
      <c r="Y44" s="616"/>
      <c r="Z44" s="617"/>
      <c r="AA44" s="618"/>
      <c r="AB44" s="619" t="s">
        <v>11</v>
      </c>
      <c r="AC44" s="620"/>
      <c r="AD44" s="621"/>
      <c r="AE44" s="323" t="s">
        <v>303</v>
      </c>
      <c r="AF44" s="323"/>
      <c r="AG44" s="323"/>
      <c r="AH44" s="323"/>
      <c r="AI44" s="323" t="s">
        <v>325</v>
      </c>
      <c r="AJ44" s="323"/>
      <c r="AK44" s="323"/>
      <c r="AL44" s="323"/>
      <c r="AM44" s="323" t="s">
        <v>422</v>
      </c>
      <c r="AN44" s="323"/>
      <c r="AO44" s="323"/>
      <c r="AP44" s="323"/>
      <c r="AQ44" s="255" t="s">
        <v>184</v>
      </c>
      <c r="AR44" s="256"/>
      <c r="AS44" s="256"/>
      <c r="AT44" s="257"/>
      <c r="AU44" s="365" t="s">
        <v>133</v>
      </c>
      <c r="AV44" s="365"/>
      <c r="AW44" s="365"/>
      <c r="AX44" s="366"/>
      <c r="AY44">
        <f>COUNTA($G$46)</f>
        <v>0</v>
      </c>
    </row>
    <row r="45" spans="1:51" ht="18.75" hidden="1" customHeight="1" x14ac:dyDescent="0.15">
      <c r="A45" s="496"/>
      <c r="B45" s="497"/>
      <c r="C45" s="497"/>
      <c r="D45" s="497"/>
      <c r="E45" s="497"/>
      <c r="F45" s="498"/>
      <c r="G45" s="551"/>
      <c r="H45" s="363"/>
      <c r="I45" s="363"/>
      <c r="J45" s="363"/>
      <c r="K45" s="363"/>
      <c r="L45" s="363"/>
      <c r="M45" s="363"/>
      <c r="N45" s="363"/>
      <c r="O45" s="552"/>
      <c r="P45" s="564"/>
      <c r="Q45" s="363"/>
      <c r="R45" s="363"/>
      <c r="S45" s="363"/>
      <c r="T45" s="363"/>
      <c r="U45" s="363"/>
      <c r="V45" s="363"/>
      <c r="W45" s="363"/>
      <c r="X45" s="552"/>
      <c r="Y45" s="452"/>
      <c r="Z45" s="453"/>
      <c r="AA45" s="454"/>
      <c r="AB45" s="320"/>
      <c r="AC45" s="321"/>
      <c r="AD45" s="322"/>
      <c r="AE45" s="323"/>
      <c r="AF45" s="323"/>
      <c r="AG45" s="323"/>
      <c r="AH45" s="323"/>
      <c r="AI45" s="323"/>
      <c r="AJ45" s="323"/>
      <c r="AK45" s="323"/>
      <c r="AL45" s="323"/>
      <c r="AM45" s="323"/>
      <c r="AN45" s="323"/>
      <c r="AO45" s="323"/>
      <c r="AP45" s="323"/>
      <c r="AQ45" s="219"/>
      <c r="AR45" s="166"/>
      <c r="AS45" s="167" t="s">
        <v>185</v>
      </c>
      <c r="AT45" s="190"/>
      <c r="AU45" s="259"/>
      <c r="AV45" s="259"/>
      <c r="AW45" s="363" t="s">
        <v>175</v>
      </c>
      <c r="AX45" s="364"/>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9"/>
      <c r="Q46" s="179"/>
      <c r="R46" s="179"/>
      <c r="S46" s="179"/>
      <c r="T46" s="179"/>
      <c r="U46" s="179"/>
      <c r="V46" s="179"/>
      <c r="W46" s="179"/>
      <c r="X46" s="221"/>
      <c r="Y46" s="327" t="s">
        <v>12</v>
      </c>
      <c r="Z46" s="533"/>
      <c r="AA46" s="534"/>
      <c r="AB46" s="535"/>
      <c r="AC46" s="535"/>
      <c r="AD46" s="535"/>
      <c r="AE46" s="346"/>
      <c r="AF46" s="346"/>
      <c r="AG46" s="346"/>
      <c r="AH46" s="346"/>
      <c r="AI46" s="346"/>
      <c r="AJ46" s="346"/>
      <c r="AK46" s="346"/>
      <c r="AL46" s="346"/>
      <c r="AM46" s="346"/>
      <c r="AN46" s="346"/>
      <c r="AO46" s="346"/>
      <c r="AP46" s="346"/>
      <c r="AQ46" s="154"/>
      <c r="AR46" s="155"/>
      <c r="AS46" s="155"/>
      <c r="AT46" s="156"/>
      <c r="AU46" s="352"/>
      <c r="AV46" s="352"/>
      <c r="AW46" s="352"/>
      <c r="AX46" s="353"/>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3"/>
      <c r="Q47" s="223"/>
      <c r="R47" s="223"/>
      <c r="S47" s="223"/>
      <c r="T47" s="223"/>
      <c r="U47" s="223"/>
      <c r="V47" s="223"/>
      <c r="W47" s="223"/>
      <c r="X47" s="224"/>
      <c r="Y47" s="291" t="s">
        <v>53</v>
      </c>
      <c r="Z47" s="286"/>
      <c r="AA47" s="287"/>
      <c r="AB47" s="506"/>
      <c r="AC47" s="506"/>
      <c r="AD47" s="506"/>
      <c r="AE47" s="351"/>
      <c r="AF47" s="352"/>
      <c r="AG47" s="352"/>
      <c r="AH47" s="352"/>
      <c r="AI47" s="351"/>
      <c r="AJ47" s="352"/>
      <c r="AK47" s="352"/>
      <c r="AL47" s="352"/>
      <c r="AM47" s="351"/>
      <c r="AN47" s="352"/>
      <c r="AO47" s="352"/>
      <c r="AP47" s="352"/>
      <c r="AQ47" s="154"/>
      <c r="AR47" s="155"/>
      <c r="AS47" s="155"/>
      <c r="AT47" s="156"/>
      <c r="AU47" s="352"/>
      <c r="AV47" s="352"/>
      <c r="AW47" s="352"/>
      <c r="AX47" s="353"/>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82"/>
      <c r="Q48" s="182"/>
      <c r="R48" s="182"/>
      <c r="S48" s="182"/>
      <c r="T48" s="182"/>
      <c r="U48" s="182"/>
      <c r="V48" s="182"/>
      <c r="W48" s="182"/>
      <c r="X48" s="226"/>
      <c r="Y48" s="291" t="s">
        <v>13</v>
      </c>
      <c r="Z48" s="286"/>
      <c r="AA48" s="287"/>
      <c r="AB48" s="481" t="s">
        <v>176</v>
      </c>
      <c r="AC48" s="481"/>
      <c r="AD48" s="481"/>
      <c r="AE48" s="351"/>
      <c r="AF48" s="352"/>
      <c r="AG48" s="352"/>
      <c r="AH48" s="352"/>
      <c r="AI48" s="351"/>
      <c r="AJ48" s="352"/>
      <c r="AK48" s="352"/>
      <c r="AL48" s="352"/>
      <c r="AM48" s="351"/>
      <c r="AN48" s="352"/>
      <c r="AO48" s="352"/>
      <c r="AP48" s="352"/>
      <c r="AQ48" s="154"/>
      <c r="AR48" s="155"/>
      <c r="AS48" s="155"/>
      <c r="AT48" s="156"/>
      <c r="AU48" s="352"/>
      <c r="AV48" s="352"/>
      <c r="AW48" s="352"/>
      <c r="AX48" s="353"/>
      <c r="AY48">
        <f t="shared" si="5"/>
        <v>0</v>
      </c>
    </row>
    <row r="49" spans="1:51" ht="23.25" hidden="1" customHeight="1" x14ac:dyDescent="0.15">
      <c r="A49" s="880" t="s">
        <v>293</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6" t="s">
        <v>266</v>
      </c>
      <c r="B51" s="497"/>
      <c r="C51" s="497"/>
      <c r="D51" s="497"/>
      <c r="E51" s="497"/>
      <c r="F51" s="498"/>
      <c r="G51" s="549" t="s">
        <v>145</v>
      </c>
      <c r="H51" s="365"/>
      <c r="I51" s="365"/>
      <c r="J51" s="365"/>
      <c r="K51" s="365"/>
      <c r="L51" s="365"/>
      <c r="M51" s="365"/>
      <c r="N51" s="365"/>
      <c r="O51" s="550"/>
      <c r="P51" s="615" t="s">
        <v>58</v>
      </c>
      <c r="Q51" s="365"/>
      <c r="R51" s="365"/>
      <c r="S51" s="365"/>
      <c r="T51" s="365"/>
      <c r="U51" s="365"/>
      <c r="V51" s="365"/>
      <c r="W51" s="365"/>
      <c r="X51" s="550"/>
      <c r="Y51" s="616"/>
      <c r="Z51" s="617"/>
      <c r="AA51" s="618"/>
      <c r="AB51" s="619" t="s">
        <v>11</v>
      </c>
      <c r="AC51" s="620"/>
      <c r="AD51" s="621"/>
      <c r="AE51" s="323" t="s">
        <v>303</v>
      </c>
      <c r="AF51" s="323"/>
      <c r="AG51" s="323"/>
      <c r="AH51" s="323"/>
      <c r="AI51" s="323" t="s">
        <v>325</v>
      </c>
      <c r="AJ51" s="323"/>
      <c r="AK51" s="323"/>
      <c r="AL51" s="323"/>
      <c r="AM51" s="323" t="s">
        <v>422</v>
      </c>
      <c r="AN51" s="323"/>
      <c r="AO51" s="323"/>
      <c r="AP51" s="323"/>
      <c r="AQ51" s="255" t="s">
        <v>184</v>
      </c>
      <c r="AR51" s="256"/>
      <c r="AS51" s="256"/>
      <c r="AT51" s="257"/>
      <c r="AU51" s="361" t="s">
        <v>133</v>
      </c>
      <c r="AV51" s="361"/>
      <c r="AW51" s="361"/>
      <c r="AX51" s="362"/>
      <c r="AY51">
        <f>COUNTA($G$53)</f>
        <v>0</v>
      </c>
    </row>
    <row r="52" spans="1:51" ht="18.75" hidden="1" customHeight="1" x14ac:dyDescent="0.15">
      <c r="A52" s="496"/>
      <c r="B52" s="497"/>
      <c r="C52" s="497"/>
      <c r="D52" s="497"/>
      <c r="E52" s="497"/>
      <c r="F52" s="498"/>
      <c r="G52" s="551"/>
      <c r="H52" s="363"/>
      <c r="I52" s="363"/>
      <c r="J52" s="363"/>
      <c r="K52" s="363"/>
      <c r="L52" s="363"/>
      <c r="M52" s="363"/>
      <c r="N52" s="363"/>
      <c r="O52" s="552"/>
      <c r="P52" s="564"/>
      <c r="Q52" s="363"/>
      <c r="R52" s="363"/>
      <c r="S52" s="363"/>
      <c r="T52" s="363"/>
      <c r="U52" s="363"/>
      <c r="V52" s="363"/>
      <c r="W52" s="363"/>
      <c r="X52" s="552"/>
      <c r="Y52" s="452"/>
      <c r="Z52" s="453"/>
      <c r="AA52" s="454"/>
      <c r="AB52" s="320"/>
      <c r="AC52" s="321"/>
      <c r="AD52" s="322"/>
      <c r="AE52" s="323"/>
      <c r="AF52" s="323"/>
      <c r="AG52" s="323"/>
      <c r="AH52" s="323"/>
      <c r="AI52" s="323"/>
      <c r="AJ52" s="323"/>
      <c r="AK52" s="323"/>
      <c r="AL52" s="323"/>
      <c r="AM52" s="323"/>
      <c r="AN52" s="323"/>
      <c r="AO52" s="323"/>
      <c r="AP52" s="323"/>
      <c r="AQ52" s="219"/>
      <c r="AR52" s="166"/>
      <c r="AS52" s="167" t="s">
        <v>185</v>
      </c>
      <c r="AT52" s="190"/>
      <c r="AU52" s="259"/>
      <c r="AV52" s="259"/>
      <c r="AW52" s="363" t="s">
        <v>175</v>
      </c>
      <c r="AX52" s="364"/>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9"/>
      <c r="Q53" s="179"/>
      <c r="R53" s="179"/>
      <c r="S53" s="179"/>
      <c r="T53" s="179"/>
      <c r="U53" s="179"/>
      <c r="V53" s="179"/>
      <c r="W53" s="179"/>
      <c r="X53" s="221"/>
      <c r="Y53" s="327" t="s">
        <v>12</v>
      </c>
      <c r="Z53" s="533"/>
      <c r="AA53" s="534"/>
      <c r="AB53" s="535"/>
      <c r="AC53" s="535"/>
      <c r="AD53" s="535"/>
      <c r="AE53" s="351"/>
      <c r="AF53" s="352"/>
      <c r="AG53" s="352"/>
      <c r="AH53" s="352"/>
      <c r="AI53" s="351"/>
      <c r="AJ53" s="352"/>
      <c r="AK53" s="352"/>
      <c r="AL53" s="352"/>
      <c r="AM53" s="351"/>
      <c r="AN53" s="352"/>
      <c r="AO53" s="352"/>
      <c r="AP53" s="352"/>
      <c r="AQ53" s="154"/>
      <c r="AR53" s="155"/>
      <c r="AS53" s="155"/>
      <c r="AT53" s="156"/>
      <c r="AU53" s="352"/>
      <c r="AV53" s="352"/>
      <c r="AW53" s="352"/>
      <c r="AX53" s="353"/>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3"/>
      <c r="Q54" s="223"/>
      <c r="R54" s="223"/>
      <c r="S54" s="223"/>
      <c r="T54" s="223"/>
      <c r="U54" s="223"/>
      <c r="V54" s="223"/>
      <c r="W54" s="223"/>
      <c r="X54" s="224"/>
      <c r="Y54" s="291" t="s">
        <v>53</v>
      </c>
      <c r="Z54" s="286"/>
      <c r="AA54" s="287"/>
      <c r="AB54" s="506"/>
      <c r="AC54" s="506"/>
      <c r="AD54" s="506"/>
      <c r="AE54" s="351"/>
      <c r="AF54" s="352"/>
      <c r="AG54" s="352"/>
      <c r="AH54" s="352"/>
      <c r="AI54" s="351"/>
      <c r="AJ54" s="352"/>
      <c r="AK54" s="352"/>
      <c r="AL54" s="352"/>
      <c r="AM54" s="351"/>
      <c r="AN54" s="352"/>
      <c r="AO54" s="352"/>
      <c r="AP54" s="352"/>
      <c r="AQ54" s="154"/>
      <c r="AR54" s="155"/>
      <c r="AS54" s="155"/>
      <c r="AT54" s="156"/>
      <c r="AU54" s="352"/>
      <c r="AV54" s="352"/>
      <c r="AW54" s="352"/>
      <c r="AX54" s="353"/>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82"/>
      <c r="Q55" s="182"/>
      <c r="R55" s="182"/>
      <c r="S55" s="182"/>
      <c r="T55" s="182"/>
      <c r="U55" s="182"/>
      <c r="V55" s="182"/>
      <c r="W55" s="182"/>
      <c r="X55" s="226"/>
      <c r="Y55" s="291" t="s">
        <v>13</v>
      </c>
      <c r="Z55" s="286"/>
      <c r="AA55" s="287"/>
      <c r="AB55" s="445" t="s">
        <v>14</v>
      </c>
      <c r="AC55" s="445"/>
      <c r="AD55" s="445"/>
      <c r="AE55" s="351"/>
      <c r="AF55" s="352"/>
      <c r="AG55" s="352"/>
      <c r="AH55" s="352"/>
      <c r="AI55" s="351"/>
      <c r="AJ55" s="352"/>
      <c r="AK55" s="352"/>
      <c r="AL55" s="352"/>
      <c r="AM55" s="351"/>
      <c r="AN55" s="352"/>
      <c r="AO55" s="352"/>
      <c r="AP55" s="352"/>
      <c r="AQ55" s="154"/>
      <c r="AR55" s="155"/>
      <c r="AS55" s="155"/>
      <c r="AT55" s="156"/>
      <c r="AU55" s="352"/>
      <c r="AV55" s="352"/>
      <c r="AW55" s="352"/>
      <c r="AX55" s="353"/>
      <c r="AY55">
        <f t="shared" si="6"/>
        <v>0</v>
      </c>
    </row>
    <row r="56" spans="1:51" ht="23.25" hidden="1" customHeight="1" x14ac:dyDescent="0.15">
      <c r="A56" s="880" t="s">
        <v>293</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6" t="s">
        <v>266</v>
      </c>
      <c r="B58" s="497"/>
      <c r="C58" s="497"/>
      <c r="D58" s="497"/>
      <c r="E58" s="497"/>
      <c r="F58" s="498"/>
      <c r="G58" s="549" t="s">
        <v>145</v>
      </c>
      <c r="H58" s="365"/>
      <c r="I58" s="365"/>
      <c r="J58" s="365"/>
      <c r="K58" s="365"/>
      <c r="L58" s="365"/>
      <c r="M58" s="365"/>
      <c r="N58" s="365"/>
      <c r="O58" s="550"/>
      <c r="P58" s="615" t="s">
        <v>58</v>
      </c>
      <c r="Q58" s="365"/>
      <c r="R58" s="365"/>
      <c r="S58" s="365"/>
      <c r="T58" s="365"/>
      <c r="U58" s="365"/>
      <c r="V58" s="365"/>
      <c r="W58" s="365"/>
      <c r="X58" s="550"/>
      <c r="Y58" s="616"/>
      <c r="Z58" s="617"/>
      <c r="AA58" s="618"/>
      <c r="AB58" s="619" t="s">
        <v>11</v>
      </c>
      <c r="AC58" s="620"/>
      <c r="AD58" s="621"/>
      <c r="AE58" s="323" t="s">
        <v>303</v>
      </c>
      <c r="AF58" s="323"/>
      <c r="AG58" s="323"/>
      <c r="AH58" s="323"/>
      <c r="AI58" s="323" t="s">
        <v>325</v>
      </c>
      <c r="AJ58" s="323"/>
      <c r="AK58" s="323"/>
      <c r="AL58" s="323"/>
      <c r="AM58" s="323" t="s">
        <v>422</v>
      </c>
      <c r="AN58" s="323"/>
      <c r="AO58" s="323"/>
      <c r="AP58" s="323"/>
      <c r="AQ58" s="255" t="s">
        <v>184</v>
      </c>
      <c r="AR58" s="256"/>
      <c r="AS58" s="256"/>
      <c r="AT58" s="257"/>
      <c r="AU58" s="361" t="s">
        <v>133</v>
      </c>
      <c r="AV58" s="361"/>
      <c r="AW58" s="361"/>
      <c r="AX58" s="362"/>
      <c r="AY58">
        <f>COUNTA($G$60)</f>
        <v>0</v>
      </c>
    </row>
    <row r="59" spans="1:51" ht="18.75" hidden="1" customHeight="1" x14ac:dyDescent="0.15">
      <c r="A59" s="496"/>
      <c r="B59" s="497"/>
      <c r="C59" s="497"/>
      <c r="D59" s="497"/>
      <c r="E59" s="497"/>
      <c r="F59" s="498"/>
      <c r="G59" s="551"/>
      <c r="H59" s="363"/>
      <c r="I59" s="363"/>
      <c r="J59" s="363"/>
      <c r="K59" s="363"/>
      <c r="L59" s="363"/>
      <c r="M59" s="363"/>
      <c r="N59" s="363"/>
      <c r="O59" s="552"/>
      <c r="P59" s="564"/>
      <c r="Q59" s="363"/>
      <c r="R59" s="363"/>
      <c r="S59" s="363"/>
      <c r="T59" s="363"/>
      <c r="U59" s="363"/>
      <c r="V59" s="363"/>
      <c r="W59" s="363"/>
      <c r="X59" s="552"/>
      <c r="Y59" s="452"/>
      <c r="Z59" s="453"/>
      <c r="AA59" s="454"/>
      <c r="AB59" s="320"/>
      <c r="AC59" s="321"/>
      <c r="AD59" s="322"/>
      <c r="AE59" s="323"/>
      <c r="AF59" s="323"/>
      <c r="AG59" s="323"/>
      <c r="AH59" s="323"/>
      <c r="AI59" s="323"/>
      <c r="AJ59" s="323"/>
      <c r="AK59" s="323"/>
      <c r="AL59" s="323"/>
      <c r="AM59" s="323"/>
      <c r="AN59" s="323"/>
      <c r="AO59" s="323"/>
      <c r="AP59" s="323"/>
      <c r="AQ59" s="219"/>
      <c r="AR59" s="166"/>
      <c r="AS59" s="167" t="s">
        <v>185</v>
      </c>
      <c r="AT59" s="190"/>
      <c r="AU59" s="259"/>
      <c r="AV59" s="259"/>
      <c r="AW59" s="363" t="s">
        <v>175</v>
      </c>
      <c r="AX59" s="364"/>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9"/>
      <c r="Q60" s="179"/>
      <c r="R60" s="179"/>
      <c r="S60" s="179"/>
      <c r="T60" s="179"/>
      <c r="U60" s="179"/>
      <c r="V60" s="179"/>
      <c r="W60" s="179"/>
      <c r="X60" s="221"/>
      <c r="Y60" s="327" t="s">
        <v>12</v>
      </c>
      <c r="Z60" s="533"/>
      <c r="AA60" s="534"/>
      <c r="AB60" s="535"/>
      <c r="AC60" s="535"/>
      <c r="AD60" s="535"/>
      <c r="AE60" s="351"/>
      <c r="AF60" s="352"/>
      <c r="AG60" s="352"/>
      <c r="AH60" s="352"/>
      <c r="AI60" s="351"/>
      <c r="AJ60" s="352"/>
      <c r="AK60" s="352"/>
      <c r="AL60" s="352"/>
      <c r="AM60" s="351"/>
      <c r="AN60" s="352"/>
      <c r="AO60" s="352"/>
      <c r="AP60" s="352"/>
      <c r="AQ60" s="154"/>
      <c r="AR60" s="155"/>
      <c r="AS60" s="155"/>
      <c r="AT60" s="156"/>
      <c r="AU60" s="352"/>
      <c r="AV60" s="352"/>
      <c r="AW60" s="352"/>
      <c r="AX60" s="353"/>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3"/>
      <c r="Q61" s="223"/>
      <c r="R61" s="223"/>
      <c r="S61" s="223"/>
      <c r="T61" s="223"/>
      <c r="U61" s="223"/>
      <c r="V61" s="223"/>
      <c r="W61" s="223"/>
      <c r="X61" s="224"/>
      <c r="Y61" s="291" t="s">
        <v>53</v>
      </c>
      <c r="Z61" s="286"/>
      <c r="AA61" s="287"/>
      <c r="AB61" s="506"/>
      <c r="AC61" s="506"/>
      <c r="AD61" s="506"/>
      <c r="AE61" s="351"/>
      <c r="AF61" s="352"/>
      <c r="AG61" s="352"/>
      <c r="AH61" s="352"/>
      <c r="AI61" s="351"/>
      <c r="AJ61" s="352"/>
      <c r="AK61" s="352"/>
      <c r="AL61" s="352"/>
      <c r="AM61" s="351"/>
      <c r="AN61" s="352"/>
      <c r="AO61" s="352"/>
      <c r="AP61" s="352"/>
      <c r="AQ61" s="154"/>
      <c r="AR61" s="155"/>
      <c r="AS61" s="155"/>
      <c r="AT61" s="156"/>
      <c r="AU61" s="352"/>
      <c r="AV61" s="352"/>
      <c r="AW61" s="352"/>
      <c r="AX61" s="353"/>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82"/>
      <c r="Q62" s="182"/>
      <c r="R62" s="182"/>
      <c r="S62" s="182"/>
      <c r="T62" s="182"/>
      <c r="U62" s="182"/>
      <c r="V62" s="182"/>
      <c r="W62" s="182"/>
      <c r="X62" s="226"/>
      <c r="Y62" s="291" t="s">
        <v>13</v>
      </c>
      <c r="Z62" s="286"/>
      <c r="AA62" s="287"/>
      <c r="AB62" s="481" t="s">
        <v>14</v>
      </c>
      <c r="AC62" s="481"/>
      <c r="AD62" s="481"/>
      <c r="AE62" s="351"/>
      <c r="AF62" s="352"/>
      <c r="AG62" s="352"/>
      <c r="AH62" s="352"/>
      <c r="AI62" s="351"/>
      <c r="AJ62" s="352"/>
      <c r="AK62" s="352"/>
      <c r="AL62" s="352"/>
      <c r="AM62" s="351"/>
      <c r="AN62" s="352"/>
      <c r="AO62" s="352"/>
      <c r="AP62" s="352"/>
      <c r="AQ62" s="154"/>
      <c r="AR62" s="155"/>
      <c r="AS62" s="155"/>
      <c r="AT62" s="156"/>
      <c r="AU62" s="352"/>
      <c r="AV62" s="352"/>
      <c r="AW62" s="352"/>
      <c r="AX62" s="353"/>
      <c r="AY62">
        <f t="shared" si="7"/>
        <v>0</v>
      </c>
    </row>
    <row r="63" spans="1:51" ht="23.25" hidden="1" customHeight="1" x14ac:dyDescent="0.15">
      <c r="A63" s="880" t="s">
        <v>293</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0" t="s">
        <v>267</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262</v>
      </c>
      <c r="X65" s="852"/>
      <c r="Y65" s="855"/>
      <c r="Z65" s="855"/>
      <c r="AA65" s="856"/>
      <c r="AB65" s="849" t="s">
        <v>11</v>
      </c>
      <c r="AC65" s="845"/>
      <c r="AD65" s="846"/>
      <c r="AE65" s="323" t="s">
        <v>303</v>
      </c>
      <c r="AF65" s="323"/>
      <c r="AG65" s="323"/>
      <c r="AH65" s="323"/>
      <c r="AI65" s="323" t="s">
        <v>325</v>
      </c>
      <c r="AJ65" s="323"/>
      <c r="AK65" s="323"/>
      <c r="AL65" s="323"/>
      <c r="AM65" s="323" t="s">
        <v>422</v>
      </c>
      <c r="AN65" s="323"/>
      <c r="AO65" s="323"/>
      <c r="AP65" s="323"/>
      <c r="AQ65" s="203" t="s">
        <v>184</v>
      </c>
      <c r="AR65" s="187"/>
      <c r="AS65" s="187"/>
      <c r="AT65" s="188"/>
      <c r="AU65" s="959" t="s">
        <v>133</v>
      </c>
      <c r="AV65" s="959"/>
      <c r="AW65" s="959"/>
      <c r="AX65" s="960"/>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3"/>
      <c r="AF66" s="323"/>
      <c r="AG66" s="323"/>
      <c r="AH66" s="323"/>
      <c r="AI66" s="323"/>
      <c r="AJ66" s="323"/>
      <c r="AK66" s="323"/>
      <c r="AL66" s="323"/>
      <c r="AM66" s="323"/>
      <c r="AN66" s="323"/>
      <c r="AO66" s="323"/>
      <c r="AP66" s="323"/>
      <c r="AQ66" s="219"/>
      <c r="AR66" s="166"/>
      <c r="AS66" s="167" t="s">
        <v>185</v>
      </c>
      <c r="AT66" s="190"/>
      <c r="AU66" s="259"/>
      <c r="AV66" s="259"/>
      <c r="AW66" s="847" t="s">
        <v>265</v>
      </c>
      <c r="AX66" s="961"/>
      <c r="AY66">
        <f>$AY$65</f>
        <v>0</v>
      </c>
    </row>
    <row r="67" spans="1:51" ht="23.25" hidden="1" customHeight="1" x14ac:dyDescent="0.15">
      <c r="A67" s="833"/>
      <c r="B67" s="834"/>
      <c r="C67" s="834"/>
      <c r="D67" s="834"/>
      <c r="E67" s="834"/>
      <c r="F67" s="835"/>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283</v>
      </c>
      <c r="AC67" s="934"/>
      <c r="AD67" s="934"/>
      <c r="AE67" s="351"/>
      <c r="AF67" s="352"/>
      <c r="AG67" s="352"/>
      <c r="AH67" s="352"/>
      <c r="AI67" s="351"/>
      <c r="AJ67" s="352"/>
      <c r="AK67" s="352"/>
      <c r="AL67" s="352"/>
      <c r="AM67" s="351"/>
      <c r="AN67" s="352"/>
      <c r="AO67" s="352"/>
      <c r="AP67" s="352"/>
      <c r="AQ67" s="351"/>
      <c r="AR67" s="352"/>
      <c r="AS67" s="352"/>
      <c r="AT67" s="798"/>
      <c r="AU67" s="352"/>
      <c r="AV67" s="352"/>
      <c r="AW67" s="352"/>
      <c r="AX67" s="353"/>
      <c r="AY67">
        <f t="shared" ref="AY67:AY72" si="8">$AY$65</f>
        <v>0</v>
      </c>
    </row>
    <row r="68" spans="1:51" ht="23.25" hidden="1" customHeight="1" x14ac:dyDescent="0.15">
      <c r="A68" s="833"/>
      <c r="B68" s="834"/>
      <c r="C68" s="834"/>
      <c r="D68" s="834"/>
      <c r="E68" s="834"/>
      <c r="F68" s="835"/>
      <c r="G68" s="922"/>
      <c r="H68" s="948"/>
      <c r="I68" s="949"/>
      <c r="J68" s="949"/>
      <c r="K68" s="949"/>
      <c r="L68" s="949"/>
      <c r="M68" s="949"/>
      <c r="N68" s="949"/>
      <c r="O68" s="950"/>
      <c r="P68" s="948"/>
      <c r="Q68" s="949"/>
      <c r="R68" s="949"/>
      <c r="S68" s="949"/>
      <c r="T68" s="949"/>
      <c r="U68" s="949"/>
      <c r="V68" s="950"/>
      <c r="W68" s="953"/>
      <c r="X68" s="954"/>
      <c r="Y68" s="118" t="s">
        <v>53</v>
      </c>
      <c r="Z68" s="118"/>
      <c r="AA68" s="119"/>
      <c r="AB68" s="957" t="s">
        <v>283</v>
      </c>
      <c r="AC68" s="957"/>
      <c r="AD68" s="957"/>
      <c r="AE68" s="351"/>
      <c r="AF68" s="352"/>
      <c r="AG68" s="352"/>
      <c r="AH68" s="352"/>
      <c r="AI68" s="351"/>
      <c r="AJ68" s="352"/>
      <c r="AK68" s="352"/>
      <c r="AL68" s="352"/>
      <c r="AM68" s="351"/>
      <c r="AN68" s="352"/>
      <c r="AO68" s="352"/>
      <c r="AP68" s="352"/>
      <c r="AQ68" s="351"/>
      <c r="AR68" s="352"/>
      <c r="AS68" s="352"/>
      <c r="AT68" s="798"/>
      <c r="AU68" s="352"/>
      <c r="AV68" s="352"/>
      <c r="AW68" s="352"/>
      <c r="AX68" s="353"/>
      <c r="AY68">
        <f t="shared" si="8"/>
        <v>0</v>
      </c>
    </row>
    <row r="69" spans="1:51" ht="23.25" hidden="1" customHeight="1" x14ac:dyDescent="0.15">
      <c r="A69" s="833"/>
      <c r="B69" s="834"/>
      <c r="C69" s="834"/>
      <c r="D69" s="834"/>
      <c r="E69" s="834"/>
      <c r="F69" s="835"/>
      <c r="G69" s="963"/>
      <c r="H69" s="948"/>
      <c r="I69" s="949"/>
      <c r="J69" s="949"/>
      <c r="K69" s="949"/>
      <c r="L69" s="949"/>
      <c r="M69" s="949"/>
      <c r="N69" s="949"/>
      <c r="O69" s="950"/>
      <c r="P69" s="948"/>
      <c r="Q69" s="949"/>
      <c r="R69" s="949"/>
      <c r="S69" s="949"/>
      <c r="T69" s="949"/>
      <c r="U69" s="949"/>
      <c r="V69" s="950"/>
      <c r="W69" s="955"/>
      <c r="X69" s="956"/>
      <c r="Y69" s="118" t="s">
        <v>13</v>
      </c>
      <c r="Z69" s="118"/>
      <c r="AA69" s="119"/>
      <c r="AB69" s="958" t="s">
        <v>284</v>
      </c>
      <c r="AC69" s="958"/>
      <c r="AD69" s="958"/>
      <c r="AE69" s="359"/>
      <c r="AF69" s="360"/>
      <c r="AG69" s="360"/>
      <c r="AH69" s="360"/>
      <c r="AI69" s="359"/>
      <c r="AJ69" s="360"/>
      <c r="AK69" s="360"/>
      <c r="AL69" s="360"/>
      <c r="AM69" s="359"/>
      <c r="AN69" s="360"/>
      <c r="AO69" s="360"/>
      <c r="AP69" s="360"/>
      <c r="AQ69" s="351"/>
      <c r="AR69" s="352"/>
      <c r="AS69" s="352"/>
      <c r="AT69" s="798"/>
      <c r="AU69" s="352"/>
      <c r="AV69" s="352"/>
      <c r="AW69" s="352"/>
      <c r="AX69" s="353"/>
      <c r="AY69">
        <f t="shared" si="8"/>
        <v>0</v>
      </c>
    </row>
    <row r="70" spans="1:51" ht="23.25" hidden="1" customHeight="1" x14ac:dyDescent="0.15">
      <c r="A70" s="833" t="s">
        <v>271</v>
      </c>
      <c r="B70" s="834"/>
      <c r="C70" s="834"/>
      <c r="D70" s="834"/>
      <c r="E70" s="834"/>
      <c r="F70" s="835"/>
      <c r="G70" s="922" t="s">
        <v>187</v>
      </c>
      <c r="H70" s="923"/>
      <c r="I70" s="923"/>
      <c r="J70" s="923"/>
      <c r="K70" s="923"/>
      <c r="L70" s="923"/>
      <c r="M70" s="923"/>
      <c r="N70" s="923"/>
      <c r="O70" s="923"/>
      <c r="P70" s="923"/>
      <c r="Q70" s="923"/>
      <c r="R70" s="923"/>
      <c r="S70" s="923"/>
      <c r="T70" s="923"/>
      <c r="U70" s="923"/>
      <c r="V70" s="923"/>
      <c r="W70" s="926" t="s">
        <v>282</v>
      </c>
      <c r="X70" s="927"/>
      <c r="Y70" s="932" t="s">
        <v>12</v>
      </c>
      <c r="Z70" s="932"/>
      <c r="AA70" s="933"/>
      <c r="AB70" s="934" t="s">
        <v>283</v>
      </c>
      <c r="AC70" s="934"/>
      <c r="AD70" s="934"/>
      <c r="AE70" s="351"/>
      <c r="AF70" s="352"/>
      <c r="AG70" s="352"/>
      <c r="AH70" s="352"/>
      <c r="AI70" s="351"/>
      <c r="AJ70" s="352"/>
      <c r="AK70" s="352"/>
      <c r="AL70" s="352"/>
      <c r="AM70" s="351"/>
      <c r="AN70" s="352"/>
      <c r="AO70" s="352"/>
      <c r="AP70" s="352"/>
      <c r="AQ70" s="351"/>
      <c r="AR70" s="352"/>
      <c r="AS70" s="352"/>
      <c r="AT70" s="798"/>
      <c r="AU70" s="352"/>
      <c r="AV70" s="352"/>
      <c r="AW70" s="352"/>
      <c r="AX70" s="353"/>
      <c r="AY70">
        <f t="shared" si="8"/>
        <v>0</v>
      </c>
    </row>
    <row r="71" spans="1:51" ht="23.25" hidden="1" customHeight="1" x14ac:dyDescent="0.15">
      <c r="A71" s="833"/>
      <c r="B71" s="834"/>
      <c r="C71" s="834"/>
      <c r="D71" s="834"/>
      <c r="E71" s="834"/>
      <c r="F71" s="835"/>
      <c r="G71" s="922"/>
      <c r="H71" s="924"/>
      <c r="I71" s="924"/>
      <c r="J71" s="924"/>
      <c r="K71" s="924"/>
      <c r="L71" s="924"/>
      <c r="M71" s="924"/>
      <c r="N71" s="924"/>
      <c r="O71" s="924"/>
      <c r="P71" s="924"/>
      <c r="Q71" s="924"/>
      <c r="R71" s="924"/>
      <c r="S71" s="924"/>
      <c r="T71" s="924"/>
      <c r="U71" s="924"/>
      <c r="V71" s="924"/>
      <c r="W71" s="928"/>
      <c r="X71" s="929"/>
      <c r="Y71" s="118" t="s">
        <v>53</v>
      </c>
      <c r="Z71" s="118"/>
      <c r="AA71" s="119"/>
      <c r="AB71" s="957" t="s">
        <v>283</v>
      </c>
      <c r="AC71" s="957"/>
      <c r="AD71" s="957"/>
      <c r="AE71" s="351"/>
      <c r="AF71" s="352"/>
      <c r="AG71" s="352"/>
      <c r="AH71" s="352"/>
      <c r="AI71" s="351"/>
      <c r="AJ71" s="352"/>
      <c r="AK71" s="352"/>
      <c r="AL71" s="352"/>
      <c r="AM71" s="351"/>
      <c r="AN71" s="352"/>
      <c r="AO71" s="352"/>
      <c r="AP71" s="352"/>
      <c r="AQ71" s="351"/>
      <c r="AR71" s="352"/>
      <c r="AS71" s="352"/>
      <c r="AT71" s="798"/>
      <c r="AU71" s="352"/>
      <c r="AV71" s="352"/>
      <c r="AW71" s="352"/>
      <c r="AX71" s="353"/>
      <c r="AY71">
        <f t="shared" si="8"/>
        <v>0</v>
      </c>
    </row>
    <row r="72" spans="1:51" ht="23.25" hidden="1" customHeight="1" x14ac:dyDescent="0.15">
      <c r="A72" s="836"/>
      <c r="B72" s="837"/>
      <c r="C72" s="837"/>
      <c r="D72" s="837"/>
      <c r="E72" s="837"/>
      <c r="F72" s="838"/>
      <c r="G72" s="922"/>
      <c r="H72" s="925"/>
      <c r="I72" s="925"/>
      <c r="J72" s="925"/>
      <c r="K72" s="925"/>
      <c r="L72" s="925"/>
      <c r="M72" s="925"/>
      <c r="N72" s="925"/>
      <c r="O72" s="925"/>
      <c r="P72" s="925"/>
      <c r="Q72" s="925"/>
      <c r="R72" s="925"/>
      <c r="S72" s="925"/>
      <c r="T72" s="925"/>
      <c r="U72" s="925"/>
      <c r="V72" s="925"/>
      <c r="W72" s="930"/>
      <c r="X72" s="931"/>
      <c r="Y72" s="118" t="s">
        <v>13</v>
      </c>
      <c r="Z72" s="118"/>
      <c r="AA72" s="119"/>
      <c r="AB72" s="958" t="s">
        <v>284</v>
      </c>
      <c r="AC72" s="958"/>
      <c r="AD72" s="958"/>
      <c r="AE72" s="359"/>
      <c r="AF72" s="360"/>
      <c r="AG72" s="360"/>
      <c r="AH72" s="360"/>
      <c r="AI72" s="359"/>
      <c r="AJ72" s="360"/>
      <c r="AK72" s="360"/>
      <c r="AL72" s="360"/>
      <c r="AM72" s="359"/>
      <c r="AN72" s="360"/>
      <c r="AO72" s="360"/>
      <c r="AP72" s="921"/>
      <c r="AQ72" s="351"/>
      <c r="AR72" s="352"/>
      <c r="AS72" s="352"/>
      <c r="AT72" s="798"/>
      <c r="AU72" s="352"/>
      <c r="AV72" s="352"/>
      <c r="AW72" s="352"/>
      <c r="AX72" s="353"/>
      <c r="AY72">
        <f t="shared" si="8"/>
        <v>0</v>
      </c>
    </row>
    <row r="73" spans="1:51" ht="18.75" hidden="1" customHeight="1" x14ac:dyDescent="0.15">
      <c r="A73" s="819" t="s">
        <v>267</v>
      </c>
      <c r="B73" s="820"/>
      <c r="C73" s="820"/>
      <c r="D73" s="820"/>
      <c r="E73" s="820"/>
      <c r="F73" s="821"/>
      <c r="G73" s="790"/>
      <c r="H73" s="187" t="s">
        <v>145</v>
      </c>
      <c r="I73" s="187"/>
      <c r="J73" s="187"/>
      <c r="K73" s="187"/>
      <c r="L73" s="187"/>
      <c r="M73" s="187"/>
      <c r="N73" s="187"/>
      <c r="O73" s="188"/>
      <c r="P73" s="203" t="s">
        <v>58</v>
      </c>
      <c r="Q73" s="187"/>
      <c r="R73" s="187"/>
      <c r="S73" s="187"/>
      <c r="T73" s="187"/>
      <c r="U73" s="187"/>
      <c r="V73" s="187"/>
      <c r="W73" s="187"/>
      <c r="X73" s="188"/>
      <c r="Y73" s="792"/>
      <c r="Z73" s="793"/>
      <c r="AA73" s="794"/>
      <c r="AB73" s="203" t="s">
        <v>11</v>
      </c>
      <c r="AC73" s="187"/>
      <c r="AD73" s="188"/>
      <c r="AE73" s="323" t="s">
        <v>303</v>
      </c>
      <c r="AF73" s="323"/>
      <c r="AG73" s="323"/>
      <c r="AH73" s="323"/>
      <c r="AI73" s="323" t="s">
        <v>325</v>
      </c>
      <c r="AJ73" s="323"/>
      <c r="AK73" s="323"/>
      <c r="AL73" s="323"/>
      <c r="AM73" s="323" t="s">
        <v>422</v>
      </c>
      <c r="AN73" s="323"/>
      <c r="AO73" s="323"/>
      <c r="AP73" s="323"/>
      <c r="AQ73" s="203" t="s">
        <v>184</v>
      </c>
      <c r="AR73" s="187"/>
      <c r="AS73" s="187"/>
      <c r="AT73" s="188"/>
      <c r="AU73" s="261" t="s">
        <v>133</v>
      </c>
      <c r="AV73" s="164"/>
      <c r="AW73" s="164"/>
      <c r="AX73" s="165"/>
      <c r="AY73">
        <f>COUNTA($H$75)</f>
        <v>0</v>
      </c>
    </row>
    <row r="74" spans="1:51" ht="18.75" hidden="1" customHeight="1" x14ac:dyDescent="0.15">
      <c r="A74" s="822"/>
      <c r="B74" s="823"/>
      <c r="C74" s="823"/>
      <c r="D74" s="823"/>
      <c r="E74" s="823"/>
      <c r="F74" s="824"/>
      <c r="G74" s="791"/>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3"/>
      <c r="AF74" s="323"/>
      <c r="AG74" s="323"/>
      <c r="AH74" s="323"/>
      <c r="AI74" s="323"/>
      <c r="AJ74" s="323"/>
      <c r="AK74" s="323"/>
      <c r="AL74" s="323"/>
      <c r="AM74" s="323"/>
      <c r="AN74" s="323"/>
      <c r="AO74" s="323"/>
      <c r="AP74" s="323"/>
      <c r="AQ74" s="219"/>
      <c r="AR74" s="166"/>
      <c r="AS74" s="167" t="s">
        <v>185</v>
      </c>
      <c r="AT74" s="190"/>
      <c r="AU74" s="219"/>
      <c r="AV74" s="166"/>
      <c r="AW74" s="167" t="s">
        <v>175</v>
      </c>
      <c r="AX74" s="168"/>
      <c r="AY74">
        <f>$AY$73</f>
        <v>0</v>
      </c>
    </row>
    <row r="75" spans="1:51" ht="23.25" hidden="1" customHeight="1" x14ac:dyDescent="0.15">
      <c r="A75" s="822"/>
      <c r="B75" s="823"/>
      <c r="C75" s="823"/>
      <c r="D75" s="823"/>
      <c r="E75" s="823"/>
      <c r="F75" s="824"/>
      <c r="G75" s="765"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2"/>
      <c r="AV75" s="352"/>
      <c r="AW75" s="352"/>
      <c r="AX75" s="353"/>
      <c r="AY75">
        <f t="shared" ref="AY75:AY78" si="9">$AY$73</f>
        <v>0</v>
      </c>
    </row>
    <row r="76" spans="1:51" ht="23.25" hidden="1" customHeight="1" x14ac:dyDescent="0.15">
      <c r="A76" s="822"/>
      <c r="B76" s="823"/>
      <c r="C76" s="823"/>
      <c r="D76" s="823"/>
      <c r="E76" s="823"/>
      <c r="F76" s="824"/>
      <c r="G76" s="766"/>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2"/>
      <c r="AV76" s="352"/>
      <c r="AW76" s="352"/>
      <c r="AX76" s="353"/>
      <c r="AY76">
        <f t="shared" si="9"/>
        <v>0</v>
      </c>
    </row>
    <row r="77" spans="1:51" ht="23.25" hidden="1" customHeight="1" x14ac:dyDescent="0.15">
      <c r="A77" s="822"/>
      <c r="B77" s="823"/>
      <c r="C77" s="823"/>
      <c r="D77" s="823"/>
      <c r="E77" s="823"/>
      <c r="F77" s="824"/>
      <c r="G77" s="767"/>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5"/>
      <c r="AF77" s="356"/>
      <c r="AG77" s="356"/>
      <c r="AH77" s="356"/>
      <c r="AI77" s="355"/>
      <c r="AJ77" s="356"/>
      <c r="AK77" s="356"/>
      <c r="AL77" s="356"/>
      <c r="AM77" s="355"/>
      <c r="AN77" s="356"/>
      <c r="AO77" s="356"/>
      <c r="AP77" s="356"/>
      <c r="AQ77" s="154"/>
      <c r="AR77" s="155"/>
      <c r="AS77" s="155"/>
      <c r="AT77" s="156"/>
      <c r="AU77" s="352"/>
      <c r="AV77" s="352"/>
      <c r="AW77" s="352"/>
      <c r="AX77" s="353"/>
      <c r="AY77">
        <f t="shared" si="9"/>
        <v>0</v>
      </c>
    </row>
    <row r="78" spans="1:51" ht="69.75" hidden="1" customHeight="1" x14ac:dyDescent="0.15">
      <c r="A78" s="895" t="s">
        <v>296</v>
      </c>
      <c r="B78" s="896"/>
      <c r="C78" s="896"/>
      <c r="D78" s="896"/>
      <c r="E78" s="893" t="s">
        <v>245</v>
      </c>
      <c r="F78" s="894"/>
      <c r="G78" s="45" t="s">
        <v>187</v>
      </c>
      <c r="H78" s="776"/>
      <c r="I78" s="233"/>
      <c r="J78" s="233"/>
      <c r="K78" s="233"/>
      <c r="L78" s="233"/>
      <c r="M78" s="233"/>
      <c r="N78" s="233"/>
      <c r="O78" s="777"/>
      <c r="P78" s="250"/>
      <c r="Q78" s="250"/>
      <c r="R78" s="250"/>
      <c r="S78" s="250"/>
      <c r="T78" s="250"/>
      <c r="U78" s="250"/>
      <c r="V78" s="250"/>
      <c r="W78" s="250"/>
      <c r="X78" s="250"/>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4" t="s">
        <v>261</v>
      </c>
      <c r="AP79" s="115"/>
      <c r="AQ79" s="115"/>
      <c r="AR79" s="62" t="s">
        <v>259</v>
      </c>
      <c r="AS79" s="114"/>
      <c r="AT79" s="115"/>
      <c r="AU79" s="115"/>
      <c r="AV79" s="115"/>
      <c r="AW79" s="115"/>
      <c r="AX79" s="116"/>
      <c r="AY79">
        <f>COUNTIF($AR$79,"☑")</f>
        <v>0</v>
      </c>
    </row>
    <row r="80" spans="1:51" ht="18.75" hidden="1" customHeight="1" x14ac:dyDescent="0.15">
      <c r="A80" s="503" t="s">
        <v>146</v>
      </c>
      <c r="B80" s="828" t="s">
        <v>258</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613</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4"/>
      <c r="B81" s="831"/>
      <c r="C81" s="536"/>
      <c r="D81" s="536"/>
      <c r="E81" s="536"/>
      <c r="F81" s="537"/>
      <c r="G81" s="363"/>
      <c r="H81" s="363"/>
      <c r="I81" s="363"/>
      <c r="J81" s="363"/>
      <c r="K81" s="363"/>
      <c r="L81" s="363"/>
      <c r="M81" s="363"/>
      <c r="N81" s="363"/>
      <c r="O81" s="363"/>
      <c r="P81" s="363"/>
      <c r="Q81" s="363"/>
      <c r="R81" s="363"/>
      <c r="S81" s="363"/>
      <c r="T81" s="363"/>
      <c r="U81" s="363"/>
      <c r="V81" s="363"/>
      <c r="W81" s="363"/>
      <c r="X81" s="363"/>
      <c r="Y81" s="363"/>
      <c r="Z81" s="363"/>
      <c r="AA81" s="552"/>
      <c r="AB81" s="564"/>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4"/>
      <c r="B82" s="831"/>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1"/>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2"/>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91"/>
      <c r="Z85" s="192"/>
      <c r="AA85" s="193"/>
      <c r="AB85" s="442" t="s">
        <v>11</v>
      </c>
      <c r="AC85" s="443"/>
      <c r="AD85" s="444"/>
      <c r="AE85" s="323" t="s">
        <v>303</v>
      </c>
      <c r="AF85" s="323"/>
      <c r="AG85" s="323"/>
      <c r="AH85" s="323"/>
      <c r="AI85" s="323" t="s">
        <v>325</v>
      </c>
      <c r="AJ85" s="323"/>
      <c r="AK85" s="323"/>
      <c r="AL85" s="323"/>
      <c r="AM85" s="323" t="s">
        <v>422</v>
      </c>
      <c r="AN85" s="323"/>
      <c r="AO85" s="323"/>
      <c r="AP85" s="323"/>
      <c r="AQ85" s="203" t="s">
        <v>184</v>
      </c>
      <c r="AR85" s="187"/>
      <c r="AS85" s="187"/>
      <c r="AT85" s="188"/>
      <c r="AU85" s="357" t="s">
        <v>133</v>
      </c>
      <c r="AV85" s="357"/>
      <c r="AW85" s="357"/>
      <c r="AX85" s="358"/>
      <c r="AY85">
        <f t="shared" si="10"/>
        <v>0</v>
      </c>
      <c r="AZ85" s="10"/>
      <c r="BA85" s="10"/>
      <c r="BB85" s="10"/>
      <c r="BC85" s="10"/>
    </row>
    <row r="86" spans="1:60" ht="18.75" hidden="1" customHeight="1" x14ac:dyDescent="0.15">
      <c r="A86" s="504"/>
      <c r="B86" s="536"/>
      <c r="C86" s="536"/>
      <c r="D86" s="536"/>
      <c r="E86" s="536"/>
      <c r="F86" s="537"/>
      <c r="G86" s="551"/>
      <c r="H86" s="363"/>
      <c r="I86" s="363"/>
      <c r="J86" s="363"/>
      <c r="K86" s="363"/>
      <c r="L86" s="363"/>
      <c r="M86" s="363"/>
      <c r="N86" s="363"/>
      <c r="O86" s="552"/>
      <c r="P86" s="564"/>
      <c r="Q86" s="363"/>
      <c r="R86" s="363"/>
      <c r="S86" s="363"/>
      <c r="T86" s="363"/>
      <c r="U86" s="363"/>
      <c r="V86" s="363"/>
      <c r="W86" s="363"/>
      <c r="X86" s="552"/>
      <c r="Y86" s="191"/>
      <c r="Z86" s="192"/>
      <c r="AA86" s="193"/>
      <c r="AB86" s="320"/>
      <c r="AC86" s="321"/>
      <c r="AD86" s="322"/>
      <c r="AE86" s="323"/>
      <c r="AF86" s="323"/>
      <c r="AG86" s="323"/>
      <c r="AH86" s="323"/>
      <c r="AI86" s="323"/>
      <c r="AJ86" s="323"/>
      <c r="AK86" s="323"/>
      <c r="AL86" s="323"/>
      <c r="AM86" s="323"/>
      <c r="AN86" s="323"/>
      <c r="AO86" s="323"/>
      <c r="AP86" s="323"/>
      <c r="AQ86" s="258"/>
      <c r="AR86" s="259"/>
      <c r="AS86" s="167" t="s">
        <v>185</v>
      </c>
      <c r="AT86" s="190"/>
      <c r="AU86" s="259"/>
      <c r="AV86" s="259"/>
      <c r="AW86" s="363" t="s">
        <v>175</v>
      </c>
      <c r="AX86" s="364"/>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20"/>
      <c r="H87" s="179"/>
      <c r="I87" s="179"/>
      <c r="J87" s="179"/>
      <c r="K87" s="179"/>
      <c r="L87" s="179"/>
      <c r="M87" s="179"/>
      <c r="N87" s="179"/>
      <c r="O87" s="221"/>
      <c r="P87" s="179"/>
      <c r="Q87" s="783"/>
      <c r="R87" s="783"/>
      <c r="S87" s="783"/>
      <c r="T87" s="783"/>
      <c r="U87" s="783"/>
      <c r="V87" s="783"/>
      <c r="W87" s="783"/>
      <c r="X87" s="784"/>
      <c r="Y87" s="739" t="s">
        <v>61</v>
      </c>
      <c r="Z87" s="740"/>
      <c r="AA87" s="741"/>
      <c r="AB87" s="535"/>
      <c r="AC87" s="535"/>
      <c r="AD87" s="535"/>
      <c r="AE87" s="351"/>
      <c r="AF87" s="352"/>
      <c r="AG87" s="352"/>
      <c r="AH87" s="352"/>
      <c r="AI87" s="351"/>
      <c r="AJ87" s="352"/>
      <c r="AK87" s="352"/>
      <c r="AL87" s="352"/>
      <c r="AM87" s="351"/>
      <c r="AN87" s="352"/>
      <c r="AO87" s="352"/>
      <c r="AP87" s="352"/>
      <c r="AQ87" s="154"/>
      <c r="AR87" s="155"/>
      <c r="AS87" s="155"/>
      <c r="AT87" s="156"/>
      <c r="AU87" s="352"/>
      <c r="AV87" s="352"/>
      <c r="AW87" s="352"/>
      <c r="AX87" s="353"/>
      <c r="AY87">
        <f t="shared" si="10"/>
        <v>0</v>
      </c>
    </row>
    <row r="88" spans="1:60" ht="23.25" hidden="1" customHeight="1" x14ac:dyDescent="0.15">
      <c r="A88" s="504"/>
      <c r="B88" s="536"/>
      <c r="C88" s="536"/>
      <c r="D88" s="536"/>
      <c r="E88" s="536"/>
      <c r="F88" s="537"/>
      <c r="G88" s="222"/>
      <c r="H88" s="223"/>
      <c r="I88" s="223"/>
      <c r="J88" s="223"/>
      <c r="K88" s="223"/>
      <c r="L88" s="223"/>
      <c r="M88" s="223"/>
      <c r="N88" s="223"/>
      <c r="O88" s="224"/>
      <c r="P88" s="785"/>
      <c r="Q88" s="785"/>
      <c r="R88" s="785"/>
      <c r="S88" s="785"/>
      <c r="T88" s="785"/>
      <c r="U88" s="785"/>
      <c r="V88" s="785"/>
      <c r="W88" s="785"/>
      <c r="X88" s="786"/>
      <c r="Y88" s="716" t="s">
        <v>53</v>
      </c>
      <c r="Z88" s="717"/>
      <c r="AA88" s="718"/>
      <c r="AB88" s="506"/>
      <c r="AC88" s="506"/>
      <c r="AD88" s="506"/>
      <c r="AE88" s="351"/>
      <c r="AF88" s="352"/>
      <c r="AG88" s="352"/>
      <c r="AH88" s="352"/>
      <c r="AI88" s="351"/>
      <c r="AJ88" s="352"/>
      <c r="AK88" s="352"/>
      <c r="AL88" s="352"/>
      <c r="AM88" s="351"/>
      <c r="AN88" s="352"/>
      <c r="AO88" s="352"/>
      <c r="AP88" s="352"/>
      <c r="AQ88" s="154"/>
      <c r="AR88" s="155"/>
      <c r="AS88" s="155"/>
      <c r="AT88" s="156"/>
      <c r="AU88" s="352"/>
      <c r="AV88" s="352"/>
      <c r="AW88" s="352"/>
      <c r="AX88" s="353"/>
      <c r="AY88">
        <f t="shared" si="10"/>
        <v>0</v>
      </c>
      <c r="AZ88" s="10"/>
      <c r="BA88" s="10"/>
      <c r="BB88" s="10"/>
      <c r="BC88" s="10"/>
    </row>
    <row r="89" spans="1:60" ht="23.25" hidden="1" customHeight="1" x14ac:dyDescent="0.15">
      <c r="A89" s="504"/>
      <c r="B89" s="538"/>
      <c r="C89" s="538"/>
      <c r="D89" s="538"/>
      <c r="E89" s="538"/>
      <c r="F89" s="539"/>
      <c r="G89" s="225"/>
      <c r="H89" s="182"/>
      <c r="I89" s="182"/>
      <c r="J89" s="182"/>
      <c r="K89" s="182"/>
      <c r="L89" s="182"/>
      <c r="M89" s="182"/>
      <c r="N89" s="182"/>
      <c r="O89" s="226"/>
      <c r="P89" s="292"/>
      <c r="Q89" s="292"/>
      <c r="R89" s="292"/>
      <c r="S89" s="292"/>
      <c r="T89" s="292"/>
      <c r="U89" s="292"/>
      <c r="V89" s="292"/>
      <c r="W89" s="292"/>
      <c r="X89" s="787"/>
      <c r="Y89" s="716" t="s">
        <v>13</v>
      </c>
      <c r="Z89" s="717"/>
      <c r="AA89" s="718"/>
      <c r="AB89" s="445" t="s">
        <v>14</v>
      </c>
      <c r="AC89" s="445"/>
      <c r="AD89" s="445"/>
      <c r="AE89" s="359"/>
      <c r="AF89" s="360"/>
      <c r="AG89" s="360"/>
      <c r="AH89" s="360"/>
      <c r="AI89" s="359"/>
      <c r="AJ89" s="360"/>
      <c r="AK89" s="360"/>
      <c r="AL89" s="360"/>
      <c r="AM89" s="359"/>
      <c r="AN89" s="360"/>
      <c r="AO89" s="360"/>
      <c r="AP89" s="360"/>
      <c r="AQ89" s="154"/>
      <c r="AR89" s="155"/>
      <c r="AS89" s="155"/>
      <c r="AT89" s="156"/>
      <c r="AU89" s="352"/>
      <c r="AV89" s="352"/>
      <c r="AW89" s="352"/>
      <c r="AX89" s="353"/>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91"/>
      <c r="Z90" s="192"/>
      <c r="AA90" s="193"/>
      <c r="AB90" s="442" t="s">
        <v>11</v>
      </c>
      <c r="AC90" s="443"/>
      <c r="AD90" s="444"/>
      <c r="AE90" s="323" t="s">
        <v>303</v>
      </c>
      <c r="AF90" s="323"/>
      <c r="AG90" s="323"/>
      <c r="AH90" s="323"/>
      <c r="AI90" s="323" t="s">
        <v>325</v>
      </c>
      <c r="AJ90" s="323"/>
      <c r="AK90" s="323"/>
      <c r="AL90" s="323"/>
      <c r="AM90" s="323" t="s">
        <v>422</v>
      </c>
      <c r="AN90" s="323"/>
      <c r="AO90" s="323"/>
      <c r="AP90" s="323"/>
      <c r="AQ90" s="203" t="s">
        <v>184</v>
      </c>
      <c r="AR90" s="187"/>
      <c r="AS90" s="187"/>
      <c r="AT90" s="188"/>
      <c r="AU90" s="357" t="s">
        <v>133</v>
      </c>
      <c r="AV90" s="357"/>
      <c r="AW90" s="357"/>
      <c r="AX90" s="358"/>
      <c r="AY90">
        <f>COUNTA($G$92)</f>
        <v>0</v>
      </c>
    </row>
    <row r="91" spans="1:60" ht="18.75" hidden="1" customHeight="1" x14ac:dyDescent="0.15">
      <c r="A91" s="504"/>
      <c r="B91" s="536"/>
      <c r="C91" s="536"/>
      <c r="D91" s="536"/>
      <c r="E91" s="536"/>
      <c r="F91" s="537"/>
      <c r="G91" s="551"/>
      <c r="H91" s="363"/>
      <c r="I91" s="363"/>
      <c r="J91" s="363"/>
      <c r="K91" s="363"/>
      <c r="L91" s="363"/>
      <c r="M91" s="363"/>
      <c r="N91" s="363"/>
      <c r="O91" s="552"/>
      <c r="P91" s="564"/>
      <c r="Q91" s="363"/>
      <c r="R91" s="363"/>
      <c r="S91" s="363"/>
      <c r="T91" s="363"/>
      <c r="U91" s="363"/>
      <c r="V91" s="363"/>
      <c r="W91" s="363"/>
      <c r="X91" s="552"/>
      <c r="Y91" s="191"/>
      <c r="Z91" s="192"/>
      <c r="AA91" s="193"/>
      <c r="AB91" s="320"/>
      <c r="AC91" s="321"/>
      <c r="AD91" s="322"/>
      <c r="AE91" s="323"/>
      <c r="AF91" s="323"/>
      <c r="AG91" s="323"/>
      <c r="AH91" s="323"/>
      <c r="AI91" s="323"/>
      <c r="AJ91" s="323"/>
      <c r="AK91" s="323"/>
      <c r="AL91" s="323"/>
      <c r="AM91" s="323"/>
      <c r="AN91" s="323"/>
      <c r="AO91" s="323"/>
      <c r="AP91" s="323"/>
      <c r="AQ91" s="258"/>
      <c r="AR91" s="259"/>
      <c r="AS91" s="167" t="s">
        <v>185</v>
      </c>
      <c r="AT91" s="190"/>
      <c r="AU91" s="259"/>
      <c r="AV91" s="259"/>
      <c r="AW91" s="363" t="s">
        <v>175</v>
      </c>
      <c r="AX91" s="364"/>
      <c r="AY91">
        <f>$AY$90</f>
        <v>0</v>
      </c>
      <c r="AZ91" s="10"/>
      <c r="BA91" s="10"/>
      <c r="BB91" s="10"/>
      <c r="BC91" s="10"/>
    </row>
    <row r="92" spans="1:60" ht="23.25" hidden="1" customHeight="1" x14ac:dyDescent="0.15">
      <c r="A92" s="504"/>
      <c r="B92" s="536"/>
      <c r="C92" s="536"/>
      <c r="D92" s="536"/>
      <c r="E92" s="536"/>
      <c r="F92" s="537"/>
      <c r="G92" s="220"/>
      <c r="H92" s="179"/>
      <c r="I92" s="179"/>
      <c r="J92" s="179"/>
      <c r="K92" s="179"/>
      <c r="L92" s="179"/>
      <c r="M92" s="179"/>
      <c r="N92" s="179"/>
      <c r="O92" s="221"/>
      <c r="P92" s="179"/>
      <c r="Q92" s="783"/>
      <c r="R92" s="783"/>
      <c r="S92" s="783"/>
      <c r="T92" s="783"/>
      <c r="U92" s="783"/>
      <c r="V92" s="783"/>
      <c r="W92" s="783"/>
      <c r="X92" s="784"/>
      <c r="Y92" s="739" t="s">
        <v>61</v>
      </c>
      <c r="Z92" s="740"/>
      <c r="AA92" s="741"/>
      <c r="AB92" s="535"/>
      <c r="AC92" s="535"/>
      <c r="AD92" s="535"/>
      <c r="AE92" s="351"/>
      <c r="AF92" s="352"/>
      <c r="AG92" s="352"/>
      <c r="AH92" s="352"/>
      <c r="AI92" s="351"/>
      <c r="AJ92" s="352"/>
      <c r="AK92" s="352"/>
      <c r="AL92" s="352"/>
      <c r="AM92" s="351"/>
      <c r="AN92" s="352"/>
      <c r="AO92" s="352"/>
      <c r="AP92" s="352"/>
      <c r="AQ92" s="154"/>
      <c r="AR92" s="155"/>
      <c r="AS92" s="155"/>
      <c r="AT92" s="156"/>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22"/>
      <c r="H93" s="223"/>
      <c r="I93" s="223"/>
      <c r="J93" s="223"/>
      <c r="K93" s="223"/>
      <c r="L93" s="223"/>
      <c r="M93" s="223"/>
      <c r="N93" s="223"/>
      <c r="O93" s="224"/>
      <c r="P93" s="785"/>
      <c r="Q93" s="785"/>
      <c r="R93" s="785"/>
      <c r="S93" s="785"/>
      <c r="T93" s="785"/>
      <c r="U93" s="785"/>
      <c r="V93" s="785"/>
      <c r="W93" s="785"/>
      <c r="X93" s="786"/>
      <c r="Y93" s="716" t="s">
        <v>53</v>
      </c>
      <c r="Z93" s="717"/>
      <c r="AA93" s="718"/>
      <c r="AB93" s="506"/>
      <c r="AC93" s="506"/>
      <c r="AD93" s="506"/>
      <c r="AE93" s="351"/>
      <c r="AF93" s="352"/>
      <c r="AG93" s="352"/>
      <c r="AH93" s="352"/>
      <c r="AI93" s="351"/>
      <c r="AJ93" s="352"/>
      <c r="AK93" s="352"/>
      <c r="AL93" s="352"/>
      <c r="AM93" s="351"/>
      <c r="AN93" s="352"/>
      <c r="AO93" s="352"/>
      <c r="AP93" s="352"/>
      <c r="AQ93" s="154"/>
      <c r="AR93" s="155"/>
      <c r="AS93" s="155"/>
      <c r="AT93" s="156"/>
      <c r="AU93" s="352"/>
      <c r="AV93" s="352"/>
      <c r="AW93" s="352"/>
      <c r="AX93" s="353"/>
      <c r="AY93">
        <f t="shared" si="11"/>
        <v>0</v>
      </c>
    </row>
    <row r="94" spans="1:60" ht="23.25" hidden="1" customHeight="1" x14ac:dyDescent="0.15">
      <c r="A94" s="504"/>
      <c r="B94" s="538"/>
      <c r="C94" s="538"/>
      <c r="D94" s="538"/>
      <c r="E94" s="538"/>
      <c r="F94" s="539"/>
      <c r="G94" s="225"/>
      <c r="H94" s="182"/>
      <c r="I94" s="182"/>
      <c r="J94" s="182"/>
      <c r="K94" s="182"/>
      <c r="L94" s="182"/>
      <c r="M94" s="182"/>
      <c r="N94" s="182"/>
      <c r="O94" s="226"/>
      <c r="P94" s="292"/>
      <c r="Q94" s="292"/>
      <c r="R94" s="292"/>
      <c r="S94" s="292"/>
      <c r="T94" s="292"/>
      <c r="U94" s="292"/>
      <c r="V94" s="292"/>
      <c r="W94" s="292"/>
      <c r="X94" s="787"/>
      <c r="Y94" s="716" t="s">
        <v>13</v>
      </c>
      <c r="Z94" s="717"/>
      <c r="AA94" s="718"/>
      <c r="AB94" s="445" t="s">
        <v>14</v>
      </c>
      <c r="AC94" s="445"/>
      <c r="AD94" s="445"/>
      <c r="AE94" s="359"/>
      <c r="AF94" s="360"/>
      <c r="AG94" s="360"/>
      <c r="AH94" s="360"/>
      <c r="AI94" s="359"/>
      <c r="AJ94" s="360"/>
      <c r="AK94" s="360"/>
      <c r="AL94" s="360"/>
      <c r="AM94" s="359"/>
      <c r="AN94" s="360"/>
      <c r="AO94" s="360"/>
      <c r="AP94" s="360"/>
      <c r="AQ94" s="154"/>
      <c r="AR94" s="155"/>
      <c r="AS94" s="155"/>
      <c r="AT94" s="156"/>
      <c r="AU94" s="352"/>
      <c r="AV94" s="352"/>
      <c r="AW94" s="352"/>
      <c r="AX94" s="353"/>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91"/>
      <c r="Z95" s="192"/>
      <c r="AA95" s="193"/>
      <c r="AB95" s="442" t="s">
        <v>11</v>
      </c>
      <c r="AC95" s="443"/>
      <c r="AD95" s="444"/>
      <c r="AE95" s="323" t="s">
        <v>303</v>
      </c>
      <c r="AF95" s="323"/>
      <c r="AG95" s="323"/>
      <c r="AH95" s="323"/>
      <c r="AI95" s="323" t="s">
        <v>325</v>
      </c>
      <c r="AJ95" s="323"/>
      <c r="AK95" s="323"/>
      <c r="AL95" s="323"/>
      <c r="AM95" s="323" t="s">
        <v>422</v>
      </c>
      <c r="AN95" s="323"/>
      <c r="AO95" s="323"/>
      <c r="AP95" s="323"/>
      <c r="AQ95" s="203" t="s">
        <v>184</v>
      </c>
      <c r="AR95" s="187"/>
      <c r="AS95" s="187"/>
      <c r="AT95" s="188"/>
      <c r="AU95" s="357" t="s">
        <v>133</v>
      </c>
      <c r="AV95" s="357"/>
      <c r="AW95" s="357"/>
      <c r="AX95" s="358"/>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3"/>
      <c r="I96" s="363"/>
      <c r="J96" s="363"/>
      <c r="K96" s="363"/>
      <c r="L96" s="363"/>
      <c r="M96" s="363"/>
      <c r="N96" s="363"/>
      <c r="O96" s="552"/>
      <c r="P96" s="564"/>
      <c r="Q96" s="363"/>
      <c r="R96" s="363"/>
      <c r="S96" s="363"/>
      <c r="T96" s="363"/>
      <c r="U96" s="363"/>
      <c r="V96" s="363"/>
      <c r="W96" s="363"/>
      <c r="X96" s="552"/>
      <c r="Y96" s="191"/>
      <c r="Z96" s="192"/>
      <c r="AA96" s="193"/>
      <c r="AB96" s="320"/>
      <c r="AC96" s="321"/>
      <c r="AD96" s="322"/>
      <c r="AE96" s="323"/>
      <c r="AF96" s="323"/>
      <c r="AG96" s="323"/>
      <c r="AH96" s="323"/>
      <c r="AI96" s="323"/>
      <c r="AJ96" s="323"/>
      <c r="AK96" s="323"/>
      <c r="AL96" s="323"/>
      <c r="AM96" s="323"/>
      <c r="AN96" s="323"/>
      <c r="AO96" s="323"/>
      <c r="AP96" s="323"/>
      <c r="AQ96" s="258"/>
      <c r="AR96" s="259"/>
      <c r="AS96" s="167" t="s">
        <v>185</v>
      </c>
      <c r="AT96" s="190"/>
      <c r="AU96" s="259"/>
      <c r="AV96" s="259"/>
      <c r="AW96" s="363" t="s">
        <v>175</v>
      </c>
      <c r="AX96" s="364"/>
      <c r="AY96">
        <f>$AY$95</f>
        <v>0</v>
      </c>
    </row>
    <row r="97" spans="1:60" ht="23.25" hidden="1" customHeight="1" x14ac:dyDescent="0.15">
      <c r="A97" s="504"/>
      <c r="B97" s="536"/>
      <c r="C97" s="536"/>
      <c r="D97" s="536"/>
      <c r="E97" s="536"/>
      <c r="F97" s="537"/>
      <c r="G97" s="220"/>
      <c r="H97" s="179"/>
      <c r="I97" s="179"/>
      <c r="J97" s="179"/>
      <c r="K97" s="179"/>
      <c r="L97" s="179"/>
      <c r="M97" s="179"/>
      <c r="N97" s="179"/>
      <c r="O97" s="221"/>
      <c r="P97" s="179"/>
      <c r="Q97" s="783"/>
      <c r="R97" s="783"/>
      <c r="S97" s="783"/>
      <c r="T97" s="783"/>
      <c r="U97" s="783"/>
      <c r="V97" s="783"/>
      <c r="W97" s="783"/>
      <c r="X97" s="784"/>
      <c r="Y97" s="739" t="s">
        <v>61</v>
      </c>
      <c r="Z97" s="740"/>
      <c r="AA97" s="741"/>
      <c r="AB97" s="391"/>
      <c r="AC97" s="392"/>
      <c r="AD97" s="393"/>
      <c r="AE97" s="351"/>
      <c r="AF97" s="352"/>
      <c r="AG97" s="352"/>
      <c r="AH97" s="798"/>
      <c r="AI97" s="351"/>
      <c r="AJ97" s="352"/>
      <c r="AK97" s="352"/>
      <c r="AL97" s="798"/>
      <c r="AM97" s="351"/>
      <c r="AN97" s="352"/>
      <c r="AO97" s="352"/>
      <c r="AP97" s="352"/>
      <c r="AQ97" s="154"/>
      <c r="AR97" s="155"/>
      <c r="AS97" s="155"/>
      <c r="AT97" s="156"/>
      <c r="AU97" s="352"/>
      <c r="AV97" s="352"/>
      <c r="AW97" s="352"/>
      <c r="AX97" s="353"/>
      <c r="AY97">
        <f t="shared" ref="AY97:AY99" si="12">$AY$95</f>
        <v>0</v>
      </c>
      <c r="AZ97" s="10"/>
      <c r="BA97" s="10"/>
      <c r="BB97" s="10"/>
      <c r="BC97" s="10"/>
    </row>
    <row r="98" spans="1:60" ht="23.25" hidden="1" customHeight="1" x14ac:dyDescent="0.15">
      <c r="A98" s="504"/>
      <c r="B98" s="536"/>
      <c r="C98" s="536"/>
      <c r="D98" s="536"/>
      <c r="E98" s="536"/>
      <c r="F98" s="537"/>
      <c r="G98" s="222"/>
      <c r="H98" s="223"/>
      <c r="I98" s="223"/>
      <c r="J98" s="223"/>
      <c r="K98" s="223"/>
      <c r="L98" s="223"/>
      <c r="M98" s="223"/>
      <c r="N98" s="223"/>
      <c r="O98" s="224"/>
      <c r="P98" s="785"/>
      <c r="Q98" s="785"/>
      <c r="R98" s="785"/>
      <c r="S98" s="785"/>
      <c r="T98" s="785"/>
      <c r="U98" s="785"/>
      <c r="V98" s="785"/>
      <c r="W98" s="785"/>
      <c r="X98" s="786"/>
      <c r="Y98" s="716" t="s">
        <v>53</v>
      </c>
      <c r="Z98" s="717"/>
      <c r="AA98" s="718"/>
      <c r="AB98" s="288"/>
      <c r="AC98" s="289"/>
      <c r="AD98" s="290"/>
      <c r="AE98" s="351"/>
      <c r="AF98" s="352"/>
      <c r="AG98" s="352"/>
      <c r="AH98" s="798"/>
      <c r="AI98" s="351"/>
      <c r="AJ98" s="352"/>
      <c r="AK98" s="352"/>
      <c r="AL98" s="798"/>
      <c r="AM98" s="351"/>
      <c r="AN98" s="352"/>
      <c r="AO98" s="352"/>
      <c r="AP98" s="352"/>
      <c r="AQ98" s="154"/>
      <c r="AR98" s="155"/>
      <c r="AS98" s="155"/>
      <c r="AT98" s="156"/>
      <c r="AU98" s="352"/>
      <c r="AV98" s="352"/>
      <c r="AW98" s="352"/>
      <c r="AX98" s="353"/>
      <c r="AY98">
        <f t="shared" si="12"/>
        <v>0</v>
      </c>
      <c r="AZ98" s="10"/>
      <c r="BA98" s="10"/>
      <c r="BB98" s="10"/>
      <c r="BC98" s="10"/>
      <c r="BD98" s="10"/>
      <c r="BE98" s="10"/>
      <c r="BF98" s="10"/>
      <c r="BG98" s="10"/>
      <c r="BH98" s="10"/>
    </row>
    <row r="99" spans="1:60" ht="23.25" hidden="1" customHeight="1" thickBot="1" x14ac:dyDescent="0.2">
      <c r="A99" s="505"/>
      <c r="B99" s="862"/>
      <c r="C99" s="862"/>
      <c r="D99" s="862"/>
      <c r="E99" s="862"/>
      <c r="F99" s="863"/>
      <c r="G99" s="788"/>
      <c r="H99" s="236"/>
      <c r="I99" s="236"/>
      <c r="J99" s="236"/>
      <c r="K99" s="236"/>
      <c r="L99" s="236"/>
      <c r="M99" s="236"/>
      <c r="N99" s="236"/>
      <c r="O99" s="789"/>
      <c r="P99" s="825"/>
      <c r="Q99" s="825"/>
      <c r="R99" s="825"/>
      <c r="S99" s="825"/>
      <c r="T99" s="825"/>
      <c r="U99" s="825"/>
      <c r="V99" s="825"/>
      <c r="W99" s="825"/>
      <c r="X99" s="826"/>
      <c r="Y99" s="464" t="s">
        <v>13</v>
      </c>
      <c r="Z99" s="465"/>
      <c r="AA99" s="466"/>
      <c r="AB99" s="446" t="s">
        <v>14</v>
      </c>
      <c r="AC99" s="447"/>
      <c r="AD99" s="448"/>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268</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9"/>
      <c r="Z100" s="450"/>
      <c r="AA100" s="451"/>
      <c r="AB100" s="839" t="s">
        <v>11</v>
      </c>
      <c r="AC100" s="839"/>
      <c r="AD100" s="839"/>
      <c r="AE100" s="805" t="s">
        <v>303</v>
      </c>
      <c r="AF100" s="806"/>
      <c r="AG100" s="806"/>
      <c r="AH100" s="807"/>
      <c r="AI100" s="805" t="s">
        <v>325</v>
      </c>
      <c r="AJ100" s="806"/>
      <c r="AK100" s="806"/>
      <c r="AL100" s="807"/>
      <c r="AM100" s="805" t="s">
        <v>422</v>
      </c>
      <c r="AN100" s="806"/>
      <c r="AO100" s="806"/>
      <c r="AP100" s="807"/>
      <c r="AQ100" s="909" t="s">
        <v>330</v>
      </c>
      <c r="AR100" s="910"/>
      <c r="AS100" s="910"/>
      <c r="AT100" s="911"/>
      <c r="AU100" s="909" t="s">
        <v>454</v>
      </c>
      <c r="AV100" s="910"/>
      <c r="AW100" s="910"/>
      <c r="AX100" s="912"/>
    </row>
    <row r="101" spans="1:60" ht="23.25" customHeight="1" x14ac:dyDescent="0.15">
      <c r="A101" s="475"/>
      <c r="B101" s="476"/>
      <c r="C101" s="476"/>
      <c r="D101" s="476"/>
      <c r="E101" s="476"/>
      <c r="F101" s="477"/>
      <c r="G101" s="179" t="s">
        <v>645</v>
      </c>
      <c r="H101" s="179"/>
      <c r="I101" s="179"/>
      <c r="J101" s="179"/>
      <c r="K101" s="179"/>
      <c r="L101" s="179"/>
      <c r="M101" s="179"/>
      <c r="N101" s="179"/>
      <c r="O101" s="179"/>
      <c r="P101" s="179"/>
      <c r="Q101" s="179"/>
      <c r="R101" s="179"/>
      <c r="S101" s="179"/>
      <c r="T101" s="179"/>
      <c r="U101" s="179"/>
      <c r="V101" s="179"/>
      <c r="W101" s="179"/>
      <c r="X101" s="221"/>
      <c r="Y101" s="797" t="s">
        <v>54</v>
      </c>
      <c r="Z101" s="702"/>
      <c r="AA101" s="703"/>
      <c r="AB101" s="535" t="s">
        <v>646</v>
      </c>
      <c r="AC101" s="535"/>
      <c r="AD101" s="535"/>
      <c r="AE101" s="346">
        <v>7</v>
      </c>
      <c r="AF101" s="346"/>
      <c r="AG101" s="346"/>
      <c r="AH101" s="346"/>
      <c r="AI101" s="346">
        <v>6</v>
      </c>
      <c r="AJ101" s="346"/>
      <c r="AK101" s="346"/>
      <c r="AL101" s="346"/>
      <c r="AM101" s="346">
        <v>6</v>
      </c>
      <c r="AN101" s="346"/>
      <c r="AO101" s="346"/>
      <c r="AP101" s="346"/>
      <c r="AQ101" s="346" t="s">
        <v>630</v>
      </c>
      <c r="AR101" s="346"/>
      <c r="AS101" s="346"/>
      <c r="AT101" s="346"/>
      <c r="AU101" s="351" t="s">
        <v>630</v>
      </c>
      <c r="AV101" s="352"/>
      <c r="AW101" s="352"/>
      <c r="AX101" s="353"/>
    </row>
    <row r="102" spans="1:60" ht="23.25" customHeight="1" x14ac:dyDescent="0.15">
      <c r="A102" s="478"/>
      <c r="B102" s="479"/>
      <c r="C102" s="479"/>
      <c r="D102" s="479"/>
      <c r="E102" s="479"/>
      <c r="F102" s="480"/>
      <c r="G102" s="182"/>
      <c r="H102" s="182"/>
      <c r="I102" s="182"/>
      <c r="J102" s="182"/>
      <c r="K102" s="182"/>
      <c r="L102" s="182"/>
      <c r="M102" s="182"/>
      <c r="N102" s="182"/>
      <c r="O102" s="182"/>
      <c r="P102" s="182"/>
      <c r="Q102" s="182"/>
      <c r="R102" s="182"/>
      <c r="S102" s="182"/>
      <c r="T102" s="182"/>
      <c r="U102" s="182"/>
      <c r="V102" s="182"/>
      <c r="W102" s="182"/>
      <c r="X102" s="226"/>
      <c r="Y102" s="458" t="s">
        <v>55</v>
      </c>
      <c r="Z102" s="328"/>
      <c r="AA102" s="329"/>
      <c r="AB102" s="535" t="s">
        <v>646</v>
      </c>
      <c r="AC102" s="535"/>
      <c r="AD102" s="535"/>
      <c r="AE102" s="346">
        <v>10</v>
      </c>
      <c r="AF102" s="346"/>
      <c r="AG102" s="346"/>
      <c r="AH102" s="346"/>
      <c r="AI102" s="346">
        <v>8</v>
      </c>
      <c r="AJ102" s="346"/>
      <c r="AK102" s="346"/>
      <c r="AL102" s="346"/>
      <c r="AM102" s="346">
        <v>13</v>
      </c>
      <c r="AN102" s="346"/>
      <c r="AO102" s="346"/>
      <c r="AP102" s="346"/>
      <c r="AQ102" s="346"/>
      <c r="AR102" s="346"/>
      <c r="AS102" s="346"/>
      <c r="AT102" s="346"/>
      <c r="AU102" s="359"/>
      <c r="AV102" s="360"/>
      <c r="AW102" s="360"/>
      <c r="AX102" s="913"/>
    </row>
    <row r="103" spans="1:60" ht="31.5" customHeight="1" x14ac:dyDescent="0.15">
      <c r="A103" s="472" t="s">
        <v>268</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91" t="s">
        <v>11</v>
      </c>
      <c r="AC103" s="286"/>
      <c r="AD103" s="287"/>
      <c r="AE103" s="323" t="s">
        <v>303</v>
      </c>
      <c r="AF103" s="323"/>
      <c r="AG103" s="323"/>
      <c r="AH103" s="323"/>
      <c r="AI103" s="323" t="s">
        <v>325</v>
      </c>
      <c r="AJ103" s="323"/>
      <c r="AK103" s="323"/>
      <c r="AL103" s="323"/>
      <c r="AM103" s="323" t="s">
        <v>422</v>
      </c>
      <c r="AN103" s="323"/>
      <c r="AO103" s="323"/>
      <c r="AP103" s="323"/>
      <c r="AQ103" s="348" t="s">
        <v>330</v>
      </c>
      <c r="AR103" s="349"/>
      <c r="AS103" s="349"/>
      <c r="AT103" s="349"/>
      <c r="AU103" s="348" t="s">
        <v>454</v>
      </c>
      <c r="AV103" s="349"/>
      <c r="AW103" s="349"/>
      <c r="AX103" s="350"/>
      <c r="AY103">
        <f>COUNTA($G$104)</f>
        <v>1</v>
      </c>
    </row>
    <row r="104" spans="1:60" ht="23.25" customHeight="1" x14ac:dyDescent="0.15">
      <c r="A104" s="475"/>
      <c r="B104" s="476"/>
      <c r="C104" s="476"/>
      <c r="D104" s="476"/>
      <c r="E104" s="476"/>
      <c r="F104" s="477"/>
      <c r="G104" s="179" t="s">
        <v>647</v>
      </c>
      <c r="H104" s="179"/>
      <c r="I104" s="179"/>
      <c r="J104" s="179"/>
      <c r="K104" s="179"/>
      <c r="L104" s="179"/>
      <c r="M104" s="179"/>
      <c r="N104" s="179"/>
      <c r="O104" s="179"/>
      <c r="P104" s="179"/>
      <c r="Q104" s="179"/>
      <c r="R104" s="179"/>
      <c r="S104" s="179"/>
      <c r="T104" s="179"/>
      <c r="U104" s="179"/>
      <c r="V104" s="179"/>
      <c r="W104" s="179"/>
      <c r="X104" s="221"/>
      <c r="Y104" s="461" t="s">
        <v>54</v>
      </c>
      <c r="Z104" s="462"/>
      <c r="AA104" s="463"/>
      <c r="AB104" s="455" t="s">
        <v>646</v>
      </c>
      <c r="AC104" s="456"/>
      <c r="AD104" s="457"/>
      <c r="AE104" s="346">
        <v>6</v>
      </c>
      <c r="AF104" s="346"/>
      <c r="AG104" s="346"/>
      <c r="AH104" s="346"/>
      <c r="AI104" s="346">
        <v>5</v>
      </c>
      <c r="AJ104" s="346"/>
      <c r="AK104" s="346"/>
      <c r="AL104" s="346"/>
      <c r="AM104" s="346">
        <v>3</v>
      </c>
      <c r="AN104" s="346"/>
      <c r="AO104" s="346"/>
      <c r="AP104" s="346"/>
      <c r="AQ104" s="346" t="s">
        <v>630</v>
      </c>
      <c r="AR104" s="346"/>
      <c r="AS104" s="346"/>
      <c r="AT104" s="346"/>
      <c r="AU104" s="346" t="s">
        <v>630</v>
      </c>
      <c r="AV104" s="346"/>
      <c r="AW104" s="346"/>
      <c r="AX104" s="347"/>
      <c r="AY104">
        <f>$AY$103</f>
        <v>1</v>
      </c>
    </row>
    <row r="105" spans="1:60" ht="23.25" customHeight="1" x14ac:dyDescent="0.15">
      <c r="A105" s="478"/>
      <c r="B105" s="479"/>
      <c r="C105" s="479"/>
      <c r="D105" s="479"/>
      <c r="E105" s="479"/>
      <c r="F105" s="480"/>
      <c r="G105" s="182"/>
      <c r="H105" s="182"/>
      <c r="I105" s="182"/>
      <c r="J105" s="182"/>
      <c r="K105" s="182"/>
      <c r="L105" s="182"/>
      <c r="M105" s="182"/>
      <c r="N105" s="182"/>
      <c r="O105" s="182"/>
      <c r="P105" s="182"/>
      <c r="Q105" s="182"/>
      <c r="R105" s="182"/>
      <c r="S105" s="182"/>
      <c r="T105" s="182"/>
      <c r="U105" s="182"/>
      <c r="V105" s="182"/>
      <c r="W105" s="182"/>
      <c r="X105" s="226"/>
      <c r="Y105" s="458" t="s">
        <v>55</v>
      </c>
      <c r="Z105" s="459"/>
      <c r="AA105" s="460"/>
      <c r="AB105" s="391" t="s">
        <v>646</v>
      </c>
      <c r="AC105" s="392"/>
      <c r="AD105" s="393"/>
      <c r="AE105" s="346">
        <v>6</v>
      </c>
      <c r="AF105" s="346"/>
      <c r="AG105" s="346"/>
      <c r="AH105" s="346"/>
      <c r="AI105" s="346">
        <v>5</v>
      </c>
      <c r="AJ105" s="346"/>
      <c r="AK105" s="346"/>
      <c r="AL105" s="346"/>
      <c r="AM105" s="346">
        <v>5</v>
      </c>
      <c r="AN105" s="346"/>
      <c r="AO105" s="346"/>
      <c r="AP105" s="346"/>
      <c r="AQ105" s="346"/>
      <c r="AR105" s="346"/>
      <c r="AS105" s="346"/>
      <c r="AT105" s="346"/>
      <c r="AU105" s="346"/>
      <c r="AV105" s="346"/>
      <c r="AW105" s="346"/>
      <c r="AX105" s="347"/>
      <c r="AY105">
        <f>$AY$103</f>
        <v>1</v>
      </c>
    </row>
    <row r="106" spans="1:60" ht="31.5" hidden="1" customHeight="1" x14ac:dyDescent="0.15">
      <c r="A106" s="472" t="s">
        <v>268</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91" t="s">
        <v>11</v>
      </c>
      <c r="AC106" s="286"/>
      <c r="AD106" s="287"/>
      <c r="AE106" s="323" t="s">
        <v>303</v>
      </c>
      <c r="AF106" s="323"/>
      <c r="AG106" s="323"/>
      <c r="AH106" s="323"/>
      <c r="AI106" s="323" t="s">
        <v>325</v>
      </c>
      <c r="AJ106" s="323"/>
      <c r="AK106" s="323"/>
      <c r="AL106" s="323"/>
      <c r="AM106" s="323" t="s">
        <v>422</v>
      </c>
      <c r="AN106" s="323"/>
      <c r="AO106" s="323"/>
      <c r="AP106" s="323"/>
      <c r="AQ106" s="348" t="s">
        <v>330</v>
      </c>
      <c r="AR106" s="349"/>
      <c r="AS106" s="349"/>
      <c r="AT106" s="349"/>
      <c r="AU106" s="348" t="s">
        <v>454</v>
      </c>
      <c r="AV106" s="349"/>
      <c r="AW106" s="349"/>
      <c r="AX106" s="350"/>
      <c r="AY106">
        <f>COUNTA($G$107)</f>
        <v>0</v>
      </c>
    </row>
    <row r="107" spans="1:60" ht="23.25" hidden="1" customHeight="1" x14ac:dyDescent="0.15">
      <c r="A107" s="475"/>
      <c r="B107" s="476"/>
      <c r="C107" s="476"/>
      <c r="D107" s="476"/>
      <c r="E107" s="476"/>
      <c r="F107" s="477"/>
      <c r="G107" s="179"/>
      <c r="H107" s="179"/>
      <c r="I107" s="179"/>
      <c r="J107" s="179"/>
      <c r="K107" s="179"/>
      <c r="L107" s="179"/>
      <c r="M107" s="179"/>
      <c r="N107" s="179"/>
      <c r="O107" s="179"/>
      <c r="P107" s="179"/>
      <c r="Q107" s="179"/>
      <c r="R107" s="179"/>
      <c r="S107" s="179"/>
      <c r="T107" s="179"/>
      <c r="U107" s="179"/>
      <c r="V107" s="179"/>
      <c r="W107" s="179"/>
      <c r="X107" s="221"/>
      <c r="Y107" s="461" t="s">
        <v>54</v>
      </c>
      <c r="Z107" s="462"/>
      <c r="AA107" s="463"/>
      <c r="AB107" s="455"/>
      <c r="AC107" s="456"/>
      <c r="AD107" s="457"/>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78"/>
      <c r="B108" s="479"/>
      <c r="C108" s="479"/>
      <c r="D108" s="479"/>
      <c r="E108" s="479"/>
      <c r="F108" s="480"/>
      <c r="G108" s="182"/>
      <c r="H108" s="182"/>
      <c r="I108" s="182"/>
      <c r="J108" s="182"/>
      <c r="K108" s="182"/>
      <c r="L108" s="182"/>
      <c r="M108" s="182"/>
      <c r="N108" s="182"/>
      <c r="O108" s="182"/>
      <c r="P108" s="182"/>
      <c r="Q108" s="182"/>
      <c r="R108" s="182"/>
      <c r="S108" s="182"/>
      <c r="T108" s="182"/>
      <c r="U108" s="182"/>
      <c r="V108" s="182"/>
      <c r="W108" s="182"/>
      <c r="X108" s="226"/>
      <c r="Y108" s="458" t="s">
        <v>55</v>
      </c>
      <c r="Z108" s="459"/>
      <c r="AA108" s="460"/>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2" t="s">
        <v>268</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91" t="s">
        <v>11</v>
      </c>
      <c r="AC109" s="286"/>
      <c r="AD109" s="287"/>
      <c r="AE109" s="323" t="s">
        <v>303</v>
      </c>
      <c r="AF109" s="323"/>
      <c r="AG109" s="323"/>
      <c r="AH109" s="323"/>
      <c r="AI109" s="323" t="s">
        <v>325</v>
      </c>
      <c r="AJ109" s="323"/>
      <c r="AK109" s="323"/>
      <c r="AL109" s="323"/>
      <c r="AM109" s="323" t="s">
        <v>422</v>
      </c>
      <c r="AN109" s="323"/>
      <c r="AO109" s="323"/>
      <c r="AP109" s="323"/>
      <c r="AQ109" s="348" t="s">
        <v>330</v>
      </c>
      <c r="AR109" s="349"/>
      <c r="AS109" s="349"/>
      <c r="AT109" s="349"/>
      <c r="AU109" s="348" t="s">
        <v>454</v>
      </c>
      <c r="AV109" s="349"/>
      <c r="AW109" s="349"/>
      <c r="AX109" s="350"/>
      <c r="AY109">
        <f>COUNTA($G$110)</f>
        <v>0</v>
      </c>
    </row>
    <row r="110" spans="1:60" ht="23.25" hidden="1" customHeight="1" x14ac:dyDescent="0.15">
      <c r="A110" s="475"/>
      <c r="B110" s="476"/>
      <c r="C110" s="476"/>
      <c r="D110" s="476"/>
      <c r="E110" s="476"/>
      <c r="F110" s="477"/>
      <c r="G110" s="179"/>
      <c r="H110" s="179"/>
      <c r="I110" s="179"/>
      <c r="J110" s="179"/>
      <c r="K110" s="179"/>
      <c r="L110" s="179"/>
      <c r="M110" s="179"/>
      <c r="N110" s="179"/>
      <c r="O110" s="179"/>
      <c r="P110" s="179"/>
      <c r="Q110" s="179"/>
      <c r="R110" s="179"/>
      <c r="S110" s="179"/>
      <c r="T110" s="179"/>
      <c r="U110" s="179"/>
      <c r="V110" s="179"/>
      <c r="W110" s="179"/>
      <c r="X110" s="221"/>
      <c r="Y110" s="461" t="s">
        <v>54</v>
      </c>
      <c r="Z110" s="462"/>
      <c r="AA110" s="463"/>
      <c r="AB110" s="455"/>
      <c r="AC110" s="456"/>
      <c r="AD110" s="457"/>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78"/>
      <c r="B111" s="479"/>
      <c r="C111" s="479"/>
      <c r="D111" s="479"/>
      <c r="E111" s="479"/>
      <c r="F111" s="480"/>
      <c r="G111" s="182"/>
      <c r="H111" s="182"/>
      <c r="I111" s="182"/>
      <c r="J111" s="182"/>
      <c r="K111" s="182"/>
      <c r="L111" s="182"/>
      <c r="M111" s="182"/>
      <c r="N111" s="182"/>
      <c r="O111" s="182"/>
      <c r="P111" s="182"/>
      <c r="Q111" s="182"/>
      <c r="R111" s="182"/>
      <c r="S111" s="182"/>
      <c r="T111" s="182"/>
      <c r="U111" s="182"/>
      <c r="V111" s="182"/>
      <c r="W111" s="182"/>
      <c r="X111" s="226"/>
      <c r="Y111" s="458" t="s">
        <v>55</v>
      </c>
      <c r="Z111" s="459"/>
      <c r="AA111" s="460"/>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2" t="s">
        <v>268</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91" t="s">
        <v>11</v>
      </c>
      <c r="AC112" s="286"/>
      <c r="AD112" s="287"/>
      <c r="AE112" s="323" t="s">
        <v>303</v>
      </c>
      <c r="AF112" s="323"/>
      <c r="AG112" s="323"/>
      <c r="AH112" s="323"/>
      <c r="AI112" s="323" t="s">
        <v>325</v>
      </c>
      <c r="AJ112" s="323"/>
      <c r="AK112" s="323"/>
      <c r="AL112" s="323"/>
      <c r="AM112" s="323" t="s">
        <v>422</v>
      </c>
      <c r="AN112" s="323"/>
      <c r="AO112" s="323"/>
      <c r="AP112" s="323"/>
      <c r="AQ112" s="348" t="s">
        <v>330</v>
      </c>
      <c r="AR112" s="349"/>
      <c r="AS112" s="349"/>
      <c r="AT112" s="349"/>
      <c r="AU112" s="348" t="s">
        <v>454</v>
      </c>
      <c r="AV112" s="349"/>
      <c r="AW112" s="349"/>
      <c r="AX112" s="350"/>
      <c r="AY112">
        <f>COUNTA($G$113)</f>
        <v>0</v>
      </c>
    </row>
    <row r="113" spans="1:51" ht="23.25" hidden="1" customHeight="1" x14ac:dyDescent="0.15">
      <c r="A113" s="475"/>
      <c r="B113" s="476"/>
      <c r="C113" s="476"/>
      <c r="D113" s="476"/>
      <c r="E113" s="476"/>
      <c r="F113" s="477"/>
      <c r="G113" s="179"/>
      <c r="H113" s="179"/>
      <c r="I113" s="179"/>
      <c r="J113" s="179"/>
      <c r="K113" s="179"/>
      <c r="L113" s="179"/>
      <c r="M113" s="179"/>
      <c r="N113" s="179"/>
      <c r="O113" s="179"/>
      <c r="P113" s="179"/>
      <c r="Q113" s="179"/>
      <c r="R113" s="179"/>
      <c r="S113" s="179"/>
      <c r="T113" s="179"/>
      <c r="U113" s="179"/>
      <c r="V113" s="179"/>
      <c r="W113" s="179"/>
      <c r="X113" s="221"/>
      <c r="Y113" s="461" t="s">
        <v>54</v>
      </c>
      <c r="Z113" s="462"/>
      <c r="AA113" s="463"/>
      <c r="AB113" s="455"/>
      <c r="AC113" s="456"/>
      <c r="AD113" s="457"/>
      <c r="AE113" s="346"/>
      <c r="AF113" s="346"/>
      <c r="AG113" s="346"/>
      <c r="AH113" s="346"/>
      <c r="AI113" s="346"/>
      <c r="AJ113" s="346"/>
      <c r="AK113" s="346"/>
      <c r="AL113" s="346"/>
      <c r="AM113" s="346"/>
      <c r="AN113" s="346"/>
      <c r="AO113" s="346"/>
      <c r="AP113" s="346"/>
      <c r="AQ113" s="351"/>
      <c r="AR113" s="352"/>
      <c r="AS113" s="352"/>
      <c r="AT113" s="798"/>
      <c r="AU113" s="346"/>
      <c r="AV113" s="346"/>
      <c r="AW113" s="346"/>
      <c r="AX113" s="347"/>
      <c r="AY113">
        <f>$AY$112</f>
        <v>0</v>
      </c>
    </row>
    <row r="114" spans="1:51" ht="23.25" hidden="1" customHeight="1" x14ac:dyDescent="0.15">
      <c r="A114" s="478"/>
      <c r="B114" s="479"/>
      <c r="C114" s="479"/>
      <c r="D114" s="479"/>
      <c r="E114" s="479"/>
      <c r="F114" s="480"/>
      <c r="G114" s="182"/>
      <c r="H114" s="182"/>
      <c r="I114" s="182"/>
      <c r="J114" s="182"/>
      <c r="K114" s="182"/>
      <c r="L114" s="182"/>
      <c r="M114" s="182"/>
      <c r="N114" s="182"/>
      <c r="O114" s="182"/>
      <c r="P114" s="182"/>
      <c r="Q114" s="182"/>
      <c r="R114" s="182"/>
      <c r="S114" s="182"/>
      <c r="T114" s="182"/>
      <c r="U114" s="182"/>
      <c r="V114" s="182"/>
      <c r="W114" s="182"/>
      <c r="X114" s="226"/>
      <c r="Y114" s="458" t="s">
        <v>55</v>
      </c>
      <c r="Z114" s="459"/>
      <c r="AA114" s="460"/>
      <c r="AB114" s="391"/>
      <c r="AC114" s="392"/>
      <c r="AD114" s="393"/>
      <c r="AE114" s="354"/>
      <c r="AF114" s="354"/>
      <c r="AG114" s="354"/>
      <c r="AH114" s="354"/>
      <c r="AI114" s="354"/>
      <c r="AJ114" s="354"/>
      <c r="AK114" s="354"/>
      <c r="AL114" s="354"/>
      <c r="AM114" s="354"/>
      <c r="AN114" s="354"/>
      <c r="AO114" s="354"/>
      <c r="AP114" s="354"/>
      <c r="AQ114" s="351"/>
      <c r="AR114" s="352"/>
      <c r="AS114" s="352"/>
      <c r="AT114" s="798"/>
      <c r="AU114" s="351"/>
      <c r="AV114" s="352"/>
      <c r="AW114" s="352"/>
      <c r="AX114" s="353"/>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7"/>
      <c r="Z115" s="468"/>
      <c r="AA115" s="469"/>
      <c r="AB115" s="291" t="s">
        <v>11</v>
      </c>
      <c r="AC115" s="286"/>
      <c r="AD115" s="287"/>
      <c r="AE115" s="323" t="s">
        <v>303</v>
      </c>
      <c r="AF115" s="323"/>
      <c r="AG115" s="323"/>
      <c r="AH115" s="323"/>
      <c r="AI115" s="323" t="s">
        <v>325</v>
      </c>
      <c r="AJ115" s="323"/>
      <c r="AK115" s="323"/>
      <c r="AL115" s="323"/>
      <c r="AM115" s="323" t="s">
        <v>422</v>
      </c>
      <c r="AN115" s="323"/>
      <c r="AO115" s="323"/>
      <c r="AP115" s="323"/>
      <c r="AQ115" s="324" t="s">
        <v>455</v>
      </c>
      <c r="AR115" s="325"/>
      <c r="AS115" s="325"/>
      <c r="AT115" s="325"/>
      <c r="AU115" s="325"/>
      <c r="AV115" s="325"/>
      <c r="AW115" s="325"/>
      <c r="AX115" s="326"/>
    </row>
    <row r="116" spans="1:51" ht="23.25" customHeight="1" x14ac:dyDescent="0.15">
      <c r="A116" s="280"/>
      <c r="B116" s="281"/>
      <c r="C116" s="281"/>
      <c r="D116" s="281"/>
      <c r="E116" s="281"/>
      <c r="F116" s="282"/>
      <c r="G116" s="339" t="s">
        <v>648</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649</v>
      </c>
      <c r="AC116" s="289"/>
      <c r="AD116" s="290"/>
      <c r="AE116" s="346">
        <v>433</v>
      </c>
      <c r="AF116" s="346"/>
      <c r="AG116" s="346"/>
      <c r="AH116" s="346"/>
      <c r="AI116" s="346">
        <v>306</v>
      </c>
      <c r="AJ116" s="346"/>
      <c r="AK116" s="346"/>
      <c r="AL116" s="346"/>
      <c r="AM116" s="346">
        <v>0</v>
      </c>
      <c r="AN116" s="346"/>
      <c r="AO116" s="346"/>
      <c r="AP116" s="346"/>
      <c r="AQ116" s="351"/>
      <c r="AR116" s="352"/>
      <c r="AS116" s="352"/>
      <c r="AT116" s="352"/>
      <c r="AU116" s="352"/>
      <c r="AV116" s="352"/>
      <c r="AW116" s="352"/>
      <c r="AX116" s="353"/>
    </row>
    <row r="117" spans="1:51" ht="46.5" customHeight="1" x14ac:dyDescent="0.15">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650</v>
      </c>
      <c r="AC117" s="331"/>
      <c r="AD117" s="332"/>
      <c r="AE117" s="294" t="s">
        <v>651</v>
      </c>
      <c r="AF117" s="294"/>
      <c r="AG117" s="294"/>
      <c r="AH117" s="294"/>
      <c r="AI117" s="294" t="s">
        <v>652</v>
      </c>
      <c r="AJ117" s="294"/>
      <c r="AK117" s="294"/>
      <c r="AL117" s="294"/>
      <c r="AM117" s="294" t="s">
        <v>686</v>
      </c>
      <c r="AN117" s="294"/>
      <c r="AO117" s="294"/>
      <c r="AP117" s="294"/>
      <c r="AQ117" s="294"/>
      <c r="AR117" s="294"/>
      <c r="AS117" s="294"/>
      <c r="AT117" s="294"/>
      <c r="AU117" s="294"/>
      <c r="AV117" s="294"/>
      <c r="AW117" s="294"/>
      <c r="AX117" s="295"/>
    </row>
    <row r="118" spans="1:51" ht="23.25"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7"/>
      <c r="Z118" s="468"/>
      <c r="AA118" s="469"/>
      <c r="AB118" s="291" t="s">
        <v>11</v>
      </c>
      <c r="AC118" s="286"/>
      <c r="AD118" s="287"/>
      <c r="AE118" s="323" t="s">
        <v>303</v>
      </c>
      <c r="AF118" s="323"/>
      <c r="AG118" s="323"/>
      <c r="AH118" s="323"/>
      <c r="AI118" s="323" t="s">
        <v>325</v>
      </c>
      <c r="AJ118" s="323"/>
      <c r="AK118" s="323"/>
      <c r="AL118" s="323"/>
      <c r="AM118" s="323" t="s">
        <v>422</v>
      </c>
      <c r="AN118" s="323"/>
      <c r="AO118" s="323"/>
      <c r="AP118" s="323"/>
      <c r="AQ118" s="324" t="s">
        <v>455</v>
      </c>
      <c r="AR118" s="325"/>
      <c r="AS118" s="325"/>
      <c r="AT118" s="325"/>
      <c r="AU118" s="325"/>
      <c r="AV118" s="325"/>
      <c r="AW118" s="325"/>
      <c r="AX118" s="326"/>
      <c r="AY118" s="77">
        <f>IF(SUBSTITUTE(SUBSTITUTE($G$119,"／",""),"　","")="",0,1)</f>
        <v>1</v>
      </c>
    </row>
    <row r="119" spans="1:51" ht="23.25" customHeight="1" x14ac:dyDescent="0.15">
      <c r="A119" s="280"/>
      <c r="B119" s="281"/>
      <c r="C119" s="281"/>
      <c r="D119" s="281"/>
      <c r="E119" s="281"/>
      <c r="F119" s="282"/>
      <c r="G119" s="339" t="s">
        <v>653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t="s">
        <v>649</v>
      </c>
      <c r="AC119" s="289"/>
      <c r="AD119" s="290"/>
      <c r="AE119" s="346">
        <v>76</v>
      </c>
      <c r="AF119" s="346"/>
      <c r="AG119" s="346"/>
      <c r="AH119" s="346"/>
      <c r="AI119" s="346">
        <v>61</v>
      </c>
      <c r="AJ119" s="346"/>
      <c r="AK119" s="346"/>
      <c r="AL119" s="346"/>
      <c r="AM119" s="346">
        <v>14</v>
      </c>
      <c r="AN119" s="346"/>
      <c r="AO119" s="346"/>
      <c r="AP119" s="346"/>
      <c r="AQ119" s="346"/>
      <c r="AR119" s="346"/>
      <c r="AS119" s="346"/>
      <c r="AT119" s="346"/>
      <c r="AU119" s="346"/>
      <c r="AV119" s="346"/>
      <c r="AW119" s="346"/>
      <c r="AX119" s="347"/>
      <c r="AY119">
        <f>$AY$118</f>
        <v>1</v>
      </c>
    </row>
    <row r="120" spans="1:51" ht="46.5" customHeight="1" thickBot="1" x14ac:dyDescent="0.2">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650</v>
      </c>
      <c r="AC120" s="331"/>
      <c r="AD120" s="332"/>
      <c r="AE120" s="294" t="s">
        <v>654</v>
      </c>
      <c r="AF120" s="294"/>
      <c r="AG120" s="294"/>
      <c r="AH120" s="294"/>
      <c r="AI120" s="294" t="s">
        <v>655</v>
      </c>
      <c r="AJ120" s="294"/>
      <c r="AK120" s="294"/>
      <c r="AL120" s="294"/>
      <c r="AM120" s="294" t="s">
        <v>687</v>
      </c>
      <c r="AN120" s="294"/>
      <c r="AO120" s="294"/>
      <c r="AP120" s="294"/>
      <c r="AQ120" s="294"/>
      <c r="AR120" s="294"/>
      <c r="AS120" s="294"/>
      <c r="AT120" s="294"/>
      <c r="AU120" s="294"/>
      <c r="AV120" s="294"/>
      <c r="AW120" s="294"/>
      <c r="AX120" s="295"/>
      <c r="AY120">
        <f>$AY$118</f>
        <v>1</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7"/>
      <c r="Z121" s="468"/>
      <c r="AA121" s="469"/>
      <c r="AB121" s="291" t="s">
        <v>11</v>
      </c>
      <c r="AC121" s="286"/>
      <c r="AD121" s="287"/>
      <c r="AE121" s="323" t="s">
        <v>303</v>
      </c>
      <c r="AF121" s="323"/>
      <c r="AG121" s="323"/>
      <c r="AH121" s="323"/>
      <c r="AI121" s="323" t="s">
        <v>325</v>
      </c>
      <c r="AJ121" s="323"/>
      <c r="AK121" s="323"/>
      <c r="AL121" s="323"/>
      <c r="AM121" s="323" t="s">
        <v>422</v>
      </c>
      <c r="AN121" s="323"/>
      <c r="AO121" s="323"/>
      <c r="AP121" s="323"/>
      <c r="AQ121" s="324" t="s">
        <v>455</v>
      </c>
      <c r="AR121" s="325"/>
      <c r="AS121" s="325"/>
      <c r="AT121" s="325"/>
      <c r="AU121" s="325"/>
      <c r="AV121" s="325"/>
      <c r="AW121" s="325"/>
      <c r="AX121" s="326"/>
      <c r="AY121" s="77">
        <f>IF(SUBSTITUTE(SUBSTITUTE($G$122,"／",""),"　","")="",0,1)</f>
        <v>0</v>
      </c>
    </row>
    <row r="122" spans="1:51" ht="23.25" hidden="1" customHeight="1" x14ac:dyDescent="0.15">
      <c r="A122" s="280"/>
      <c r="B122" s="281"/>
      <c r="C122" s="281"/>
      <c r="D122" s="281"/>
      <c r="E122" s="281"/>
      <c r="F122" s="282"/>
      <c r="G122" s="339" t="s">
        <v>275</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274</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7"/>
      <c r="Z124" s="468"/>
      <c r="AA124" s="469"/>
      <c r="AB124" s="291" t="s">
        <v>11</v>
      </c>
      <c r="AC124" s="286"/>
      <c r="AD124" s="287"/>
      <c r="AE124" s="323" t="s">
        <v>303</v>
      </c>
      <c r="AF124" s="323"/>
      <c r="AG124" s="323"/>
      <c r="AH124" s="323"/>
      <c r="AI124" s="323" t="s">
        <v>325</v>
      </c>
      <c r="AJ124" s="323"/>
      <c r="AK124" s="323"/>
      <c r="AL124" s="323"/>
      <c r="AM124" s="323" t="s">
        <v>422</v>
      </c>
      <c r="AN124" s="323"/>
      <c r="AO124" s="323"/>
      <c r="AP124" s="323"/>
      <c r="AQ124" s="324" t="s">
        <v>455</v>
      </c>
      <c r="AR124" s="325"/>
      <c r="AS124" s="325"/>
      <c r="AT124" s="325"/>
      <c r="AU124" s="325"/>
      <c r="AV124" s="325"/>
      <c r="AW124" s="325"/>
      <c r="AX124" s="326"/>
      <c r="AY124" s="77">
        <f>IF(SUBSTITUTE(SUBSTITUTE($G$125,"／",""),"　","")="",0,1)</f>
        <v>0</v>
      </c>
    </row>
    <row r="125" spans="1:51" ht="23.25" hidden="1" customHeight="1" x14ac:dyDescent="0.15">
      <c r="A125" s="280"/>
      <c r="B125" s="281"/>
      <c r="C125" s="281"/>
      <c r="D125" s="281"/>
      <c r="E125" s="281"/>
      <c r="F125" s="282"/>
      <c r="G125" s="339" t="s">
        <v>275</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274</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40"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303</v>
      </c>
      <c r="AF127" s="323"/>
      <c r="AG127" s="323"/>
      <c r="AH127" s="323"/>
      <c r="AI127" s="323" t="s">
        <v>325</v>
      </c>
      <c r="AJ127" s="323"/>
      <c r="AK127" s="323"/>
      <c r="AL127" s="323"/>
      <c r="AM127" s="323" t="s">
        <v>422</v>
      </c>
      <c r="AN127" s="323"/>
      <c r="AO127" s="323"/>
      <c r="AP127" s="323"/>
      <c r="AQ127" s="324" t="s">
        <v>455</v>
      </c>
      <c r="AR127" s="325"/>
      <c r="AS127" s="325"/>
      <c r="AT127" s="325"/>
      <c r="AU127" s="325"/>
      <c r="AV127" s="325"/>
      <c r="AW127" s="325"/>
      <c r="AX127" s="326"/>
      <c r="AY127" s="77">
        <f>IF(SUBSTITUTE(SUBSTITUTE($G$128,"／",""),"　","")="",0,1)</f>
        <v>0</v>
      </c>
    </row>
    <row r="128" spans="1:51" ht="23.25" hidden="1" customHeight="1" x14ac:dyDescent="0.15">
      <c r="A128" s="280"/>
      <c r="B128" s="281"/>
      <c r="C128" s="281"/>
      <c r="D128" s="281"/>
      <c r="E128" s="281"/>
      <c r="F128" s="282"/>
      <c r="G128" s="339" t="s">
        <v>275</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274</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76" t="s">
        <v>318</v>
      </c>
      <c r="B130" s="974"/>
      <c r="C130" s="973" t="s">
        <v>188</v>
      </c>
      <c r="D130" s="974"/>
      <c r="E130" s="296" t="s">
        <v>217</v>
      </c>
      <c r="F130" s="297"/>
      <c r="G130" s="298" t="s">
        <v>656</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77"/>
      <c r="B131" s="241"/>
      <c r="C131" s="240"/>
      <c r="D131" s="241"/>
      <c r="E131" s="227" t="s">
        <v>216</v>
      </c>
      <c r="F131" s="228"/>
      <c r="G131" s="225" t="s">
        <v>657</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77"/>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303</v>
      </c>
      <c r="AF132" s="187"/>
      <c r="AG132" s="187"/>
      <c r="AH132" s="188"/>
      <c r="AI132" s="203" t="s">
        <v>325</v>
      </c>
      <c r="AJ132" s="187"/>
      <c r="AK132" s="187"/>
      <c r="AL132" s="188"/>
      <c r="AM132" s="203" t="s">
        <v>612</v>
      </c>
      <c r="AN132" s="187"/>
      <c r="AO132" s="187"/>
      <c r="AP132" s="188"/>
      <c r="AQ132" s="255" t="s">
        <v>184</v>
      </c>
      <c r="AR132" s="256"/>
      <c r="AS132" s="256"/>
      <c r="AT132" s="257"/>
      <c r="AU132" s="267" t="s">
        <v>200</v>
      </c>
      <c r="AV132" s="267"/>
      <c r="AW132" s="267"/>
      <c r="AX132" s="268"/>
      <c r="AY132">
        <f>COUNTA($G$134)</f>
        <v>1</v>
      </c>
    </row>
    <row r="133" spans="1:51" ht="18.75" customHeight="1" x14ac:dyDescent="0.15">
      <c r="A133" s="977"/>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t="s">
        <v>701</v>
      </c>
      <c r="AR133" s="259"/>
      <c r="AS133" s="167" t="s">
        <v>185</v>
      </c>
      <c r="AT133" s="190"/>
      <c r="AU133" s="166" t="s">
        <v>701</v>
      </c>
      <c r="AV133" s="166"/>
      <c r="AW133" s="167" t="s">
        <v>175</v>
      </c>
      <c r="AX133" s="168"/>
      <c r="AY133">
        <f>$AY$132</f>
        <v>1</v>
      </c>
    </row>
    <row r="134" spans="1:51" ht="39.75" customHeight="1" x14ac:dyDescent="0.15">
      <c r="A134" s="977"/>
      <c r="B134" s="241"/>
      <c r="C134" s="240"/>
      <c r="D134" s="241"/>
      <c r="E134" s="240"/>
      <c r="F134" s="302"/>
      <c r="G134" s="220" t="s">
        <v>638</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639</v>
      </c>
      <c r="AC134" s="212"/>
      <c r="AD134" s="212"/>
      <c r="AE134" s="254">
        <v>0</v>
      </c>
      <c r="AF134" s="155"/>
      <c r="AG134" s="155"/>
      <c r="AH134" s="155"/>
      <c r="AI134" s="254">
        <v>0</v>
      </c>
      <c r="AJ134" s="155"/>
      <c r="AK134" s="155"/>
      <c r="AL134" s="155"/>
      <c r="AM134" s="254">
        <v>0</v>
      </c>
      <c r="AN134" s="155"/>
      <c r="AO134" s="155"/>
      <c r="AP134" s="155"/>
      <c r="AQ134" s="254" t="s">
        <v>630</v>
      </c>
      <c r="AR134" s="155"/>
      <c r="AS134" s="155"/>
      <c r="AT134" s="155"/>
      <c r="AU134" s="254" t="s">
        <v>630</v>
      </c>
      <c r="AV134" s="155"/>
      <c r="AW134" s="155"/>
      <c r="AX134" s="196"/>
      <c r="AY134">
        <f t="shared" ref="AY134:AY135" si="13">$AY$132</f>
        <v>1</v>
      </c>
    </row>
    <row r="135" spans="1:51" ht="39.75" customHeight="1" x14ac:dyDescent="0.15">
      <c r="A135" s="977"/>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639</v>
      </c>
      <c r="AC135" s="163"/>
      <c r="AD135" s="163"/>
      <c r="AE135" s="254">
        <v>0</v>
      </c>
      <c r="AF135" s="155"/>
      <c r="AG135" s="155"/>
      <c r="AH135" s="155"/>
      <c r="AI135" s="254">
        <v>0</v>
      </c>
      <c r="AJ135" s="155"/>
      <c r="AK135" s="155"/>
      <c r="AL135" s="155"/>
      <c r="AM135" s="254">
        <v>0</v>
      </c>
      <c r="AN135" s="155"/>
      <c r="AO135" s="155"/>
      <c r="AP135" s="155"/>
      <c r="AQ135" s="254" t="s">
        <v>688</v>
      </c>
      <c r="AR135" s="155"/>
      <c r="AS135" s="155"/>
      <c r="AT135" s="155"/>
      <c r="AU135" s="254" t="s">
        <v>630</v>
      </c>
      <c r="AV135" s="155"/>
      <c r="AW135" s="155"/>
      <c r="AX135" s="196"/>
      <c r="AY135">
        <f t="shared" si="13"/>
        <v>1</v>
      </c>
    </row>
    <row r="136" spans="1:51" ht="18.75" hidden="1" customHeight="1" x14ac:dyDescent="0.15">
      <c r="A136" s="977"/>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303</v>
      </c>
      <c r="AF136" s="187"/>
      <c r="AG136" s="187"/>
      <c r="AH136" s="188"/>
      <c r="AI136" s="203" t="s">
        <v>325</v>
      </c>
      <c r="AJ136" s="187"/>
      <c r="AK136" s="187"/>
      <c r="AL136" s="188"/>
      <c r="AM136" s="203" t="s">
        <v>612</v>
      </c>
      <c r="AN136" s="187"/>
      <c r="AO136" s="187"/>
      <c r="AP136" s="188"/>
      <c r="AQ136" s="255" t="s">
        <v>184</v>
      </c>
      <c r="AR136" s="256"/>
      <c r="AS136" s="256"/>
      <c r="AT136" s="257"/>
      <c r="AU136" s="267" t="s">
        <v>200</v>
      </c>
      <c r="AV136" s="267"/>
      <c r="AW136" s="267"/>
      <c r="AX136" s="268"/>
      <c r="AY136">
        <f>COUNTA($G$138)</f>
        <v>0</v>
      </c>
    </row>
    <row r="137" spans="1:51" ht="18.75" hidden="1" customHeight="1" x14ac:dyDescent="0.15">
      <c r="A137" s="977"/>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15">
      <c r="A138" s="977"/>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977"/>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977"/>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303</v>
      </c>
      <c r="AF140" s="187"/>
      <c r="AG140" s="187"/>
      <c r="AH140" s="188"/>
      <c r="AI140" s="203" t="s">
        <v>325</v>
      </c>
      <c r="AJ140" s="187"/>
      <c r="AK140" s="187"/>
      <c r="AL140" s="188"/>
      <c r="AM140" s="203" t="s">
        <v>612</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977"/>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977"/>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77"/>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77"/>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303</v>
      </c>
      <c r="AF144" s="187"/>
      <c r="AG144" s="187"/>
      <c r="AH144" s="188"/>
      <c r="AI144" s="203" t="s">
        <v>325</v>
      </c>
      <c r="AJ144" s="187"/>
      <c r="AK144" s="187"/>
      <c r="AL144" s="188"/>
      <c r="AM144" s="203" t="s">
        <v>612</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977"/>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977"/>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77"/>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77"/>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303</v>
      </c>
      <c r="AF148" s="187"/>
      <c r="AG148" s="187"/>
      <c r="AH148" s="188"/>
      <c r="AI148" s="203" t="s">
        <v>325</v>
      </c>
      <c r="AJ148" s="187"/>
      <c r="AK148" s="187"/>
      <c r="AL148" s="188"/>
      <c r="AM148" s="203" t="s">
        <v>612</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977"/>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977"/>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77"/>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977"/>
      <c r="B152" s="241"/>
      <c r="C152" s="240"/>
      <c r="D152" s="241"/>
      <c r="E152" s="240"/>
      <c r="F152" s="302"/>
      <c r="G152" s="260" t="s">
        <v>201</v>
      </c>
      <c r="H152" s="187"/>
      <c r="I152" s="187"/>
      <c r="J152" s="187"/>
      <c r="K152" s="187"/>
      <c r="L152" s="187"/>
      <c r="M152" s="187"/>
      <c r="N152" s="187"/>
      <c r="O152" s="187"/>
      <c r="P152" s="188"/>
      <c r="Q152" s="203" t="s">
        <v>252</v>
      </c>
      <c r="R152" s="187"/>
      <c r="S152" s="187"/>
      <c r="T152" s="187"/>
      <c r="U152" s="187"/>
      <c r="V152" s="187"/>
      <c r="W152" s="187"/>
      <c r="X152" s="187"/>
      <c r="Y152" s="187"/>
      <c r="Z152" s="187"/>
      <c r="AA152" s="187"/>
      <c r="AB152" s="275" t="s">
        <v>253</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71"/>
      <c r="AY152">
        <f>COUNTA($G$154)</f>
        <v>0</v>
      </c>
    </row>
    <row r="153" spans="1:51" ht="22.5" hidden="1" customHeight="1" x14ac:dyDescent="0.15">
      <c r="A153" s="977"/>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977"/>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04"/>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77"/>
      <c r="B155" s="241"/>
      <c r="C155" s="240"/>
      <c r="D155" s="241"/>
      <c r="E155" s="240"/>
      <c r="F155" s="302"/>
      <c r="G155" s="222"/>
      <c r="H155" s="223"/>
      <c r="I155" s="223"/>
      <c r="J155" s="223"/>
      <c r="K155" s="223"/>
      <c r="L155" s="223"/>
      <c r="M155" s="223"/>
      <c r="N155" s="223"/>
      <c r="O155" s="223"/>
      <c r="P155" s="224"/>
      <c r="Q155" s="412"/>
      <c r="R155" s="223"/>
      <c r="S155" s="223"/>
      <c r="T155" s="223"/>
      <c r="U155" s="223"/>
      <c r="V155" s="223"/>
      <c r="W155" s="223"/>
      <c r="X155" s="223"/>
      <c r="Y155" s="223"/>
      <c r="Z155" s="223"/>
      <c r="AA155" s="905"/>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77"/>
      <c r="B156" s="241"/>
      <c r="C156" s="240"/>
      <c r="D156" s="241"/>
      <c r="E156" s="240"/>
      <c r="F156" s="302"/>
      <c r="G156" s="222"/>
      <c r="H156" s="223"/>
      <c r="I156" s="223"/>
      <c r="J156" s="223"/>
      <c r="K156" s="223"/>
      <c r="L156" s="223"/>
      <c r="M156" s="223"/>
      <c r="N156" s="223"/>
      <c r="O156" s="223"/>
      <c r="P156" s="224"/>
      <c r="Q156" s="412"/>
      <c r="R156" s="223"/>
      <c r="S156" s="223"/>
      <c r="T156" s="223"/>
      <c r="U156" s="223"/>
      <c r="V156" s="223"/>
      <c r="W156" s="223"/>
      <c r="X156" s="223"/>
      <c r="Y156" s="223"/>
      <c r="Z156" s="223"/>
      <c r="AA156" s="905"/>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77"/>
      <c r="B157" s="241"/>
      <c r="C157" s="240"/>
      <c r="D157" s="241"/>
      <c r="E157" s="240"/>
      <c r="F157" s="302"/>
      <c r="G157" s="222"/>
      <c r="H157" s="223"/>
      <c r="I157" s="223"/>
      <c r="J157" s="223"/>
      <c r="K157" s="223"/>
      <c r="L157" s="223"/>
      <c r="M157" s="223"/>
      <c r="N157" s="223"/>
      <c r="O157" s="223"/>
      <c r="P157" s="224"/>
      <c r="Q157" s="412"/>
      <c r="R157" s="223"/>
      <c r="S157" s="223"/>
      <c r="T157" s="223"/>
      <c r="U157" s="223"/>
      <c r="V157" s="223"/>
      <c r="W157" s="223"/>
      <c r="X157" s="223"/>
      <c r="Y157" s="223"/>
      <c r="Z157" s="223"/>
      <c r="AA157" s="905"/>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977"/>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06"/>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977"/>
      <c r="B159" s="241"/>
      <c r="C159" s="240"/>
      <c r="D159" s="241"/>
      <c r="E159" s="240"/>
      <c r="F159" s="302"/>
      <c r="G159" s="260" t="s">
        <v>201</v>
      </c>
      <c r="H159" s="187"/>
      <c r="I159" s="187"/>
      <c r="J159" s="187"/>
      <c r="K159" s="187"/>
      <c r="L159" s="187"/>
      <c r="M159" s="187"/>
      <c r="N159" s="187"/>
      <c r="O159" s="187"/>
      <c r="P159" s="188"/>
      <c r="Q159" s="203" t="s">
        <v>252</v>
      </c>
      <c r="R159" s="187"/>
      <c r="S159" s="187"/>
      <c r="T159" s="187"/>
      <c r="U159" s="187"/>
      <c r="V159" s="187"/>
      <c r="W159" s="187"/>
      <c r="X159" s="187"/>
      <c r="Y159" s="187"/>
      <c r="Z159" s="187"/>
      <c r="AA159" s="187"/>
      <c r="AB159" s="275" t="s">
        <v>253</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77"/>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77"/>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04"/>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77"/>
      <c r="B162" s="241"/>
      <c r="C162" s="240"/>
      <c r="D162" s="241"/>
      <c r="E162" s="240"/>
      <c r="F162" s="302"/>
      <c r="G162" s="222"/>
      <c r="H162" s="223"/>
      <c r="I162" s="223"/>
      <c r="J162" s="223"/>
      <c r="K162" s="223"/>
      <c r="L162" s="223"/>
      <c r="M162" s="223"/>
      <c r="N162" s="223"/>
      <c r="O162" s="223"/>
      <c r="P162" s="224"/>
      <c r="Q162" s="412"/>
      <c r="R162" s="223"/>
      <c r="S162" s="223"/>
      <c r="T162" s="223"/>
      <c r="U162" s="223"/>
      <c r="V162" s="223"/>
      <c r="W162" s="223"/>
      <c r="X162" s="223"/>
      <c r="Y162" s="223"/>
      <c r="Z162" s="223"/>
      <c r="AA162" s="905"/>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77"/>
      <c r="B163" s="241"/>
      <c r="C163" s="240"/>
      <c r="D163" s="241"/>
      <c r="E163" s="240"/>
      <c r="F163" s="302"/>
      <c r="G163" s="222"/>
      <c r="H163" s="223"/>
      <c r="I163" s="223"/>
      <c r="J163" s="223"/>
      <c r="K163" s="223"/>
      <c r="L163" s="223"/>
      <c r="M163" s="223"/>
      <c r="N163" s="223"/>
      <c r="O163" s="223"/>
      <c r="P163" s="224"/>
      <c r="Q163" s="412"/>
      <c r="R163" s="223"/>
      <c r="S163" s="223"/>
      <c r="T163" s="223"/>
      <c r="U163" s="223"/>
      <c r="V163" s="223"/>
      <c r="W163" s="223"/>
      <c r="X163" s="223"/>
      <c r="Y163" s="223"/>
      <c r="Z163" s="223"/>
      <c r="AA163" s="905"/>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77"/>
      <c r="B164" s="241"/>
      <c r="C164" s="240"/>
      <c r="D164" s="241"/>
      <c r="E164" s="240"/>
      <c r="F164" s="302"/>
      <c r="G164" s="222"/>
      <c r="H164" s="223"/>
      <c r="I164" s="223"/>
      <c r="J164" s="223"/>
      <c r="K164" s="223"/>
      <c r="L164" s="223"/>
      <c r="M164" s="223"/>
      <c r="N164" s="223"/>
      <c r="O164" s="223"/>
      <c r="P164" s="224"/>
      <c r="Q164" s="412"/>
      <c r="R164" s="223"/>
      <c r="S164" s="223"/>
      <c r="T164" s="223"/>
      <c r="U164" s="223"/>
      <c r="V164" s="223"/>
      <c r="W164" s="223"/>
      <c r="X164" s="223"/>
      <c r="Y164" s="223"/>
      <c r="Z164" s="223"/>
      <c r="AA164" s="905"/>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77"/>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06"/>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77"/>
      <c r="B166" s="241"/>
      <c r="C166" s="240"/>
      <c r="D166" s="241"/>
      <c r="E166" s="240"/>
      <c r="F166" s="302"/>
      <c r="G166" s="260" t="s">
        <v>201</v>
      </c>
      <c r="H166" s="187"/>
      <c r="I166" s="187"/>
      <c r="J166" s="187"/>
      <c r="K166" s="187"/>
      <c r="L166" s="187"/>
      <c r="M166" s="187"/>
      <c r="N166" s="187"/>
      <c r="O166" s="187"/>
      <c r="P166" s="188"/>
      <c r="Q166" s="203" t="s">
        <v>252</v>
      </c>
      <c r="R166" s="187"/>
      <c r="S166" s="187"/>
      <c r="T166" s="187"/>
      <c r="U166" s="187"/>
      <c r="V166" s="187"/>
      <c r="W166" s="187"/>
      <c r="X166" s="187"/>
      <c r="Y166" s="187"/>
      <c r="Z166" s="187"/>
      <c r="AA166" s="187"/>
      <c r="AB166" s="275" t="s">
        <v>253</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77"/>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77"/>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04"/>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77"/>
      <c r="B169" s="241"/>
      <c r="C169" s="240"/>
      <c r="D169" s="241"/>
      <c r="E169" s="240"/>
      <c r="F169" s="302"/>
      <c r="G169" s="222"/>
      <c r="H169" s="223"/>
      <c r="I169" s="223"/>
      <c r="J169" s="223"/>
      <c r="K169" s="223"/>
      <c r="L169" s="223"/>
      <c r="M169" s="223"/>
      <c r="N169" s="223"/>
      <c r="O169" s="223"/>
      <c r="P169" s="224"/>
      <c r="Q169" s="412"/>
      <c r="R169" s="223"/>
      <c r="S169" s="223"/>
      <c r="T169" s="223"/>
      <c r="U169" s="223"/>
      <c r="V169" s="223"/>
      <c r="W169" s="223"/>
      <c r="X169" s="223"/>
      <c r="Y169" s="223"/>
      <c r="Z169" s="223"/>
      <c r="AA169" s="905"/>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77"/>
      <c r="B170" s="241"/>
      <c r="C170" s="240"/>
      <c r="D170" s="241"/>
      <c r="E170" s="240"/>
      <c r="F170" s="302"/>
      <c r="G170" s="222"/>
      <c r="H170" s="223"/>
      <c r="I170" s="223"/>
      <c r="J170" s="223"/>
      <c r="K170" s="223"/>
      <c r="L170" s="223"/>
      <c r="M170" s="223"/>
      <c r="N170" s="223"/>
      <c r="O170" s="223"/>
      <c r="P170" s="224"/>
      <c r="Q170" s="412"/>
      <c r="R170" s="223"/>
      <c r="S170" s="223"/>
      <c r="T170" s="223"/>
      <c r="U170" s="223"/>
      <c r="V170" s="223"/>
      <c r="W170" s="223"/>
      <c r="X170" s="223"/>
      <c r="Y170" s="223"/>
      <c r="Z170" s="223"/>
      <c r="AA170" s="905"/>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77"/>
      <c r="B171" s="241"/>
      <c r="C171" s="240"/>
      <c r="D171" s="241"/>
      <c r="E171" s="240"/>
      <c r="F171" s="302"/>
      <c r="G171" s="222"/>
      <c r="H171" s="223"/>
      <c r="I171" s="223"/>
      <c r="J171" s="223"/>
      <c r="K171" s="223"/>
      <c r="L171" s="223"/>
      <c r="M171" s="223"/>
      <c r="N171" s="223"/>
      <c r="O171" s="223"/>
      <c r="P171" s="224"/>
      <c r="Q171" s="412"/>
      <c r="R171" s="223"/>
      <c r="S171" s="223"/>
      <c r="T171" s="223"/>
      <c r="U171" s="223"/>
      <c r="V171" s="223"/>
      <c r="W171" s="223"/>
      <c r="X171" s="223"/>
      <c r="Y171" s="223"/>
      <c r="Z171" s="223"/>
      <c r="AA171" s="905"/>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77"/>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06"/>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77"/>
      <c r="B173" s="241"/>
      <c r="C173" s="240"/>
      <c r="D173" s="241"/>
      <c r="E173" s="240"/>
      <c r="F173" s="302"/>
      <c r="G173" s="260" t="s">
        <v>201</v>
      </c>
      <c r="H173" s="187"/>
      <c r="I173" s="187"/>
      <c r="J173" s="187"/>
      <c r="K173" s="187"/>
      <c r="L173" s="187"/>
      <c r="M173" s="187"/>
      <c r="N173" s="187"/>
      <c r="O173" s="187"/>
      <c r="P173" s="188"/>
      <c r="Q173" s="203" t="s">
        <v>252</v>
      </c>
      <c r="R173" s="187"/>
      <c r="S173" s="187"/>
      <c r="T173" s="187"/>
      <c r="U173" s="187"/>
      <c r="V173" s="187"/>
      <c r="W173" s="187"/>
      <c r="X173" s="187"/>
      <c r="Y173" s="187"/>
      <c r="Z173" s="187"/>
      <c r="AA173" s="187"/>
      <c r="AB173" s="275" t="s">
        <v>253</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77"/>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77"/>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04"/>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77"/>
      <c r="B176" s="241"/>
      <c r="C176" s="240"/>
      <c r="D176" s="241"/>
      <c r="E176" s="240"/>
      <c r="F176" s="302"/>
      <c r="G176" s="222"/>
      <c r="H176" s="223"/>
      <c r="I176" s="223"/>
      <c r="J176" s="223"/>
      <c r="K176" s="223"/>
      <c r="L176" s="223"/>
      <c r="M176" s="223"/>
      <c r="N176" s="223"/>
      <c r="O176" s="223"/>
      <c r="P176" s="224"/>
      <c r="Q176" s="412"/>
      <c r="R176" s="223"/>
      <c r="S176" s="223"/>
      <c r="T176" s="223"/>
      <c r="U176" s="223"/>
      <c r="V176" s="223"/>
      <c r="W176" s="223"/>
      <c r="X176" s="223"/>
      <c r="Y176" s="223"/>
      <c r="Z176" s="223"/>
      <c r="AA176" s="905"/>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77"/>
      <c r="B177" s="241"/>
      <c r="C177" s="240"/>
      <c r="D177" s="241"/>
      <c r="E177" s="240"/>
      <c r="F177" s="302"/>
      <c r="G177" s="222"/>
      <c r="H177" s="223"/>
      <c r="I177" s="223"/>
      <c r="J177" s="223"/>
      <c r="K177" s="223"/>
      <c r="L177" s="223"/>
      <c r="M177" s="223"/>
      <c r="N177" s="223"/>
      <c r="O177" s="223"/>
      <c r="P177" s="224"/>
      <c r="Q177" s="412"/>
      <c r="R177" s="223"/>
      <c r="S177" s="223"/>
      <c r="T177" s="223"/>
      <c r="U177" s="223"/>
      <c r="V177" s="223"/>
      <c r="W177" s="223"/>
      <c r="X177" s="223"/>
      <c r="Y177" s="223"/>
      <c r="Z177" s="223"/>
      <c r="AA177" s="905"/>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77"/>
      <c r="B178" s="241"/>
      <c r="C178" s="240"/>
      <c r="D178" s="241"/>
      <c r="E178" s="240"/>
      <c r="F178" s="302"/>
      <c r="G178" s="222"/>
      <c r="H178" s="223"/>
      <c r="I178" s="223"/>
      <c r="J178" s="223"/>
      <c r="K178" s="223"/>
      <c r="L178" s="223"/>
      <c r="M178" s="223"/>
      <c r="N178" s="223"/>
      <c r="O178" s="223"/>
      <c r="P178" s="224"/>
      <c r="Q178" s="412"/>
      <c r="R178" s="223"/>
      <c r="S178" s="223"/>
      <c r="T178" s="223"/>
      <c r="U178" s="223"/>
      <c r="V178" s="223"/>
      <c r="W178" s="223"/>
      <c r="X178" s="223"/>
      <c r="Y178" s="223"/>
      <c r="Z178" s="223"/>
      <c r="AA178" s="905"/>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77"/>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06"/>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77"/>
      <c r="B180" s="241"/>
      <c r="C180" s="240"/>
      <c r="D180" s="241"/>
      <c r="E180" s="240"/>
      <c r="F180" s="302"/>
      <c r="G180" s="260" t="s">
        <v>201</v>
      </c>
      <c r="H180" s="187"/>
      <c r="I180" s="187"/>
      <c r="J180" s="187"/>
      <c r="K180" s="187"/>
      <c r="L180" s="187"/>
      <c r="M180" s="187"/>
      <c r="N180" s="187"/>
      <c r="O180" s="187"/>
      <c r="P180" s="188"/>
      <c r="Q180" s="203" t="s">
        <v>252</v>
      </c>
      <c r="R180" s="187"/>
      <c r="S180" s="187"/>
      <c r="T180" s="187"/>
      <c r="U180" s="187"/>
      <c r="V180" s="187"/>
      <c r="W180" s="187"/>
      <c r="X180" s="187"/>
      <c r="Y180" s="187"/>
      <c r="Z180" s="187"/>
      <c r="AA180" s="187"/>
      <c r="AB180" s="275" t="s">
        <v>253</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77"/>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77"/>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04"/>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77"/>
      <c r="B183" s="241"/>
      <c r="C183" s="240"/>
      <c r="D183" s="241"/>
      <c r="E183" s="240"/>
      <c r="F183" s="302"/>
      <c r="G183" s="222"/>
      <c r="H183" s="223"/>
      <c r="I183" s="223"/>
      <c r="J183" s="223"/>
      <c r="K183" s="223"/>
      <c r="L183" s="223"/>
      <c r="M183" s="223"/>
      <c r="N183" s="223"/>
      <c r="O183" s="223"/>
      <c r="P183" s="224"/>
      <c r="Q183" s="412"/>
      <c r="R183" s="223"/>
      <c r="S183" s="223"/>
      <c r="T183" s="223"/>
      <c r="U183" s="223"/>
      <c r="V183" s="223"/>
      <c r="W183" s="223"/>
      <c r="X183" s="223"/>
      <c r="Y183" s="223"/>
      <c r="Z183" s="223"/>
      <c r="AA183" s="905"/>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77"/>
      <c r="B184" s="241"/>
      <c r="C184" s="240"/>
      <c r="D184" s="241"/>
      <c r="E184" s="240"/>
      <c r="F184" s="302"/>
      <c r="G184" s="222"/>
      <c r="H184" s="223"/>
      <c r="I184" s="223"/>
      <c r="J184" s="223"/>
      <c r="K184" s="223"/>
      <c r="L184" s="223"/>
      <c r="M184" s="223"/>
      <c r="N184" s="223"/>
      <c r="O184" s="223"/>
      <c r="P184" s="224"/>
      <c r="Q184" s="412"/>
      <c r="R184" s="223"/>
      <c r="S184" s="223"/>
      <c r="T184" s="223"/>
      <c r="U184" s="223"/>
      <c r="V184" s="223"/>
      <c r="W184" s="223"/>
      <c r="X184" s="223"/>
      <c r="Y184" s="223"/>
      <c r="Z184" s="223"/>
      <c r="AA184" s="905"/>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77"/>
      <c r="B185" s="241"/>
      <c r="C185" s="240"/>
      <c r="D185" s="241"/>
      <c r="E185" s="240"/>
      <c r="F185" s="302"/>
      <c r="G185" s="222"/>
      <c r="H185" s="223"/>
      <c r="I185" s="223"/>
      <c r="J185" s="223"/>
      <c r="K185" s="223"/>
      <c r="L185" s="223"/>
      <c r="M185" s="223"/>
      <c r="N185" s="223"/>
      <c r="O185" s="223"/>
      <c r="P185" s="224"/>
      <c r="Q185" s="412"/>
      <c r="R185" s="223"/>
      <c r="S185" s="223"/>
      <c r="T185" s="223"/>
      <c r="U185" s="223"/>
      <c r="V185" s="223"/>
      <c r="W185" s="223"/>
      <c r="X185" s="223"/>
      <c r="Y185" s="223"/>
      <c r="Z185" s="223"/>
      <c r="AA185" s="905"/>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77"/>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06"/>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77"/>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977"/>
      <c r="B188" s="241"/>
      <c r="C188" s="240"/>
      <c r="D188" s="241"/>
      <c r="E188" s="178" t="s">
        <v>685</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x14ac:dyDescent="0.15">
      <c r="A189" s="977"/>
      <c r="B189" s="241"/>
      <c r="C189" s="240"/>
      <c r="D189" s="241"/>
      <c r="E189" s="412"/>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3"/>
      <c r="AY189">
        <f>$AY$187</f>
        <v>1</v>
      </c>
    </row>
    <row r="190" spans="1:51" ht="45" hidden="1" customHeight="1" x14ac:dyDescent="0.15">
      <c r="A190" s="977"/>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77"/>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77"/>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303</v>
      </c>
      <c r="AF192" s="187"/>
      <c r="AG192" s="187"/>
      <c r="AH192" s="188"/>
      <c r="AI192" s="203" t="s">
        <v>325</v>
      </c>
      <c r="AJ192" s="187"/>
      <c r="AK192" s="187"/>
      <c r="AL192" s="188"/>
      <c r="AM192" s="203" t="s">
        <v>612</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977"/>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977"/>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77"/>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77"/>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303</v>
      </c>
      <c r="AF196" s="187"/>
      <c r="AG196" s="187"/>
      <c r="AH196" s="188"/>
      <c r="AI196" s="203" t="s">
        <v>325</v>
      </c>
      <c r="AJ196" s="187"/>
      <c r="AK196" s="187"/>
      <c r="AL196" s="188"/>
      <c r="AM196" s="203" t="s">
        <v>612</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977"/>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977"/>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77"/>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77"/>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303</v>
      </c>
      <c r="AF200" s="187"/>
      <c r="AG200" s="187"/>
      <c r="AH200" s="188"/>
      <c r="AI200" s="203" t="s">
        <v>325</v>
      </c>
      <c r="AJ200" s="187"/>
      <c r="AK200" s="187"/>
      <c r="AL200" s="188"/>
      <c r="AM200" s="203" t="s">
        <v>612</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977"/>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977"/>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77"/>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77"/>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303</v>
      </c>
      <c r="AF204" s="187"/>
      <c r="AG204" s="187"/>
      <c r="AH204" s="188"/>
      <c r="AI204" s="203" t="s">
        <v>325</v>
      </c>
      <c r="AJ204" s="187"/>
      <c r="AK204" s="187"/>
      <c r="AL204" s="188"/>
      <c r="AM204" s="203" t="s">
        <v>612</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977"/>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977"/>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77"/>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77"/>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303</v>
      </c>
      <c r="AF208" s="187"/>
      <c r="AG208" s="187"/>
      <c r="AH208" s="188"/>
      <c r="AI208" s="203" t="s">
        <v>325</v>
      </c>
      <c r="AJ208" s="187"/>
      <c r="AK208" s="187"/>
      <c r="AL208" s="188"/>
      <c r="AM208" s="203" t="s">
        <v>612</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977"/>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977"/>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77"/>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77"/>
      <c r="B212" s="241"/>
      <c r="C212" s="240"/>
      <c r="D212" s="241"/>
      <c r="E212" s="240"/>
      <c r="F212" s="302"/>
      <c r="G212" s="260" t="s">
        <v>201</v>
      </c>
      <c r="H212" s="187"/>
      <c r="I212" s="187"/>
      <c r="J212" s="187"/>
      <c r="K212" s="187"/>
      <c r="L212" s="187"/>
      <c r="M212" s="187"/>
      <c r="N212" s="187"/>
      <c r="O212" s="187"/>
      <c r="P212" s="188"/>
      <c r="Q212" s="203" t="s">
        <v>252</v>
      </c>
      <c r="R212" s="187"/>
      <c r="S212" s="187"/>
      <c r="T212" s="187"/>
      <c r="U212" s="187"/>
      <c r="V212" s="187"/>
      <c r="W212" s="187"/>
      <c r="X212" s="187"/>
      <c r="Y212" s="187"/>
      <c r="Z212" s="187"/>
      <c r="AA212" s="187"/>
      <c r="AB212" s="275" t="s">
        <v>253</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71"/>
      <c r="AY212">
        <f>COUNTA($G$214)</f>
        <v>0</v>
      </c>
    </row>
    <row r="213" spans="1:51" ht="22.5" hidden="1" customHeight="1" x14ac:dyDescent="0.15">
      <c r="A213" s="977"/>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77"/>
      <c r="B214" s="241"/>
      <c r="C214" s="240"/>
      <c r="D214" s="241"/>
      <c r="E214" s="240"/>
      <c r="F214" s="302"/>
      <c r="G214" s="220"/>
      <c r="H214" s="179"/>
      <c r="I214" s="179"/>
      <c r="J214" s="179"/>
      <c r="K214" s="179"/>
      <c r="L214" s="179"/>
      <c r="M214" s="179"/>
      <c r="N214" s="179"/>
      <c r="O214" s="179"/>
      <c r="P214" s="221"/>
      <c r="Q214" s="964"/>
      <c r="R214" s="965"/>
      <c r="S214" s="965"/>
      <c r="T214" s="965"/>
      <c r="U214" s="965"/>
      <c r="V214" s="965"/>
      <c r="W214" s="965"/>
      <c r="X214" s="965"/>
      <c r="Y214" s="965"/>
      <c r="Z214" s="965"/>
      <c r="AA214" s="96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77"/>
      <c r="B215" s="241"/>
      <c r="C215" s="240"/>
      <c r="D215" s="241"/>
      <c r="E215" s="240"/>
      <c r="F215" s="302"/>
      <c r="G215" s="222"/>
      <c r="H215" s="223"/>
      <c r="I215" s="223"/>
      <c r="J215" s="223"/>
      <c r="K215" s="223"/>
      <c r="L215" s="223"/>
      <c r="M215" s="223"/>
      <c r="N215" s="223"/>
      <c r="O215" s="223"/>
      <c r="P215" s="224"/>
      <c r="Q215" s="967"/>
      <c r="R215" s="968"/>
      <c r="S215" s="968"/>
      <c r="T215" s="968"/>
      <c r="U215" s="968"/>
      <c r="V215" s="968"/>
      <c r="W215" s="968"/>
      <c r="X215" s="968"/>
      <c r="Y215" s="968"/>
      <c r="Z215" s="968"/>
      <c r="AA215" s="96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77"/>
      <c r="B216" s="241"/>
      <c r="C216" s="240"/>
      <c r="D216" s="241"/>
      <c r="E216" s="240"/>
      <c r="F216" s="302"/>
      <c r="G216" s="222"/>
      <c r="H216" s="223"/>
      <c r="I216" s="223"/>
      <c r="J216" s="223"/>
      <c r="K216" s="223"/>
      <c r="L216" s="223"/>
      <c r="M216" s="223"/>
      <c r="N216" s="223"/>
      <c r="O216" s="223"/>
      <c r="P216" s="224"/>
      <c r="Q216" s="967"/>
      <c r="R216" s="968"/>
      <c r="S216" s="968"/>
      <c r="T216" s="968"/>
      <c r="U216" s="968"/>
      <c r="V216" s="968"/>
      <c r="W216" s="968"/>
      <c r="X216" s="968"/>
      <c r="Y216" s="968"/>
      <c r="Z216" s="968"/>
      <c r="AA216" s="969"/>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77"/>
      <c r="B217" s="241"/>
      <c r="C217" s="240"/>
      <c r="D217" s="241"/>
      <c r="E217" s="240"/>
      <c r="F217" s="302"/>
      <c r="G217" s="222"/>
      <c r="H217" s="223"/>
      <c r="I217" s="223"/>
      <c r="J217" s="223"/>
      <c r="K217" s="223"/>
      <c r="L217" s="223"/>
      <c r="M217" s="223"/>
      <c r="N217" s="223"/>
      <c r="O217" s="223"/>
      <c r="P217" s="224"/>
      <c r="Q217" s="967"/>
      <c r="R217" s="968"/>
      <c r="S217" s="968"/>
      <c r="T217" s="968"/>
      <c r="U217" s="968"/>
      <c r="V217" s="968"/>
      <c r="W217" s="968"/>
      <c r="X217" s="968"/>
      <c r="Y217" s="968"/>
      <c r="Z217" s="968"/>
      <c r="AA217" s="969"/>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77"/>
      <c r="B218" s="241"/>
      <c r="C218" s="240"/>
      <c r="D218" s="241"/>
      <c r="E218" s="240"/>
      <c r="F218" s="302"/>
      <c r="G218" s="225"/>
      <c r="H218" s="182"/>
      <c r="I218" s="182"/>
      <c r="J218" s="182"/>
      <c r="K218" s="182"/>
      <c r="L218" s="182"/>
      <c r="M218" s="182"/>
      <c r="N218" s="182"/>
      <c r="O218" s="182"/>
      <c r="P218" s="226"/>
      <c r="Q218" s="970"/>
      <c r="R218" s="971"/>
      <c r="S218" s="971"/>
      <c r="T218" s="971"/>
      <c r="U218" s="971"/>
      <c r="V218" s="971"/>
      <c r="W218" s="971"/>
      <c r="X218" s="971"/>
      <c r="Y218" s="971"/>
      <c r="Z218" s="971"/>
      <c r="AA218" s="972"/>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77"/>
      <c r="B219" s="241"/>
      <c r="C219" s="240"/>
      <c r="D219" s="241"/>
      <c r="E219" s="240"/>
      <c r="F219" s="302"/>
      <c r="G219" s="260" t="s">
        <v>201</v>
      </c>
      <c r="H219" s="187"/>
      <c r="I219" s="187"/>
      <c r="J219" s="187"/>
      <c r="K219" s="187"/>
      <c r="L219" s="187"/>
      <c r="M219" s="187"/>
      <c r="N219" s="187"/>
      <c r="O219" s="187"/>
      <c r="P219" s="188"/>
      <c r="Q219" s="203" t="s">
        <v>252</v>
      </c>
      <c r="R219" s="187"/>
      <c r="S219" s="187"/>
      <c r="T219" s="187"/>
      <c r="U219" s="187"/>
      <c r="V219" s="187"/>
      <c r="W219" s="187"/>
      <c r="X219" s="187"/>
      <c r="Y219" s="187"/>
      <c r="Z219" s="187"/>
      <c r="AA219" s="187"/>
      <c r="AB219" s="275" t="s">
        <v>253</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77"/>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77"/>
      <c r="B221" s="241"/>
      <c r="C221" s="240"/>
      <c r="D221" s="241"/>
      <c r="E221" s="240"/>
      <c r="F221" s="302"/>
      <c r="G221" s="220"/>
      <c r="H221" s="179"/>
      <c r="I221" s="179"/>
      <c r="J221" s="179"/>
      <c r="K221" s="179"/>
      <c r="L221" s="179"/>
      <c r="M221" s="179"/>
      <c r="N221" s="179"/>
      <c r="O221" s="179"/>
      <c r="P221" s="221"/>
      <c r="Q221" s="964"/>
      <c r="R221" s="965"/>
      <c r="S221" s="965"/>
      <c r="T221" s="965"/>
      <c r="U221" s="965"/>
      <c r="V221" s="965"/>
      <c r="W221" s="965"/>
      <c r="X221" s="965"/>
      <c r="Y221" s="965"/>
      <c r="Z221" s="965"/>
      <c r="AA221" s="96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77"/>
      <c r="B222" s="241"/>
      <c r="C222" s="240"/>
      <c r="D222" s="241"/>
      <c r="E222" s="240"/>
      <c r="F222" s="302"/>
      <c r="G222" s="222"/>
      <c r="H222" s="223"/>
      <c r="I222" s="223"/>
      <c r="J222" s="223"/>
      <c r="K222" s="223"/>
      <c r="L222" s="223"/>
      <c r="M222" s="223"/>
      <c r="N222" s="223"/>
      <c r="O222" s="223"/>
      <c r="P222" s="224"/>
      <c r="Q222" s="967"/>
      <c r="R222" s="968"/>
      <c r="S222" s="968"/>
      <c r="T222" s="968"/>
      <c r="U222" s="968"/>
      <c r="V222" s="968"/>
      <c r="W222" s="968"/>
      <c r="X222" s="968"/>
      <c r="Y222" s="968"/>
      <c r="Z222" s="968"/>
      <c r="AA222" s="96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77"/>
      <c r="B223" s="241"/>
      <c r="C223" s="240"/>
      <c r="D223" s="241"/>
      <c r="E223" s="240"/>
      <c r="F223" s="302"/>
      <c r="G223" s="222"/>
      <c r="H223" s="223"/>
      <c r="I223" s="223"/>
      <c r="J223" s="223"/>
      <c r="K223" s="223"/>
      <c r="L223" s="223"/>
      <c r="M223" s="223"/>
      <c r="N223" s="223"/>
      <c r="O223" s="223"/>
      <c r="P223" s="224"/>
      <c r="Q223" s="967"/>
      <c r="R223" s="968"/>
      <c r="S223" s="968"/>
      <c r="T223" s="968"/>
      <c r="U223" s="968"/>
      <c r="V223" s="968"/>
      <c r="W223" s="968"/>
      <c r="X223" s="968"/>
      <c r="Y223" s="968"/>
      <c r="Z223" s="968"/>
      <c r="AA223" s="969"/>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77"/>
      <c r="B224" s="241"/>
      <c r="C224" s="240"/>
      <c r="D224" s="241"/>
      <c r="E224" s="240"/>
      <c r="F224" s="302"/>
      <c r="G224" s="222"/>
      <c r="H224" s="223"/>
      <c r="I224" s="223"/>
      <c r="J224" s="223"/>
      <c r="K224" s="223"/>
      <c r="L224" s="223"/>
      <c r="M224" s="223"/>
      <c r="N224" s="223"/>
      <c r="O224" s="223"/>
      <c r="P224" s="224"/>
      <c r="Q224" s="967"/>
      <c r="R224" s="968"/>
      <c r="S224" s="968"/>
      <c r="T224" s="968"/>
      <c r="U224" s="968"/>
      <c r="V224" s="968"/>
      <c r="W224" s="968"/>
      <c r="X224" s="968"/>
      <c r="Y224" s="968"/>
      <c r="Z224" s="968"/>
      <c r="AA224" s="969"/>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77"/>
      <c r="B225" s="241"/>
      <c r="C225" s="240"/>
      <c r="D225" s="241"/>
      <c r="E225" s="240"/>
      <c r="F225" s="302"/>
      <c r="G225" s="225"/>
      <c r="H225" s="182"/>
      <c r="I225" s="182"/>
      <c r="J225" s="182"/>
      <c r="K225" s="182"/>
      <c r="L225" s="182"/>
      <c r="M225" s="182"/>
      <c r="N225" s="182"/>
      <c r="O225" s="182"/>
      <c r="P225" s="226"/>
      <c r="Q225" s="970"/>
      <c r="R225" s="971"/>
      <c r="S225" s="971"/>
      <c r="T225" s="971"/>
      <c r="U225" s="971"/>
      <c r="V225" s="971"/>
      <c r="W225" s="971"/>
      <c r="X225" s="971"/>
      <c r="Y225" s="971"/>
      <c r="Z225" s="971"/>
      <c r="AA225" s="972"/>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77"/>
      <c r="B226" s="241"/>
      <c r="C226" s="240"/>
      <c r="D226" s="241"/>
      <c r="E226" s="240"/>
      <c r="F226" s="302"/>
      <c r="G226" s="260" t="s">
        <v>201</v>
      </c>
      <c r="H226" s="187"/>
      <c r="I226" s="187"/>
      <c r="J226" s="187"/>
      <c r="K226" s="187"/>
      <c r="L226" s="187"/>
      <c r="M226" s="187"/>
      <c r="N226" s="187"/>
      <c r="O226" s="187"/>
      <c r="P226" s="188"/>
      <c r="Q226" s="203" t="s">
        <v>252</v>
      </c>
      <c r="R226" s="187"/>
      <c r="S226" s="187"/>
      <c r="T226" s="187"/>
      <c r="U226" s="187"/>
      <c r="V226" s="187"/>
      <c r="W226" s="187"/>
      <c r="X226" s="187"/>
      <c r="Y226" s="187"/>
      <c r="Z226" s="187"/>
      <c r="AA226" s="187"/>
      <c r="AB226" s="275" t="s">
        <v>253</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77"/>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77"/>
      <c r="B228" s="241"/>
      <c r="C228" s="240"/>
      <c r="D228" s="241"/>
      <c r="E228" s="240"/>
      <c r="F228" s="302"/>
      <c r="G228" s="220"/>
      <c r="H228" s="179"/>
      <c r="I228" s="179"/>
      <c r="J228" s="179"/>
      <c r="K228" s="179"/>
      <c r="L228" s="179"/>
      <c r="M228" s="179"/>
      <c r="N228" s="179"/>
      <c r="O228" s="179"/>
      <c r="P228" s="221"/>
      <c r="Q228" s="964"/>
      <c r="R228" s="965"/>
      <c r="S228" s="965"/>
      <c r="T228" s="965"/>
      <c r="U228" s="965"/>
      <c r="V228" s="965"/>
      <c r="W228" s="965"/>
      <c r="X228" s="965"/>
      <c r="Y228" s="965"/>
      <c r="Z228" s="965"/>
      <c r="AA228" s="96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77"/>
      <c r="B229" s="241"/>
      <c r="C229" s="240"/>
      <c r="D229" s="241"/>
      <c r="E229" s="240"/>
      <c r="F229" s="302"/>
      <c r="G229" s="222"/>
      <c r="H229" s="223"/>
      <c r="I229" s="223"/>
      <c r="J229" s="223"/>
      <c r="K229" s="223"/>
      <c r="L229" s="223"/>
      <c r="M229" s="223"/>
      <c r="N229" s="223"/>
      <c r="O229" s="223"/>
      <c r="P229" s="224"/>
      <c r="Q229" s="967"/>
      <c r="R229" s="968"/>
      <c r="S229" s="968"/>
      <c r="T229" s="968"/>
      <c r="U229" s="968"/>
      <c r="V229" s="968"/>
      <c r="W229" s="968"/>
      <c r="X229" s="968"/>
      <c r="Y229" s="968"/>
      <c r="Z229" s="968"/>
      <c r="AA229" s="96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77"/>
      <c r="B230" s="241"/>
      <c r="C230" s="240"/>
      <c r="D230" s="241"/>
      <c r="E230" s="240"/>
      <c r="F230" s="302"/>
      <c r="G230" s="222"/>
      <c r="H230" s="223"/>
      <c r="I230" s="223"/>
      <c r="J230" s="223"/>
      <c r="K230" s="223"/>
      <c r="L230" s="223"/>
      <c r="M230" s="223"/>
      <c r="N230" s="223"/>
      <c r="O230" s="223"/>
      <c r="P230" s="224"/>
      <c r="Q230" s="967"/>
      <c r="R230" s="968"/>
      <c r="S230" s="968"/>
      <c r="T230" s="968"/>
      <c r="U230" s="968"/>
      <c r="V230" s="968"/>
      <c r="W230" s="968"/>
      <c r="X230" s="968"/>
      <c r="Y230" s="968"/>
      <c r="Z230" s="968"/>
      <c r="AA230" s="969"/>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77"/>
      <c r="B231" s="241"/>
      <c r="C231" s="240"/>
      <c r="D231" s="241"/>
      <c r="E231" s="240"/>
      <c r="F231" s="302"/>
      <c r="G231" s="222"/>
      <c r="H231" s="223"/>
      <c r="I231" s="223"/>
      <c r="J231" s="223"/>
      <c r="K231" s="223"/>
      <c r="L231" s="223"/>
      <c r="M231" s="223"/>
      <c r="N231" s="223"/>
      <c r="O231" s="223"/>
      <c r="P231" s="224"/>
      <c r="Q231" s="967"/>
      <c r="R231" s="968"/>
      <c r="S231" s="968"/>
      <c r="T231" s="968"/>
      <c r="U231" s="968"/>
      <c r="V231" s="968"/>
      <c r="W231" s="968"/>
      <c r="X231" s="968"/>
      <c r="Y231" s="968"/>
      <c r="Z231" s="968"/>
      <c r="AA231" s="969"/>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77"/>
      <c r="B232" s="241"/>
      <c r="C232" s="240"/>
      <c r="D232" s="241"/>
      <c r="E232" s="240"/>
      <c r="F232" s="302"/>
      <c r="G232" s="225"/>
      <c r="H232" s="182"/>
      <c r="I232" s="182"/>
      <c r="J232" s="182"/>
      <c r="K232" s="182"/>
      <c r="L232" s="182"/>
      <c r="M232" s="182"/>
      <c r="N232" s="182"/>
      <c r="O232" s="182"/>
      <c r="P232" s="226"/>
      <c r="Q232" s="970"/>
      <c r="R232" s="971"/>
      <c r="S232" s="971"/>
      <c r="T232" s="971"/>
      <c r="U232" s="971"/>
      <c r="V232" s="971"/>
      <c r="W232" s="971"/>
      <c r="X232" s="971"/>
      <c r="Y232" s="971"/>
      <c r="Z232" s="971"/>
      <c r="AA232" s="972"/>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77"/>
      <c r="B233" s="241"/>
      <c r="C233" s="240"/>
      <c r="D233" s="241"/>
      <c r="E233" s="240"/>
      <c r="F233" s="302"/>
      <c r="G233" s="260" t="s">
        <v>201</v>
      </c>
      <c r="H233" s="187"/>
      <c r="I233" s="187"/>
      <c r="J233" s="187"/>
      <c r="K233" s="187"/>
      <c r="L233" s="187"/>
      <c r="M233" s="187"/>
      <c r="N233" s="187"/>
      <c r="O233" s="187"/>
      <c r="P233" s="188"/>
      <c r="Q233" s="203" t="s">
        <v>252</v>
      </c>
      <c r="R233" s="187"/>
      <c r="S233" s="187"/>
      <c r="T233" s="187"/>
      <c r="U233" s="187"/>
      <c r="V233" s="187"/>
      <c r="W233" s="187"/>
      <c r="X233" s="187"/>
      <c r="Y233" s="187"/>
      <c r="Z233" s="187"/>
      <c r="AA233" s="187"/>
      <c r="AB233" s="275" t="s">
        <v>253</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77"/>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77"/>
      <c r="B235" s="241"/>
      <c r="C235" s="240"/>
      <c r="D235" s="241"/>
      <c r="E235" s="240"/>
      <c r="F235" s="302"/>
      <c r="G235" s="220"/>
      <c r="H235" s="179"/>
      <c r="I235" s="179"/>
      <c r="J235" s="179"/>
      <c r="K235" s="179"/>
      <c r="L235" s="179"/>
      <c r="M235" s="179"/>
      <c r="N235" s="179"/>
      <c r="O235" s="179"/>
      <c r="P235" s="221"/>
      <c r="Q235" s="964"/>
      <c r="R235" s="965"/>
      <c r="S235" s="965"/>
      <c r="T235" s="965"/>
      <c r="U235" s="965"/>
      <c r="V235" s="965"/>
      <c r="W235" s="965"/>
      <c r="X235" s="965"/>
      <c r="Y235" s="965"/>
      <c r="Z235" s="965"/>
      <c r="AA235" s="96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77"/>
      <c r="B236" s="241"/>
      <c r="C236" s="240"/>
      <c r="D236" s="241"/>
      <c r="E236" s="240"/>
      <c r="F236" s="302"/>
      <c r="G236" s="222"/>
      <c r="H236" s="223"/>
      <c r="I236" s="223"/>
      <c r="J236" s="223"/>
      <c r="K236" s="223"/>
      <c r="L236" s="223"/>
      <c r="M236" s="223"/>
      <c r="N236" s="223"/>
      <c r="O236" s="223"/>
      <c r="P236" s="224"/>
      <c r="Q236" s="967"/>
      <c r="R236" s="968"/>
      <c r="S236" s="968"/>
      <c r="T236" s="968"/>
      <c r="U236" s="968"/>
      <c r="V236" s="968"/>
      <c r="W236" s="968"/>
      <c r="X236" s="968"/>
      <c r="Y236" s="968"/>
      <c r="Z236" s="968"/>
      <c r="AA236" s="96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77"/>
      <c r="B237" s="241"/>
      <c r="C237" s="240"/>
      <c r="D237" s="241"/>
      <c r="E237" s="240"/>
      <c r="F237" s="302"/>
      <c r="G237" s="222"/>
      <c r="H237" s="223"/>
      <c r="I237" s="223"/>
      <c r="J237" s="223"/>
      <c r="K237" s="223"/>
      <c r="L237" s="223"/>
      <c r="M237" s="223"/>
      <c r="N237" s="223"/>
      <c r="O237" s="223"/>
      <c r="P237" s="224"/>
      <c r="Q237" s="967"/>
      <c r="R237" s="968"/>
      <c r="S237" s="968"/>
      <c r="T237" s="968"/>
      <c r="U237" s="968"/>
      <c r="V237" s="968"/>
      <c r="W237" s="968"/>
      <c r="X237" s="968"/>
      <c r="Y237" s="968"/>
      <c r="Z237" s="968"/>
      <c r="AA237" s="969"/>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77"/>
      <c r="B238" s="241"/>
      <c r="C238" s="240"/>
      <c r="D238" s="241"/>
      <c r="E238" s="240"/>
      <c r="F238" s="302"/>
      <c r="G238" s="222"/>
      <c r="H238" s="223"/>
      <c r="I238" s="223"/>
      <c r="J238" s="223"/>
      <c r="K238" s="223"/>
      <c r="L238" s="223"/>
      <c r="M238" s="223"/>
      <c r="N238" s="223"/>
      <c r="O238" s="223"/>
      <c r="P238" s="224"/>
      <c r="Q238" s="967"/>
      <c r="R238" s="968"/>
      <c r="S238" s="968"/>
      <c r="T238" s="968"/>
      <c r="U238" s="968"/>
      <c r="V238" s="968"/>
      <c r="W238" s="968"/>
      <c r="X238" s="968"/>
      <c r="Y238" s="968"/>
      <c r="Z238" s="968"/>
      <c r="AA238" s="969"/>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77"/>
      <c r="B239" s="241"/>
      <c r="C239" s="240"/>
      <c r="D239" s="241"/>
      <c r="E239" s="240"/>
      <c r="F239" s="302"/>
      <c r="G239" s="225"/>
      <c r="H239" s="182"/>
      <c r="I239" s="182"/>
      <c r="J239" s="182"/>
      <c r="K239" s="182"/>
      <c r="L239" s="182"/>
      <c r="M239" s="182"/>
      <c r="N239" s="182"/>
      <c r="O239" s="182"/>
      <c r="P239" s="226"/>
      <c r="Q239" s="970"/>
      <c r="R239" s="971"/>
      <c r="S239" s="971"/>
      <c r="T239" s="971"/>
      <c r="U239" s="971"/>
      <c r="V239" s="971"/>
      <c r="W239" s="971"/>
      <c r="X239" s="971"/>
      <c r="Y239" s="971"/>
      <c r="Z239" s="971"/>
      <c r="AA239" s="972"/>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77"/>
      <c r="B240" s="241"/>
      <c r="C240" s="240"/>
      <c r="D240" s="241"/>
      <c r="E240" s="240"/>
      <c r="F240" s="302"/>
      <c r="G240" s="260" t="s">
        <v>201</v>
      </c>
      <c r="H240" s="187"/>
      <c r="I240" s="187"/>
      <c r="J240" s="187"/>
      <c r="K240" s="187"/>
      <c r="L240" s="187"/>
      <c r="M240" s="187"/>
      <c r="N240" s="187"/>
      <c r="O240" s="187"/>
      <c r="P240" s="188"/>
      <c r="Q240" s="203" t="s">
        <v>252</v>
      </c>
      <c r="R240" s="187"/>
      <c r="S240" s="187"/>
      <c r="T240" s="187"/>
      <c r="U240" s="187"/>
      <c r="V240" s="187"/>
      <c r="W240" s="187"/>
      <c r="X240" s="187"/>
      <c r="Y240" s="187"/>
      <c r="Z240" s="187"/>
      <c r="AA240" s="187"/>
      <c r="AB240" s="275" t="s">
        <v>253</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77"/>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77"/>
      <c r="B242" s="241"/>
      <c r="C242" s="240"/>
      <c r="D242" s="241"/>
      <c r="E242" s="240"/>
      <c r="F242" s="302"/>
      <c r="G242" s="220"/>
      <c r="H242" s="179"/>
      <c r="I242" s="179"/>
      <c r="J242" s="179"/>
      <c r="K242" s="179"/>
      <c r="L242" s="179"/>
      <c r="M242" s="179"/>
      <c r="N242" s="179"/>
      <c r="O242" s="179"/>
      <c r="P242" s="221"/>
      <c r="Q242" s="964"/>
      <c r="R242" s="965"/>
      <c r="S242" s="965"/>
      <c r="T242" s="965"/>
      <c r="U242" s="965"/>
      <c r="V242" s="965"/>
      <c r="W242" s="965"/>
      <c r="X242" s="965"/>
      <c r="Y242" s="965"/>
      <c r="Z242" s="965"/>
      <c r="AA242" s="96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77"/>
      <c r="B243" s="241"/>
      <c r="C243" s="240"/>
      <c r="D243" s="241"/>
      <c r="E243" s="240"/>
      <c r="F243" s="302"/>
      <c r="G243" s="222"/>
      <c r="H243" s="223"/>
      <c r="I243" s="223"/>
      <c r="J243" s="223"/>
      <c r="K243" s="223"/>
      <c r="L243" s="223"/>
      <c r="M243" s="223"/>
      <c r="N243" s="223"/>
      <c r="O243" s="223"/>
      <c r="P243" s="224"/>
      <c r="Q243" s="967"/>
      <c r="R243" s="968"/>
      <c r="S243" s="968"/>
      <c r="T243" s="968"/>
      <c r="U243" s="968"/>
      <c r="V243" s="968"/>
      <c r="W243" s="968"/>
      <c r="X243" s="968"/>
      <c r="Y243" s="968"/>
      <c r="Z243" s="968"/>
      <c r="AA243" s="96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77"/>
      <c r="B244" s="241"/>
      <c r="C244" s="240"/>
      <c r="D244" s="241"/>
      <c r="E244" s="240"/>
      <c r="F244" s="302"/>
      <c r="G244" s="222"/>
      <c r="H244" s="223"/>
      <c r="I244" s="223"/>
      <c r="J244" s="223"/>
      <c r="K244" s="223"/>
      <c r="L244" s="223"/>
      <c r="M244" s="223"/>
      <c r="N244" s="223"/>
      <c r="O244" s="223"/>
      <c r="P244" s="224"/>
      <c r="Q244" s="967"/>
      <c r="R244" s="968"/>
      <c r="S244" s="968"/>
      <c r="T244" s="968"/>
      <c r="U244" s="968"/>
      <c r="V244" s="968"/>
      <c r="W244" s="968"/>
      <c r="X244" s="968"/>
      <c r="Y244" s="968"/>
      <c r="Z244" s="968"/>
      <c r="AA244" s="969"/>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77"/>
      <c r="B245" s="241"/>
      <c r="C245" s="240"/>
      <c r="D245" s="241"/>
      <c r="E245" s="240"/>
      <c r="F245" s="302"/>
      <c r="G245" s="222"/>
      <c r="H245" s="223"/>
      <c r="I245" s="223"/>
      <c r="J245" s="223"/>
      <c r="K245" s="223"/>
      <c r="L245" s="223"/>
      <c r="M245" s="223"/>
      <c r="N245" s="223"/>
      <c r="O245" s="223"/>
      <c r="P245" s="224"/>
      <c r="Q245" s="967"/>
      <c r="R245" s="968"/>
      <c r="S245" s="968"/>
      <c r="T245" s="968"/>
      <c r="U245" s="968"/>
      <c r="V245" s="968"/>
      <c r="W245" s="968"/>
      <c r="X245" s="968"/>
      <c r="Y245" s="968"/>
      <c r="Z245" s="968"/>
      <c r="AA245" s="969"/>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77"/>
      <c r="B246" s="241"/>
      <c r="C246" s="240"/>
      <c r="D246" s="241"/>
      <c r="E246" s="303"/>
      <c r="F246" s="304"/>
      <c r="G246" s="225"/>
      <c r="H246" s="182"/>
      <c r="I246" s="182"/>
      <c r="J246" s="182"/>
      <c r="K246" s="182"/>
      <c r="L246" s="182"/>
      <c r="M246" s="182"/>
      <c r="N246" s="182"/>
      <c r="O246" s="182"/>
      <c r="P246" s="226"/>
      <c r="Q246" s="970"/>
      <c r="R246" s="971"/>
      <c r="S246" s="971"/>
      <c r="T246" s="971"/>
      <c r="U246" s="971"/>
      <c r="V246" s="971"/>
      <c r="W246" s="971"/>
      <c r="X246" s="971"/>
      <c r="Y246" s="971"/>
      <c r="Z246" s="971"/>
      <c r="AA246" s="972"/>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77"/>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77"/>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77"/>
      <c r="B249" s="241"/>
      <c r="C249" s="240"/>
      <c r="D249" s="241"/>
      <c r="E249" s="412"/>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3"/>
      <c r="AY249">
        <f>$AY$247</f>
        <v>0</v>
      </c>
    </row>
    <row r="250" spans="1:51" ht="45" hidden="1" customHeight="1" x14ac:dyDescent="0.15">
      <c r="A250" s="977"/>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77"/>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77"/>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303</v>
      </c>
      <c r="AF252" s="187"/>
      <c r="AG252" s="187"/>
      <c r="AH252" s="188"/>
      <c r="AI252" s="203" t="s">
        <v>325</v>
      </c>
      <c r="AJ252" s="187"/>
      <c r="AK252" s="187"/>
      <c r="AL252" s="188"/>
      <c r="AM252" s="203" t="s">
        <v>612</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977"/>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977"/>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77"/>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77"/>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303</v>
      </c>
      <c r="AF256" s="187"/>
      <c r="AG256" s="187"/>
      <c r="AH256" s="188"/>
      <c r="AI256" s="203" t="s">
        <v>325</v>
      </c>
      <c r="AJ256" s="187"/>
      <c r="AK256" s="187"/>
      <c r="AL256" s="188"/>
      <c r="AM256" s="203" t="s">
        <v>612</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977"/>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977"/>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77"/>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77"/>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303</v>
      </c>
      <c r="AF260" s="187"/>
      <c r="AG260" s="187"/>
      <c r="AH260" s="188"/>
      <c r="AI260" s="203" t="s">
        <v>325</v>
      </c>
      <c r="AJ260" s="187"/>
      <c r="AK260" s="187"/>
      <c r="AL260" s="188"/>
      <c r="AM260" s="203" t="s">
        <v>612</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977"/>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977"/>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77"/>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77"/>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303</v>
      </c>
      <c r="AF264" s="187"/>
      <c r="AG264" s="187"/>
      <c r="AH264" s="188"/>
      <c r="AI264" s="203" t="s">
        <v>325</v>
      </c>
      <c r="AJ264" s="187"/>
      <c r="AK264" s="187"/>
      <c r="AL264" s="188"/>
      <c r="AM264" s="203" t="s">
        <v>612</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977"/>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977"/>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77"/>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77"/>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303</v>
      </c>
      <c r="AF268" s="187"/>
      <c r="AG268" s="187"/>
      <c r="AH268" s="188"/>
      <c r="AI268" s="203" t="s">
        <v>325</v>
      </c>
      <c r="AJ268" s="187"/>
      <c r="AK268" s="187"/>
      <c r="AL268" s="188"/>
      <c r="AM268" s="203" t="s">
        <v>612</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977"/>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977"/>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77"/>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77"/>
      <c r="B272" s="241"/>
      <c r="C272" s="240"/>
      <c r="D272" s="241"/>
      <c r="E272" s="240"/>
      <c r="F272" s="302"/>
      <c r="G272" s="260" t="s">
        <v>201</v>
      </c>
      <c r="H272" s="187"/>
      <c r="I272" s="187"/>
      <c r="J272" s="187"/>
      <c r="K272" s="187"/>
      <c r="L272" s="187"/>
      <c r="M272" s="187"/>
      <c r="N272" s="187"/>
      <c r="O272" s="187"/>
      <c r="P272" s="188"/>
      <c r="Q272" s="203" t="s">
        <v>252</v>
      </c>
      <c r="R272" s="187"/>
      <c r="S272" s="187"/>
      <c r="T272" s="187"/>
      <c r="U272" s="187"/>
      <c r="V272" s="187"/>
      <c r="W272" s="187"/>
      <c r="X272" s="187"/>
      <c r="Y272" s="187"/>
      <c r="Z272" s="187"/>
      <c r="AA272" s="187"/>
      <c r="AB272" s="275" t="s">
        <v>253</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71"/>
      <c r="AY272">
        <f>COUNTA($G$274)</f>
        <v>0</v>
      </c>
    </row>
    <row r="273" spans="1:51" ht="22.5" hidden="1" customHeight="1" x14ac:dyDescent="0.15">
      <c r="A273" s="977"/>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77"/>
      <c r="B274" s="241"/>
      <c r="C274" s="240"/>
      <c r="D274" s="241"/>
      <c r="E274" s="240"/>
      <c r="F274" s="302"/>
      <c r="G274" s="220"/>
      <c r="H274" s="179"/>
      <c r="I274" s="179"/>
      <c r="J274" s="179"/>
      <c r="K274" s="179"/>
      <c r="L274" s="179"/>
      <c r="M274" s="179"/>
      <c r="N274" s="179"/>
      <c r="O274" s="179"/>
      <c r="P274" s="221"/>
      <c r="Q274" s="964"/>
      <c r="R274" s="965"/>
      <c r="S274" s="965"/>
      <c r="T274" s="965"/>
      <c r="U274" s="965"/>
      <c r="V274" s="965"/>
      <c r="W274" s="965"/>
      <c r="X274" s="965"/>
      <c r="Y274" s="965"/>
      <c r="Z274" s="965"/>
      <c r="AA274" s="96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77"/>
      <c r="B275" s="241"/>
      <c r="C275" s="240"/>
      <c r="D275" s="241"/>
      <c r="E275" s="240"/>
      <c r="F275" s="302"/>
      <c r="G275" s="222"/>
      <c r="H275" s="223"/>
      <c r="I275" s="223"/>
      <c r="J275" s="223"/>
      <c r="K275" s="223"/>
      <c r="L275" s="223"/>
      <c r="M275" s="223"/>
      <c r="N275" s="223"/>
      <c r="O275" s="223"/>
      <c r="P275" s="224"/>
      <c r="Q275" s="967"/>
      <c r="R275" s="968"/>
      <c r="S275" s="968"/>
      <c r="T275" s="968"/>
      <c r="U275" s="968"/>
      <c r="V275" s="968"/>
      <c r="W275" s="968"/>
      <c r="X275" s="968"/>
      <c r="Y275" s="968"/>
      <c r="Z275" s="968"/>
      <c r="AA275" s="96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77"/>
      <c r="B276" s="241"/>
      <c r="C276" s="240"/>
      <c r="D276" s="241"/>
      <c r="E276" s="240"/>
      <c r="F276" s="302"/>
      <c r="G276" s="222"/>
      <c r="H276" s="223"/>
      <c r="I276" s="223"/>
      <c r="J276" s="223"/>
      <c r="K276" s="223"/>
      <c r="L276" s="223"/>
      <c r="M276" s="223"/>
      <c r="N276" s="223"/>
      <c r="O276" s="223"/>
      <c r="P276" s="224"/>
      <c r="Q276" s="967"/>
      <c r="R276" s="968"/>
      <c r="S276" s="968"/>
      <c r="T276" s="968"/>
      <c r="U276" s="968"/>
      <c r="V276" s="968"/>
      <c r="W276" s="968"/>
      <c r="X276" s="968"/>
      <c r="Y276" s="968"/>
      <c r="Z276" s="968"/>
      <c r="AA276" s="969"/>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77"/>
      <c r="B277" s="241"/>
      <c r="C277" s="240"/>
      <c r="D277" s="241"/>
      <c r="E277" s="240"/>
      <c r="F277" s="302"/>
      <c r="G277" s="222"/>
      <c r="H277" s="223"/>
      <c r="I277" s="223"/>
      <c r="J277" s="223"/>
      <c r="K277" s="223"/>
      <c r="L277" s="223"/>
      <c r="M277" s="223"/>
      <c r="N277" s="223"/>
      <c r="O277" s="223"/>
      <c r="P277" s="224"/>
      <c r="Q277" s="967"/>
      <c r="R277" s="968"/>
      <c r="S277" s="968"/>
      <c r="T277" s="968"/>
      <c r="U277" s="968"/>
      <c r="V277" s="968"/>
      <c r="W277" s="968"/>
      <c r="X277" s="968"/>
      <c r="Y277" s="968"/>
      <c r="Z277" s="968"/>
      <c r="AA277" s="969"/>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77"/>
      <c r="B278" s="241"/>
      <c r="C278" s="240"/>
      <c r="D278" s="241"/>
      <c r="E278" s="240"/>
      <c r="F278" s="302"/>
      <c r="G278" s="225"/>
      <c r="H278" s="182"/>
      <c r="I278" s="182"/>
      <c r="J278" s="182"/>
      <c r="K278" s="182"/>
      <c r="L278" s="182"/>
      <c r="M278" s="182"/>
      <c r="N278" s="182"/>
      <c r="O278" s="182"/>
      <c r="P278" s="226"/>
      <c r="Q278" s="970"/>
      <c r="R278" s="971"/>
      <c r="S278" s="971"/>
      <c r="T278" s="971"/>
      <c r="U278" s="971"/>
      <c r="V278" s="971"/>
      <c r="W278" s="971"/>
      <c r="X278" s="971"/>
      <c r="Y278" s="971"/>
      <c r="Z278" s="971"/>
      <c r="AA278" s="972"/>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77"/>
      <c r="B279" s="241"/>
      <c r="C279" s="240"/>
      <c r="D279" s="241"/>
      <c r="E279" s="240"/>
      <c r="F279" s="302"/>
      <c r="G279" s="260" t="s">
        <v>201</v>
      </c>
      <c r="H279" s="187"/>
      <c r="I279" s="187"/>
      <c r="J279" s="187"/>
      <c r="K279" s="187"/>
      <c r="L279" s="187"/>
      <c r="M279" s="187"/>
      <c r="N279" s="187"/>
      <c r="O279" s="187"/>
      <c r="P279" s="188"/>
      <c r="Q279" s="203" t="s">
        <v>252</v>
      </c>
      <c r="R279" s="187"/>
      <c r="S279" s="187"/>
      <c r="T279" s="187"/>
      <c r="U279" s="187"/>
      <c r="V279" s="187"/>
      <c r="W279" s="187"/>
      <c r="X279" s="187"/>
      <c r="Y279" s="187"/>
      <c r="Z279" s="187"/>
      <c r="AA279" s="187"/>
      <c r="AB279" s="275" t="s">
        <v>253</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77"/>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77"/>
      <c r="B281" s="241"/>
      <c r="C281" s="240"/>
      <c r="D281" s="241"/>
      <c r="E281" s="240"/>
      <c r="F281" s="302"/>
      <c r="G281" s="220"/>
      <c r="H281" s="179"/>
      <c r="I281" s="179"/>
      <c r="J281" s="179"/>
      <c r="K281" s="179"/>
      <c r="L281" s="179"/>
      <c r="M281" s="179"/>
      <c r="N281" s="179"/>
      <c r="O281" s="179"/>
      <c r="P281" s="221"/>
      <c r="Q281" s="964"/>
      <c r="R281" s="965"/>
      <c r="S281" s="965"/>
      <c r="T281" s="965"/>
      <c r="U281" s="965"/>
      <c r="V281" s="965"/>
      <c r="W281" s="965"/>
      <c r="X281" s="965"/>
      <c r="Y281" s="965"/>
      <c r="Z281" s="965"/>
      <c r="AA281" s="96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77"/>
      <c r="B282" s="241"/>
      <c r="C282" s="240"/>
      <c r="D282" s="241"/>
      <c r="E282" s="240"/>
      <c r="F282" s="302"/>
      <c r="G282" s="222"/>
      <c r="H282" s="223"/>
      <c r="I282" s="223"/>
      <c r="J282" s="223"/>
      <c r="K282" s="223"/>
      <c r="L282" s="223"/>
      <c r="M282" s="223"/>
      <c r="N282" s="223"/>
      <c r="O282" s="223"/>
      <c r="P282" s="224"/>
      <c r="Q282" s="967"/>
      <c r="R282" s="968"/>
      <c r="S282" s="968"/>
      <c r="T282" s="968"/>
      <c r="U282" s="968"/>
      <c r="V282" s="968"/>
      <c r="W282" s="968"/>
      <c r="X282" s="968"/>
      <c r="Y282" s="968"/>
      <c r="Z282" s="968"/>
      <c r="AA282" s="96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77"/>
      <c r="B283" s="241"/>
      <c r="C283" s="240"/>
      <c r="D283" s="241"/>
      <c r="E283" s="240"/>
      <c r="F283" s="302"/>
      <c r="G283" s="222"/>
      <c r="H283" s="223"/>
      <c r="I283" s="223"/>
      <c r="J283" s="223"/>
      <c r="K283" s="223"/>
      <c r="L283" s="223"/>
      <c r="M283" s="223"/>
      <c r="N283" s="223"/>
      <c r="O283" s="223"/>
      <c r="P283" s="224"/>
      <c r="Q283" s="967"/>
      <c r="R283" s="968"/>
      <c r="S283" s="968"/>
      <c r="T283" s="968"/>
      <c r="U283" s="968"/>
      <c r="V283" s="968"/>
      <c r="W283" s="968"/>
      <c r="X283" s="968"/>
      <c r="Y283" s="968"/>
      <c r="Z283" s="968"/>
      <c r="AA283" s="969"/>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77"/>
      <c r="B284" s="241"/>
      <c r="C284" s="240"/>
      <c r="D284" s="241"/>
      <c r="E284" s="240"/>
      <c r="F284" s="302"/>
      <c r="G284" s="222"/>
      <c r="H284" s="223"/>
      <c r="I284" s="223"/>
      <c r="J284" s="223"/>
      <c r="K284" s="223"/>
      <c r="L284" s="223"/>
      <c r="M284" s="223"/>
      <c r="N284" s="223"/>
      <c r="O284" s="223"/>
      <c r="P284" s="224"/>
      <c r="Q284" s="967"/>
      <c r="R284" s="968"/>
      <c r="S284" s="968"/>
      <c r="T284" s="968"/>
      <c r="U284" s="968"/>
      <c r="V284" s="968"/>
      <c r="W284" s="968"/>
      <c r="X284" s="968"/>
      <c r="Y284" s="968"/>
      <c r="Z284" s="968"/>
      <c r="AA284" s="969"/>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77"/>
      <c r="B285" s="241"/>
      <c r="C285" s="240"/>
      <c r="D285" s="241"/>
      <c r="E285" s="240"/>
      <c r="F285" s="302"/>
      <c r="G285" s="225"/>
      <c r="H285" s="182"/>
      <c r="I285" s="182"/>
      <c r="J285" s="182"/>
      <c r="K285" s="182"/>
      <c r="L285" s="182"/>
      <c r="M285" s="182"/>
      <c r="N285" s="182"/>
      <c r="O285" s="182"/>
      <c r="P285" s="226"/>
      <c r="Q285" s="970"/>
      <c r="R285" s="971"/>
      <c r="S285" s="971"/>
      <c r="T285" s="971"/>
      <c r="U285" s="971"/>
      <c r="V285" s="971"/>
      <c r="W285" s="971"/>
      <c r="X285" s="971"/>
      <c r="Y285" s="971"/>
      <c r="Z285" s="971"/>
      <c r="AA285" s="972"/>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77"/>
      <c r="B286" s="241"/>
      <c r="C286" s="240"/>
      <c r="D286" s="241"/>
      <c r="E286" s="240"/>
      <c r="F286" s="302"/>
      <c r="G286" s="260" t="s">
        <v>201</v>
      </c>
      <c r="H286" s="187"/>
      <c r="I286" s="187"/>
      <c r="J286" s="187"/>
      <c r="K286" s="187"/>
      <c r="L286" s="187"/>
      <c r="M286" s="187"/>
      <c r="N286" s="187"/>
      <c r="O286" s="187"/>
      <c r="P286" s="188"/>
      <c r="Q286" s="203" t="s">
        <v>252</v>
      </c>
      <c r="R286" s="187"/>
      <c r="S286" s="187"/>
      <c r="T286" s="187"/>
      <c r="U286" s="187"/>
      <c r="V286" s="187"/>
      <c r="W286" s="187"/>
      <c r="X286" s="187"/>
      <c r="Y286" s="187"/>
      <c r="Z286" s="187"/>
      <c r="AA286" s="187"/>
      <c r="AB286" s="275" t="s">
        <v>253</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77"/>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77"/>
      <c r="B288" s="241"/>
      <c r="C288" s="240"/>
      <c r="D288" s="241"/>
      <c r="E288" s="240"/>
      <c r="F288" s="302"/>
      <c r="G288" s="220"/>
      <c r="H288" s="179"/>
      <c r="I288" s="179"/>
      <c r="J288" s="179"/>
      <c r="K288" s="179"/>
      <c r="L288" s="179"/>
      <c r="M288" s="179"/>
      <c r="N288" s="179"/>
      <c r="O288" s="179"/>
      <c r="P288" s="221"/>
      <c r="Q288" s="964"/>
      <c r="R288" s="965"/>
      <c r="S288" s="965"/>
      <c r="T288" s="965"/>
      <c r="U288" s="965"/>
      <c r="V288" s="965"/>
      <c r="W288" s="965"/>
      <c r="X288" s="965"/>
      <c r="Y288" s="965"/>
      <c r="Z288" s="965"/>
      <c r="AA288" s="96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77"/>
      <c r="B289" s="241"/>
      <c r="C289" s="240"/>
      <c r="D289" s="241"/>
      <c r="E289" s="240"/>
      <c r="F289" s="302"/>
      <c r="G289" s="222"/>
      <c r="H289" s="223"/>
      <c r="I289" s="223"/>
      <c r="J289" s="223"/>
      <c r="K289" s="223"/>
      <c r="L289" s="223"/>
      <c r="M289" s="223"/>
      <c r="N289" s="223"/>
      <c r="O289" s="223"/>
      <c r="P289" s="224"/>
      <c r="Q289" s="967"/>
      <c r="R289" s="968"/>
      <c r="S289" s="968"/>
      <c r="T289" s="968"/>
      <c r="U289" s="968"/>
      <c r="V289" s="968"/>
      <c r="W289" s="968"/>
      <c r="X289" s="968"/>
      <c r="Y289" s="968"/>
      <c r="Z289" s="968"/>
      <c r="AA289" s="96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77"/>
      <c r="B290" s="241"/>
      <c r="C290" s="240"/>
      <c r="D290" s="241"/>
      <c r="E290" s="240"/>
      <c r="F290" s="302"/>
      <c r="G290" s="222"/>
      <c r="H290" s="223"/>
      <c r="I290" s="223"/>
      <c r="J290" s="223"/>
      <c r="K290" s="223"/>
      <c r="L290" s="223"/>
      <c r="M290" s="223"/>
      <c r="N290" s="223"/>
      <c r="O290" s="223"/>
      <c r="P290" s="224"/>
      <c r="Q290" s="967"/>
      <c r="R290" s="968"/>
      <c r="S290" s="968"/>
      <c r="T290" s="968"/>
      <c r="U290" s="968"/>
      <c r="V290" s="968"/>
      <c r="W290" s="968"/>
      <c r="X290" s="968"/>
      <c r="Y290" s="968"/>
      <c r="Z290" s="968"/>
      <c r="AA290" s="969"/>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77"/>
      <c r="B291" s="241"/>
      <c r="C291" s="240"/>
      <c r="D291" s="241"/>
      <c r="E291" s="240"/>
      <c r="F291" s="302"/>
      <c r="G291" s="222"/>
      <c r="H291" s="223"/>
      <c r="I291" s="223"/>
      <c r="J291" s="223"/>
      <c r="K291" s="223"/>
      <c r="L291" s="223"/>
      <c r="M291" s="223"/>
      <c r="N291" s="223"/>
      <c r="O291" s="223"/>
      <c r="P291" s="224"/>
      <c r="Q291" s="967"/>
      <c r="R291" s="968"/>
      <c r="S291" s="968"/>
      <c r="T291" s="968"/>
      <c r="U291" s="968"/>
      <c r="V291" s="968"/>
      <c r="W291" s="968"/>
      <c r="X291" s="968"/>
      <c r="Y291" s="968"/>
      <c r="Z291" s="968"/>
      <c r="AA291" s="969"/>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77"/>
      <c r="B292" s="241"/>
      <c r="C292" s="240"/>
      <c r="D292" s="241"/>
      <c r="E292" s="240"/>
      <c r="F292" s="302"/>
      <c r="G292" s="225"/>
      <c r="H292" s="182"/>
      <c r="I292" s="182"/>
      <c r="J292" s="182"/>
      <c r="K292" s="182"/>
      <c r="L292" s="182"/>
      <c r="M292" s="182"/>
      <c r="N292" s="182"/>
      <c r="O292" s="182"/>
      <c r="P292" s="226"/>
      <c r="Q292" s="970"/>
      <c r="R292" s="971"/>
      <c r="S292" s="971"/>
      <c r="T292" s="971"/>
      <c r="U292" s="971"/>
      <c r="V292" s="971"/>
      <c r="W292" s="971"/>
      <c r="X292" s="971"/>
      <c r="Y292" s="971"/>
      <c r="Z292" s="971"/>
      <c r="AA292" s="972"/>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77"/>
      <c r="B293" s="241"/>
      <c r="C293" s="240"/>
      <c r="D293" s="241"/>
      <c r="E293" s="240"/>
      <c r="F293" s="302"/>
      <c r="G293" s="260" t="s">
        <v>201</v>
      </c>
      <c r="H293" s="187"/>
      <c r="I293" s="187"/>
      <c r="J293" s="187"/>
      <c r="K293" s="187"/>
      <c r="L293" s="187"/>
      <c r="M293" s="187"/>
      <c r="N293" s="187"/>
      <c r="O293" s="187"/>
      <c r="P293" s="188"/>
      <c r="Q293" s="203" t="s">
        <v>252</v>
      </c>
      <c r="R293" s="187"/>
      <c r="S293" s="187"/>
      <c r="T293" s="187"/>
      <c r="U293" s="187"/>
      <c r="V293" s="187"/>
      <c r="W293" s="187"/>
      <c r="X293" s="187"/>
      <c r="Y293" s="187"/>
      <c r="Z293" s="187"/>
      <c r="AA293" s="187"/>
      <c r="AB293" s="275" t="s">
        <v>253</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77"/>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77"/>
      <c r="B295" s="241"/>
      <c r="C295" s="240"/>
      <c r="D295" s="241"/>
      <c r="E295" s="240"/>
      <c r="F295" s="302"/>
      <c r="G295" s="220"/>
      <c r="H295" s="179"/>
      <c r="I295" s="179"/>
      <c r="J295" s="179"/>
      <c r="K295" s="179"/>
      <c r="L295" s="179"/>
      <c r="M295" s="179"/>
      <c r="N295" s="179"/>
      <c r="O295" s="179"/>
      <c r="P295" s="221"/>
      <c r="Q295" s="964"/>
      <c r="R295" s="965"/>
      <c r="S295" s="965"/>
      <c r="T295" s="965"/>
      <c r="U295" s="965"/>
      <c r="V295" s="965"/>
      <c r="W295" s="965"/>
      <c r="X295" s="965"/>
      <c r="Y295" s="965"/>
      <c r="Z295" s="965"/>
      <c r="AA295" s="96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77"/>
      <c r="B296" s="241"/>
      <c r="C296" s="240"/>
      <c r="D296" s="241"/>
      <c r="E296" s="240"/>
      <c r="F296" s="302"/>
      <c r="G296" s="222"/>
      <c r="H296" s="223"/>
      <c r="I296" s="223"/>
      <c r="J296" s="223"/>
      <c r="K296" s="223"/>
      <c r="L296" s="223"/>
      <c r="M296" s="223"/>
      <c r="N296" s="223"/>
      <c r="O296" s="223"/>
      <c r="P296" s="224"/>
      <c r="Q296" s="967"/>
      <c r="R296" s="968"/>
      <c r="S296" s="968"/>
      <c r="T296" s="968"/>
      <c r="U296" s="968"/>
      <c r="V296" s="968"/>
      <c r="W296" s="968"/>
      <c r="X296" s="968"/>
      <c r="Y296" s="968"/>
      <c r="Z296" s="968"/>
      <c r="AA296" s="96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77"/>
      <c r="B297" s="241"/>
      <c r="C297" s="240"/>
      <c r="D297" s="241"/>
      <c r="E297" s="240"/>
      <c r="F297" s="302"/>
      <c r="G297" s="222"/>
      <c r="H297" s="223"/>
      <c r="I297" s="223"/>
      <c r="J297" s="223"/>
      <c r="K297" s="223"/>
      <c r="L297" s="223"/>
      <c r="M297" s="223"/>
      <c r="N297" s="223"/>
      <c r="O297" s="223"/>
      <c r="P297" s="224"/>
      <c r="Q297" s="967"/>
      <c r="R297" s="968"/>
      <c r="S297" s="968"/>
      <c r="T297" s="968"/>
      <c r="U297" s="968"/>
      <c r="V297" s="968"/>
      <c r="W297" s="968"/>
      <c r="X297" s="968"/>
      <c r="Y297" s="968"/>
      <c r="Z297" s="968"/>
      <c r="AA297" s="969"/>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77"/>
      <c r="B298" s="241"/>
      <c r="C298" s="240"/>
      <c r="D298" s="241"/>
      <c r="E298" s="240"/>
      <c r="F298" s="302"/>
      <c r="G298" s="222"/>
      <c r="H298" s="223"/>
      <c r="I298" s="223"/>
      <c r="J298" s="223"/>
      <c r="K298" s="223"/>
      <c r="L298" s="223"/>
      <c r="M298" s="223"/>
      <c r="N298" s="223"/>
      <c r="O298" s="223"/>
      <c r="P298" s="224"/>
      <c r="Q298" s="967"/>
      <c r="R298" s="968"/>
      <c r="S298" s="968"/>
      <c r="T298" s="968"/>
      <c r="U298" s="968"/>
      <c r="V298" s="968"/>
      <c r="W298" s="968"/>
      <c r="X298" s="968"/>
      <c r="Y298" s="968"/>
      <c r="Z298" s="968"/>
      <c r="AA298" s="969"/>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77"/>
      <c r="B299" s="241"/>
      <c r="C299" s="240"/>
      <c r="D299" s="241"/>
      <c r="E299" s="240"/>
      <c r="F299" s="302"/>
      <c r="G299" s="225"/>
      <c r="H299" s="182"/>
      <c r="I299" s="182"/>
      <c r="J299" s="182"/>
      <c r="K299" s="182"/>
      <c r="L299" s="182"/>
      <c r="M299" s="182"/>
      <c r="N299" s="182"/>
      <c r="O299" s="182"/>
      <c r="P299" s="226"/>
      <c r="Q299" s="970"/>
      <c r="R299" s="971"/>
      <c r="S299" s="971"/>
      <c r="T299" s="971"/>
      <c r="U299" s="971"/>
      <c r="V299" s="971"/>
      <c r="W299" s="971"/>
      <c r="X299" s="971"/>
      <c r="Y299" s="971"/>
      <c r="Z299" s="971"/>
      <c r="AA299" s="972"/>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77"/>
      <c r="B300" s="241"/>
      <c r="C300" s="240"/>
      <c r="D300" s="241"/>
      <c r="E300" s="240"/>
      <c r="F300" s="302"/>
      <c r="G300" s="260" t="s">
        <v>201</v>
      </c>
      <c r="H300" s="187"/>
      <c r="I300" s="187"/>
      <c r="J300" s="187"/>
      <c r="K300" s="187"/>
      <c r="L300" s="187"/>
      <c r="M300" s="187"/>
      <c r="N300" s="187"/>
      <c r="O300" s="187"/>
      <c r="P300" s="188"/>
      <c r="Q300" s="203" t="s">
        <v>252</v>
      </c>
      <c r="R300" s="187"/>
      <c r="S300" s="187"/>
      <c r="T300" s="187"/>
      <c r="U300" s="187"/>
      <c r="V300" s="187"/>
      <c r="W300" s="187"/>
      <c r="X300" s="187"/>
      <c r="Y300" s="187"/>
      <c r="Z300" s="187"/>
      <c r="AA300" s="187"/>
      <c r="AB300" s="275" t="s">
        <v>253</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77"/>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77"/>
      <c r="B302" s="241"/>
      <c r="C302" s="240"/>
      <c r="D302" s="241"/>
      <c r="E302" s="240"/>
      <c r="F302" s="302"/>
      <c r="G302" s="220"/>
      <c r="H302" s="179"/>
      <c r="I302" s="179"/>
      <c r="J302" s="179"/>
      <c r="K302" s="179"/>
      <c r="L302" s="179"/>
      <c r="M302" s="179"/>
      <c r="N302" s="179"/>
      <c r="O302" s="179"/>
      <c r="P302" s="221"/>
      <c r="Q302" s="964"/>
      <c r="R302" s="965"/>
      <c r="S302" s="965"/>
      <c r="T302" s="965"/>
      <c r="U302" s="965"/>
      <c r="V302" s="965"/>
      <c r="W302" s="965"/>
      <c r="X302" s="965"/>
      <c r="Y302" s="965"/>
      <c r="Z302" s="965"/>
      <c r="AA302" s="96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77"/>
      <c r="B303" s="241"/>
      <c r="C303" s="240"/>
      <c r="D303" s="241"/>
      <c r="E303" s="240"/>
      <c r="F303" s="302"/>
      <c r="G303" s="222"/>
      <c r="H303" s="223"/>
      <c r="I303" s="223"/>
      <c r="J303" s="223"/>
      <c r="K303" s="223"/>
      <c r="L303" s="223"/>
      <c r="M303" s="223"/>
      <c r="N303" s="223"/>
      <c r="O303" s="223"/>
      <c r="P303" s="224"/>
      <c r="Q303" s="967"/>
      <c r="R303" s="968"/>
      <c r="S303" s="968"/>
      <c r="T303" s="968"/>
      <c r="U303" s="968"/>
      <c r="V303" s="968"/>
      <c r="W303" s="968"/>
      <c r="X303" s="968"/>
      <c r="Y303" s="968"/>
      <c r="Z303" s="968"/>
      <c r="AA303" s="96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77"/>
      <c r="B304" s="241"/>
      <c r="C304" s="240"/>
      <c r="D304" s="241"/>
      <c r="E304" s="240"/>
      <c r="F304" s="302"/>
      <c r="G304" s="222"/>
      <c r="H304" s="223"/>
      <c r="I304" s="223"/>
      <c r="J304" s="223"/>
      <c r="K304" s="223"/>
      <c r="L304" s="223"/>
      <c r="M304" s="223"/>
      <c r="N304" s="223"/>
      <c r="O304" s="223"/>
      <c r="P304" s="224"/>
      <c r="Q304" s="967"/>
      <c r="R304" s="968"/>
      <c r="S304" s="968"/>
      <c r="T304" s="968"/>
      <c r="U304" s="968"/>
      <c r="V304" s="968"/>
      <c r="W304" s="968"/>
      <c r="X304" s="968"/>
      <c r="Y304" s="968"/>
      <c r="Z304" s="968"/>
      <c r="AA304" s="969"/>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77"/>
      <c r="B305" s="241"/>
      <c r="C305" s="240"/>
      <c r="D305" s="241"/>
      <c r="E305" s="240"/>
      <c r="F305" s="302"/>
      <c r="G305" s="222"/>
      <c r="H305" s="223"/>
      <c r="I305" s="223"/>
      <c r="J305" s="223"/>
      <c r="K305" s="223"/>
      <c r="L305" s="223"/>
      <c r="M305" s="223"/>
      <c r="N305" s="223"/>
      <c r="O305" s="223"/>
      <c r="P305" s="224"/>
      <c r="Q305" s="967"/>
      <c r="R305" s="968"/>
      <c r="S305" s="968"/>
      <c r="T305" s="968"/>
      <c r="U305" s="968"/>
      <c r="V305" s="968"/>
      <c r="W305" s="968"/>
      <c r="X305" s="968"/>
      <c r="Y305" s="968"/>
      <c r="Z305" s="968"/>
      <c r="AA305" s="969"/>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77"/>
      <c r="B306" s="241"/>
      <c r="C306" s="240"/>
      <c r="D306" s="241"/>
      <c r="E306" s="303"/>
      <c r="F306" s="304"/>
      <c r="G306" s="225"/>
      <c r="H306" s="182"/>
      <c r="I306" s="182"/>
      <c r="J306" s="182"/>
      <c r="K306" s="182"/>
      <c r="L306" s="182"/>
      <c r="M306" s="182"/>
      <c r="N306" s="182"/>
      <c r="O306" s="182"/>
      <c r="P306" s="226"/>
      <c r="Q306" s="970"/>
      <c r="R306" s="971"/>
      <c r="S306" s="971"/>
      <c r="T306" s="971"/>
      <c r="U306" s="971"/>
      <c r="V306" s="971"/>
      <c r="W306" s="971"/>
      <c r="X306" s="971"/>
      <c r="Y306" s="971"/>
      <c r="Z306" s="971"/>
      <c r="AA306" s="972"/>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77"/>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77"/>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77"/>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77"/>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77"/>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77"/>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303</v>
      </c>
      <c r="AF312" s="187"/>
      <c r="AG312" s="187"/>
      <c r="AH312" s="188"/>
      <c r="AI312" s="203" t="s">
        <v>325</v>
      </c>
      <c r="AJ312" s="187"/>
      <c r="AK312" s="187"/>
      <c r="AL312" s="188"/>
      <c r="AM312" s="203" t="s">
        <v>612</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977"/>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977"/>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77"/>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77"/>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303</v>
      </c>
      <c r="AF316" s="187"/>
      <c r="AG316" s="187"/>
      <c r="AH316" s="188"/>
      <c r="AI316" s="203" t="s">
        <v>325</v>
      </c>
      <c r="AJ316" s="187"/>
      <c r="AK316" s="187"/>
      <c r="AL316" s="188"/>
      <c r="AM316" s="203" t="s">
        <v>612</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977"/>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977"/>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77"/>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77"/>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303</v>
      </c>
      <c r="AF320" s="187"/>
      <c r="AG320" s="187"/>
      <c r="AH320" s="188"/>
      <c r="AI320" s="203" t="s">
        <v>325</v>
      </c>
      <c r="AJ320" s="187"/>
      <c r="AK320" s="187"/>
      <c r="AL320" s="188"/>
      <c r="AM320" s="203" t="s">
        <v>612</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977"/>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977"/>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77"/>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77"/>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303</v>
      </c>
      <c r="AF324" s="187"/>
      <c r="AG324" s="187"/>
      <c r="AH324" s="188"/>
      <c r="AI324" s="203" t="s">
        <v>325</v>
      </c>
      <c r="AJ324" s="187"/>
      <c r="AK324" s="187"/>
      <c r="AL324" s="188"/>
      <c r="AM324" s="203" t="s">
        <v>612</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977"/>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977"/>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77"/>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77"/>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303</v>
      </c>
      <c r="AF328" s="187"/>
      <c r="AG328" s="187"/>
      <c r="AH328" s="188"/>
      <c r="AI328" s="203" t="s">
        <v>325</v>
      </c>
      <c r="AJ328" s="187"/>
      <c r="AK328" s="187"/>
      <c r="AL328" s="188"/>
      <c r="AM328" s="203" t="s">
        <v>612</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977"/>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977"/>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77"/>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77"/>
      <c r="B332" s="241"/>
      <c r="C332" s="240"/>
      <c r="D332" s="241"/>
      <c r="E332" s="240"/>
      <c r="F332" s="302"/>
      <c r="G332" s="260" t="s">
        <v>201</v>
      </c>
      <c r="H332" s="187"/>
      <c r="I332" s="187"/>
      <c r="J332" s="187"/>
      <c r="K332" s="187"/>
      <c r="L332" s="187"/>
      <c r="M332" s="187"/>
      <c r="N332" s="187"/>
      <c r="O332" s="187"/>
      <c r="P332" s="188"/>
      <c r="Q332" s="203" t="s">
        <v>252</v>
      </c>
      <c r="R332" s="187"/>
      <c r="S332" s="187"/>
      <c r="T332" s="187"/>
      <c r="U332" s="187"/>
      <c r="V332" s="187"/>
      <c r="W332" s="187"/>
      <c r="X332" s="187"/>
      <c r="Y332" s="187"/>
      <c r="Z332" s="187"/>
      <c r="AA332" s="187"/>
      <c r="AB332" s="275" t="s">
        <v>253</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71"/>
      <c r="AY332">
        <f>COUNTA($G$334)</f>
        <v>0</v>
      </c>
    </row>
    <row r="333" spans="1:51" ht="22.5" hidden="1" customHeight="1" x14ac:dyDescent="0.15">
      <c r="A333" s="977"/>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77"/>
      <c r="B334" s="241"/>
      <c r="C334" s="240"/>
      <c r="D334" s="241"/>
      <c r="E334" s="240"/>
      <c r="F334" s="302"/>
      <c r="G334" s="220"/>
      <c r="H334" s="179"/>
      <c r="I334" s="179"/>
      <c r="J334" s="179"/>
      <c r="K334" s="179"/>
      <c r="L334" s="179"/>
      <c r="M334" s="179"/>
      <c r="N334" s="179"/>
      <c r="O334" s="179"/>
      <c r="P334" s="221"/>
      <c r="Q334" s="964"/>
      <c r="R334" s="965"/>
      <c r="S334" s="965"/>
      <c r="T334" s="965"/>
      <c r="U334" s="965"/>
      <c r="V334" s="965"/>
      <c r="W334" s="965"/>
      <c r="X334" s="965"/>
      <c r="Y334" s="965"/>
      <c r="Z334" s="965"/>
      <c r="AA334" s="96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77"/>
      <c r="B335" s="241"/>
      <c r="C335" s="240"/>
      <c r="D335" s="241"/>
      <c r="E335" s="240"/>
      <c r="F335" s="302"/>
      <c r="G335" s="222"/>
      <c r="H335" s="223"/>
      <c r="I335" s="223"/>
      <c r="J335" s="223"/>
      <c r="K335" s="223"/>
      <c r="L335" s="223"/>
      <c r="M335" s="223"/>
      <c r="N335" s="223"/>
      <c r="O335" s="223"/>
      <c r="P335" s="224"/>
      <c r="Q335" s="967"/>
      <c r="R335" s="968"/>
      <c r="S335" s="968"/>
      <c r="T335" s="968"/>
      <c r="U335" s="968"/>
      <c r="V335" s="968"/>
      <c r="W335" s="968"/>
      <c r="X335" s="968"/>
      <c r="Y335" s="968"/>
      <c r="Z335" s="968"/>
      <c r="AA335" s="96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77"/>
      <c r="B336" s="241"/>
      <c r="C336" s="240"/>
      <c r="D336" s="241"/>
      <c r="E336" s="240"/>
      <c r="F336" s="302"/>
      <c r="G336" s="222"/>
      <c r="H336" s="223"/>
      <c r="I336" s="223"/>
      <c r="J336" s="223"/>
      <c r="K336" s="223"/>
      <c r="L336" s="223"/>
      <c r="M336" s="223"/>
      <c r="N336" s="223"/>
      <c r="O336" s="223"/>
      <c r="P336" s="224"/>
      <c r="Q336" s="967"/>
      <c r="R336" s="968"/>
      <c r="S336" s="968"/>
      <c r="T336" s="968"/>
      <c r="U336" s="968"/>
      <c r="V336" s="968"/>
      <c r="W336" s="968"/>
      <c r="X336" s="968"/>
      <c r="Y336" s="968"/>
      <c r="Z336" s="968"/>
      <c r="AA336" s="969"/>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77"/>
      <c r="B337" s="241"/>
      <c r="C337" s="240"/>
      <c r="D337" s="241"/>
      <c r="E337" s="240"/>
      <c r="F337" s="302"/>
      <c r="G337" s="222"/>
      <c r="H337" s="223"/>
      <c r="I337" s="223"/>
      <c r="J337" s="223"/>
      <c r="K337" s="223"/>
      <c r="L337" s="223"/>
      <c r="M337" s="223"/>
      <c r="N337" s="223"/>
      <c r="O337" s="223"/>
      <c r="P337" s="224"/>
      <c r="Q337" s="967"/>
      <c r="R337" s="968"/>
      <c r="S337" s="968"/>
      <c r="T337" s="968"/>
      <c r="U337" s="968"/>
      <c r="V337" s="968"/>
      <c r="W337" s="968"/>
      <c r="X337" s="968"/>
      <c r="Y337" s="968"/>
      <c r="Z337" s="968"/>
      <c r="AA337" s="969"/>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77"/>
      <c r="B338" s="241"/>
      <c r="C338" s="240"/>
      <c r="D338" s="241"/>
      <c r="E338" s="240"/>
      <c r="F338" s="302"/>
      <c r="G338" s="225"/>
      <c r="H338" s="182"/>
      <c r="I338" s="182"/>
      <c r="J338" s="182"/>
      <c r="K338" s="182"/>
      <c r="L338" s="182"/>
      <c r="M338" s="182"/>
      <c r="N338" s="182"/>
      <c r="O338" s="182"/>
      <c r="P338" s="226"/>
      <c r="Q338" s="970"/>
      <c r="R338" s="971"/>
      <c r="S338" s="971"/>
      <c r="T338" s="971"/>
      <c r="U338" s="971"/>
      <c r="V338" s="971"/>
      <c r="W338" s="971"/>
      <c r="X338" s="971"/>
      <c r="Y338" s="971"/>
      <c r="Z338" s="971"/>
      <c r="AA338" s="972"/>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77"/>
      <c r="B339" s="241"/>
      <c r="C339" s="240"/>
      <c r="D339" s="241"/>
      <c r="E339" s="240"/>
      <c r="F339" s="302"/>
      <c r="G339" s="260" t="s">
        <v>201</v>
      </c>
      <c r="H339" s="187"/>
      <c r="I339" s="187"/>
      <c r="J339" s="187"/>
      <c r="K339" s="187"/>
      <c r="L339" s="187"/>
      <c r="M339" s="187"/>
      <c r="N339" s="187"/>
      <c r="O339" s="187"/>
      <c r="P339" s="188"/>
      <c r="Q339" s="203" t="s">
        <v>252</v>
      </c>
      <c r="R339" s="187"/>
      <c r="S339" s="187"/>
      <c r="T339" s="187"/>
      <c r="U339" s="187"/>
      <c r="V339" s="187"/>
      <c r="W339" s="187"/>
      <c r="X339" s="187"/>
      <c r="Y339" s="187"/>
      <c r="Z339" s="187"/>
      <c r="AA339" s="187"/>
      <c r="AB339" s="275" t="s">
        <v>253</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77"/>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77"/>
      <c r="B341" s="241"/>
      <c r="C341" s="240"/>
      <c r="D341" s="241"/>
      <c r="E341" s="240"/>
      <c r="F341" s="302"/>
      <c r="G341" s="220"/>
      <c r="H341" s="179"/>
      <c r="I341" s="179"/>
      <c r="J341" s="179"/>
      <c r="K341" s="179"/>
      <c r="L341" s="179"/>
      <c r="M341" s="179"/>
      <c r="N341" s="179"/>
      <c r="O341" s="179"/>
      <c r="P341" s="221"/>
      <c r="Q341" s="964"/>
      <c r="R341" s="965"/>
      <c r="S341" s="965"/>
      <c r="T341" s="965"/>
      <c r="U341" s="965"/>
      <c r="V341" s="965"/>
      <c r="W341" s="965"/>
      <c r="X341" s="965"/>
      <c r="Y341" s="965"/>
      <c r="Z341" s="965"/>
      <c r="AA341" s="96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77"/>
      <c r="B342" s="241"/>
      <c r="C342" s="240"/>
      <c r="D342" s="241"/>
      <c r="E342" s="240"/>
      <c r="F342" s="302"/>
      <c r="G342" s="222"/>
      <c r="H342" s="223"/>
      <c r="I342" s="223"/>
      <c r="J342" s="223"/>
      <c r="K342" s="223"/>
      <c r="L342" s="223"/>
      <c r="M342" s="223"/>
      <c r="N342" s="223"/>
      <c r="O342" s="223"/>
      <c r="P342" s="224"/>
      <c r="Q342" s="967"/>
      <c r="R342" s="968"/>
      <c r="S342" s="968"/>
      <c r="T342" s="968"/>
      <c r="U342" s="968"/>
      <c r="V342" s="968"/>
      <c r="W342" s="968"/>
      <c r="X342" s="968"/>
      <c r="Y342" s="968"/>
      <c r="Z342" s="968"/>
      <c r="AA342" s="96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77"/>
      <c r="B343" s="241"/>
      <c r="C343" s="240"/>
      <c r="D343" s="241"/>
      <c r="E343" s="240"/>
      <c r="F343" s="302"/>
      <c r="G343" s="222"/>
      <c r="H343" s="223"/>
      <c r="I343" s="223"/>
      <c r="J343" s="223"/>
      <c r="K343" s="223"/>
      <c r="L343" s="223"/>
      <c r="M343" s="223"/>
      <c r="N343" s="223"/>
      <c r="O343" s="223"/>
      <c r="P343" s="224"/>
      <c r="Q343" s="967"/>
      <c r="R343" s="968"/>
      <c r="S343" s="968"/>
      <c r="T343" s="968"/>
      <c r="U343" s="968"/>
      <c r="V343" s="968"/>
      <c r="W343" s="968"/>
      <c r="X343" s="968"/>
      <c r="Y343" s="968"/>
      <c r="Z343" s="968"/>
      <c r="AA343" s="969"/>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77"/>
      <c r="B344" s="241"/>
      <c r="C344" s="240"/>
      <c r="D344" s="241"/>
      <c r="E344" s="240"/>
      <c r="F344" s="302"/>
      <c r="G344" s="222"/>
      <c r="H344" s="223"/>
      <c r="I344" s="223"/>
      <c r="J344" s="223"/>
      <c r="K344" s="223"/>
      <c r="L344" s="223"/>
      <c r="M344" s="223"/>
      <c r="N344" s="223"/>
      <c r="O344" s="223"/>
      <c r="P344" s="224"/>
      <c r="Q344" s="967"/>
      <c r="R344" s="968"/>
      <c r="S344" s="968"/>
      <c r="T344" s="968"/>
      <c r="U344" s="968"/>
      <c r="V344" s="968"/>
      <c r="W344" s="968"/>
      <c r="X344" s="968"/>
      <c r="Y344" s="968"/>
      <c r="Z344" s="968"/>
      <c r="AA344" s="969"/>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77"/>
      <c r="B345" s="241"/>
      <c r="C345" s="240"/>
      <c r="D345" s="241"/>
      <c r="E345" s="240"/>
      <c r="F345" s="302"/>
      <c r="G345" s="225"/>
      <c r="H345" s="182"/>
      <c r="I345" s="182"/>
      <c r="J345" s="182"/>
      <c r="K345" s="182"/>
      <c r="L345" s="182"/>
      <c r="M345" s="182"/>
      <c r="N345" s="182"/>
      <c r="O345" s="182"/>
      <c r="P345" s="226"/>
      <c r="Q345" s="970"/>
      <c r="R345" s="971"/>
      <c r="S345" s="971"/>
      <c r="T345" s="971"/>
      <c r="U345" s="971"/>
      <c r="V345" s="971"/>
      <c r="W345" s="971"/>
      <c r="X345" s="971"/>
      <c r="Y345" s="971"/>
      <c r="Z345" s="971"/>
      <c r="AA345" s="972"/>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77"/>
      <c r="B346" s="241"/>
      <c r="C346" s="240"/>
      <c r="D346" s="241"/>
      <c r="E346" s="240"/>
      <c r="F346" s="302"/>
      <c r="G346" s="260" t="s">
        <v>201</v>
      </c>
      <c r="H346" s="187"/>
      <c r="I346" s="187"/>
      <c r="J346" s="187"/>
      <c r="K346" s="187"/>
      <c r="L346" s="187"/>
      <c r="M346" s="187"/>
      <c r="N346" s="187"/>
      <c r="O346" s="187"/>
      <c r="P346" s="188"/>
      <c r="Q346" s="203" t="s">
        <v>252</v>
      </c>
      <c r="R346" s="187"/>
      <c r="S346" s="187"/>
      <c r="T346" s="187"/>
      <c r="U346" s="187"/>
      <c r="V346" s="187"/>
      <c r="W346" s="187"/>
      <c r="X346" s="187"/>
      <c r="Y346" s="187"/>
      <c r="Z346" s="187"/>
      <c r="AA346" s="187"/>
      <c r="AB346" s="275" t="s">
        <v>253</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77"/>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77"/>
      <c r="B348" s="241"/>
      <c r="C348" s="240"/>
      <c r="D348" s="241"/>
      <c r="E348" s="240"/>
      <c r="F348" s="302"/>
      <c r="G348" s="220"/>
      <c r="H348" s="179"/>
      <c r="I348" s="179"/>
      <c r="J348" s="179"/>
      <c r="K348" s="179"/>
      <c r="L348" s="179"/>
      <c r="M348" s="179"/>
      <c r="N348" s="179"/>
      <c r="O348" s="179"/>
      <c r="P348" s="221"/>
      <c r="Q348" s="964"/>
      <c r="R348" s="965"/>
      <c r="S348" s="965"/>
      <c r="T348" s="965"/>
      <c r="U348" s="965"/>
      <c r="V348" s="965"/>
      <c r="W348" s="965"/>
      <c r="X348" s="965"/>
      <c r="Y348" s="965"/>
      <c r="Z348" s="965"/>
      <c r="AA348" s="96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77"/>
      <c r="B349" s="241"/>
      <c r="C349" s="240"/>
      <c r="D349" s="241"/>
      <c r="E349" s="240"/>
      <c r="F349" s="302"/>
      <c r="G349" s="222"/>
      <c r="H349" s="223"/>
      <c r="I349" s="223"/>
      <c r="J349" s="223"/>
      <c r="K349" s="223"/>
      <c r="L349" s="223"/>
      <c r="M349" s="223"/>
      <c r="N349" s="223"/>
      <c r="O349" s="223"/>
      <c r="P349" s="224"/>
      <c r="Q349" s="967"/>
      <c r="R349" s="968"/>
      <c r="S349" s="968"/>
      <c r="T349" s="968"/>
      <c r="U349" s="968"/>
      <c r="V349" s="968"/>
      <c r="W349" s="968"/>
      <c r="X349" s="968"/>
      <c r="Y349" s="968"/>
      <c r="Z349" s="968"/>
      <c r="AA349" s="96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77"/>
      <c r="B350" s="241"/>
      <c r="C350" s="240"/>
      <c r="D350" s="241"/>
      <c r="E350" s="240"/>
      <c r="F350" s="302"/>
      <c r="G350" s="222"/>
      <c r="H350" s="223"/>
      <c r="I350" s="223"/>
      <c r="J350" s="223"/>
      <c r="K350" s="223"/>
      <c r="L350" s="223"/>
      <c r="M350" s="223"/>
      <c r="N350" s="223"/>
      <c r="O350" s="223"/>
      <c r="P350" s="224"/>
      <c r="Q350" s="967"/>
      <c r="R350" s="968"/>
      <c r="S350" s="968"/>
      <c r="T350" s="968"/>
      <c r="U350" s="968"/>
      <c r="V350" s="968"/>
      <c r="W350" s="968"/>
      <c r="X350" s="968"/>
      <c r="Y350" s="968"/>
      <c r="Z350" s="968"/>
      <c r="AA350" s="969"/>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77"/>
      <c r="B351" s="241"/>
      <c r="C351" s="240"/>
      <c r="D351" s="241"/>
      <c r="E351" s="240"/>
      <c r="F351" s="302"/>
      <c r="G351" s="222"/>
      <c r="H351" s="223"/>
      <c r="I351" s="223"/>
      <c r="J351" s="223"/>
      <c r="K351" s="223"/>
      <c r="L351" s="223"/>
      <c r="M351" s="223"/>
      <c r="N351" s="223"/>
      <c r="O351" s="223"/>
      <c r="P351" s="224"/>
      <c r="Q351" s="967"/>
      <c r="R351" s="968"/>
      <c r="S351" s="968"/>
      <c r="T351" s="968"/>
      <c r="U351" s="968"/>
      <c r="V351" s="968"/>
      <c r="W351" s="968"/>
      <c r="X351" s="968"/>
      <c r="Y351" s="968"/>
      <c r="Z351" s="968"/>
      <c r="AA351" s="969"/>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77"/>
      <c r="B352" s="241"/>
      <c r="C352" s="240"/>
      <c r="D352" s="241"/>
      <c r="E352" s="240"/>
      <c r="F352" s="302"/>
      <c r="G352" s="225"/>
      <c r="H352" s="182"/>
      <c r="I352" s="182"/>
      <c r="J352" s="182"/>
      <c r="K352" s="182"/>
      <c r="L352" s="182"/>
      <c r="M352" s="182"/>
      <c r="N352" s="182"/>
      <c r="O352" s="182"/>
      <c r="P352" s="226"/>
      <c r="Q352" s="970"/>
      <c r="R352" s="971"/>
      <c r="S352" s="971"/>
      <c r="T352" s="971"/>
      <c r="U352" s="971"/>
      <c r="V352" s="971"/>
      <c r="W352" s="971"/>
      <c r="X352" s="971"/>
      <c r="Y352" s="971"/>
      <c r="Z352" s="971"/>
      <c r="AA352" s="972"/>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77"/>
      <c r="B353" s="241"/>
      <c r="C353" s="240"/>
      <c r="D353" s="241"/>
      <c r="E353" s="240"/>
      <c r="F353" s="302"/>
      <c r="G353" s="260" t="s">
        <v>201</v>
      </c>
      <c r="H353" s="187"/>
      <c r="I353" s="187"/>
      <c r="J353" s="187"/>
      <c r="K353" s="187"/>
      <c r="L353" s="187"/>
      <c r="M353" s="187"/>
      <c r="N353" s="187"/>
      <c r="O353" s="187"/>
      <c r="P353" s="188"/>
      <c r="Q353" s="203" t="s">
        <v>252</v>
      </c>
      <c r="R353" s="187"/>
      <c r="S353" s="187"/>
      <c r="T353" s="187"/>
      <c r="U353" s="187"/>
      <c r="V353" s="187"/>
      <c r="W353" s="187"/>
      <c r="X353" s="187"/>
      <c r="Y353" s="187"/>
      <c r="Z353" s="187"/>
      <c r="AA353" s="187"/>
      <c r="AB353" s="275" t="s">
        <v>253</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77"/>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77"/>
      <c r="B355" s="241"/>
      <c r="C355" s="240"/>
      <c r="D355" s="241"/>
      <c r="E355" s="240"/>
      <c r="F355" s="302"/>
      <c r="G355" s="220"/>
      <c r="H355" s="179"/>
      <c r="I355" s="179"/>
      <c r="J355" s="179"/>
      <c r="K355" s="179"/>
      <c r="L355" s="179"/>
      <c r="M355" s="179"/>
      <c r="N355" s="179"/>
      <c r="O355" s="179"/>
      <c r="P355" s="221"/>
      <c r="Q355" s="964"/>
      <c r="R355" s="965"/>
      <c r="S355" s="965"/>
      <c r="T355" s="965"/>
      <c r="U355" s="965"/>
      <c r="V355" s="965"/>
      <c r="W355" s="965"/>
      <c r="X355" s="965"/>
      <c r="Y355" s="965"/>
      <c r="Z355" s="965"/>
      <c r="AA355" s="96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77"/>
      <c r="B356" s="241"/>
      <c r="C356" s="240"/>
      <c r="D356" s="241"/>
      <c r="E356" s="240"/>
      <c r="F356" s="302"/>
      <c r="G356" s="222"/>
      <c r="H356" s="223"/>
      <c r="I356" s="223"/>
      <c r="J356" s="223"/>
      <c r="K356" s="223"/>
      <c r="L356" s="223"/>
      <c r="M356" s="223"/>
      <c r="N356" s="223"/>
      <c r="O356" s="223"/>
      <c r="P356" s="224"/>
      <c r="Q356" s="967"/>
      <c r="R356" s="968"/>
      <c r="S356" s="968"/>
      <c r="T356" s="968"/>
      <c r="U356" s="968"/>
      <c r="V356" s="968"/>
      <c r="W356" s="968"/>
      <c r="X356" s="968"/>
      <c r="Y356" s="968"/>
      <c r="Z356" s="968"/>
      <c r="AA356" s="96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77"/>
      <c r="B357" s="241"/>
      <c r="C357" s="240"/>
      <c r="D357" s="241"/>
      <c r="E357" s="240"/>
      <c r="F357" s="302"/>
      <c r="G357" s="222"/>
      <c r="H357" s="223"/>
      <c r="I357" s="223"/>
      <c r="J357" s="223"/>
      <c r="K357" s="223"/>
      <c r="L357" s="223"/>
      <c r="M357" s="223"/>
      <c r="N357" s="223"/>
      <c r="O357" s="223"/>
      <c r="P357" s="224"/>
      <c r="Q357" s="967"/>
      <c r="R357" s="968"/>
      <c r="S357" s="968"/>
      <c r="T357" s="968"/>
      <c r="U357" s="968"/>
      <c r="V357" s="968"/>
      <c r="W357" s="968"/>
      <c r="X357" s="968"/>
      <c r="Y357" s="968"/>
      <c r="Z357" s="968"/>
      <c r="AA357" s="969"/>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77"/>
      <c r="B358" s="241"/>
      <c r="C358" s="240"/>
      <c r="D358" s="241"/>
      <c r="E358" s="240"/>
      <c r="F358" s="302"/>
      <c r="G358" s="222"/>
      <c r="H358" s="223"/>
      <c r="I358" s="223"/>
      <c r="J358" s="223"/>
      <c r="K358" s="223"/>
      <c r="L358" s="223"/>
      <c r="M358" s="223"/>
      <c r="N358" s="223"/>
      <c r="O358" s="223"/>
      <c r="P358" s="224"/>
      <c r="Q358" s="967"/>
      <c r="R358" s="968"/>
      <c r="S358" s="968"/>
      <c r="T358" s="968"/>
      <c r="U358" s="968"/>
      <c r="V358" s="968"/>
      <c r="W358" s="968"/>
      <c r="X358" s="968"/>
      <c r="Y358" s="968"/>
      <c r="Z358" s="968"/>
      <c r="AA358" s="969"/>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77"/>
      <c r="B359" s="241"/>
      <c r="C359" s="240"/>
      <c r="D359" s="241"/>
      <c r="E359" s="240"/>
      <c r="F359" s="302"/>
      <c r="G359" s="225"/>
      <c r="H359" s="182"/>
      <c r="I359" s="182"/>
      <c r="J359" s="182"/>
      <c r="K359" s="182"/>
      <c r="L359" s="182"/>
      <c r="M359" s="182"/>
      <c r="N359" s="182"/>
      <c r="O359" s="182"/>
      <c r="P359" s="226"/>
      <c r="Q359" s="970"/>
      <c r="R359" s="971"/>
      <c r="S359" s="971"/>
      <c r="T359" s="971"/>
      <c r="U359" s="971"/>
      <c r="V359" s="971"/>
      <c r="W359" s="971"/>
      <c r="X359" s="971"/>
      <c r="Y359" s="971"/>
      <c r="Z359" s="971"/>
      <c r="AA359" s="972"/>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77"/>
      <c r="B360" s="241"/>
      <c r="C360" s="240"/>
      <c r="D360" s="241"/>
      <c r="E360" s="240"/>
      <c r="F360" s="302"/>
      <c r="G360" s="260" t="s">
        <v>201</v>
      </c>
      <c r="H360" s="187"/>
      <c r="I360" s="187"/>
      <c r="J360" s="187"/>
      <c r="K360" s="187"/>
      <c r="L360" s="187"/>
      <c r="M360" s="187"/>
      <c r="N360" s="187"/>
      <c r="O360" s="187"/>
      <c r="P360" s="188"/>
      <c r="Q360" s="203" t="s">
        <v>252</v>
      </c>
      <c r="R360" s="187"/>
      <c r="S360" s="187"/>
      <c r="T360" s="187"/>
      <c r="U360" s="187"/>
      <c r="V360" s="187"/>
      <c r="W360" s="187"/>
      <c r="X360" s="187"/>
      <c r="Y360" s="187"/>
      <c r="Z360" s="187"/>
      <c r="AA360" s="187"/>
      <c r="AB360" s="275" t="s">
        <v>253</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77"/>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77"/>
      <c r="B362" s="241"/>
      <c r="C362" s="240"/>
      <c r="D362" s="241"/>
      <c r="E362" s="240"/>
      <c r="F362" s="302"/>
      <c r="G362" s="220"/>
      <c r="H362" s="179"/>
      <c r="I362" s="179"/>
      <c r="J362" s="179"/>
      <c r="K362" s="179"/>
      <c r="L362" s="179"/>
      <c r="M362" s="179"/>
      <c r="N362" s="179"/>
      <c r="O362" s="179"/>
      <c r="P362" s="221"/>
      <c r="Q362" s="964"/>
      <c r="R362" s="965"/>
      <c r="S362" s="965"/>
      <c r="T362" s="965"/>
      <c r="U362" s="965"/>
      <c r="V362" s="965"/>
      <c r="W362" s="965"/>
      <c r="X362" s="965"/>
      <c r="Y362" s="965"/>
      <c r="Z362" s="965"/>
      <c r="AA362" s="96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77"/>
      <c r="B363" s="241"/>
      <c r="C363" s="240"/>
      <c r="D363" s="241"/>
      <c r="E363" s="240"/>
      <c r="F363" s="302"/>
      <c r="G363" s="222"/>
      <c r="H363" s="223"/>
      <c r="I363" s="223"/>
      <c r="J363" s="223"/>
      <c r="K363" s="223"/>
      <c r="L363" s="223"/>
      <c r="M363" s="223"/>
      <c r="N363" s="223"/>
      <c r="O363" s="223"/>
      <c r="P363" s="224"/>
      <c r="Q363" s="967"/>
      <c r="R363" s="968"/>
      <c r="S363" s="968"/>
      <c r="T363" s="968"/>
      <c r="U363" s="968"/>
      <c r="V363" s="968"/>
      <c r="W363" s="968"/>
      <c r="X363" s="968"/>
      <c r="Y363" s="968"/>
      <c r="Z363" s="968"/>
      <c r="AA363" s="96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77"/>
      <c r="B364" s="241"/>
      <c r="C364" s="240"/>
      <c r="D364" s="241"/>
      <c r="E364" s="240"/>
      <c r="F364" s="302"/>
      <c r="G364" s="222"/>
      <c r="H364" s="223"/>
      <c r="I364" s="223"/>
      <c r="J364" s="223"/>
      <c r="K364" s="223"/>
      <c r="L364" s="223"/>
      <c r="M364" s="223"/>
      <c r="N364" s="223"/>
      <c r="O364" s="223"/>
      <c r="P364" s="224"/>
      <c r="Q364" s="967"/>
      <c r="R364" s="968"/>
      <c r="S364" s="968"/>
      <c r="T364" s="968"/>
      <c r="U364" s="968"/>
      <c r="V364" s="968"/>
      <c r="W364" s="968"/>
      <c r="X364" s="968"/>
      <c r="Y364" s="968"/>
      <c r="Z364" s="968"/>
      <c r="AA364" s="969"/>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77"/>
      <c r="B365" s="241"/>
      <c r="C365" s="240"/>
      <c r="D365" s="241"/>
      <c r="E365" s="240"/>
      <c r="F365" s="302"/>
      <c r="G365" s="222"/>
      <c r="H365" s="223"/>
      <c r="I365" s="223"/>
      <c r="J365" s="223"/>
      <c r="K365" s="223"/>
      <c r="L365" s="223"/>
      <c r="M365" s="223"/>
      <c r="N365" s="223"/>
      <c r="O365" s="223"/>
      <c r="P365" s="224"/>
      <c r="Q365" s="967"/>
      <c r="R365" s="968"/>
      <c r="S365" s="968"/>
      <c r="T365" s="968"/>
      <c r="U365" s="968"/>
      <c r="V365" s="968"/>
      <c r="W365" s="968"/>
      <c r="X365" s="968"/>
      <c r="Y365" s="968"/>
      <c r="Z365" s="968"/>
      <c r="AA365" s="969"/>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77"/>
      <c r="B366" s="241"/>
      <c r="C366" s="240"/>
      <c r="D366" s="241"/>
      <c r="E366" s="303"/>
      <c r="F366" s="304"/>
      <c r="G366" s="225"/>
      <c r="H366" s="182"/>
      <c r="I366" s="182"/>
      <c r="J366" s="182"/>
      <c r="K366" s="182"/>
      <c r="L366" s="182"/>
      <c r="M366" s="182"/>
      <c r="N366" s="182"/>
      <c r="O366" s="182"/>
      <c r="P366" s="226"/>
      <c r="Q366" s="970"/>
      <c r="R366" s="971"/>
      <c r="S366" s="971"/>
      <c r="T366" s="971"/>
      <c r="U366" s="971"/>
      <c r="V366" s="971"/>
      <c r="W366" s="971"/>
      <c r="X366" s="971"/>
      <c r="Y366" s="971"/>
      <c r="Z366" s="971"/>
      <c r="AA366" s="972"/>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77"/>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77"/>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77"/>
      <c r="B369" s="241"/>
      <c r="C369" s="240"/>
      <c r="D369" s="241"/>
      <c r="E369" s="412"/>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3"/>
      <c r="AY369">
        <f>$AY$367</f>
        <v>0</v>
      </c>
    </row>
    <row r="370" spans="1:51" ht="45" hidden="1" customHeight="1" x14ac:dyDescent="0.15">
      <c r="A370" s="977"/>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77"/>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77"/>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303</v>
      </c>
      <c r="AF372" s="187"/>
      <c r="AG372" s="187"/>
      <c r="AH372" s="188"/>
      <c r="AI372" s="203" t="s">
        <v>325</v>
      </c>
      <c r="AJ372" s="187"/>
      <c r="AK372" s="187"/>
      <c r="AL372" s="188"/>
      <c r="AM372" s="203" t="s">
        <v>612</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977"/>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977"/>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77"/>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77"/>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303</v>
      </c>
      <c r="AF376" s="187"/>
      <c r="AG376" s="187"/>
      <c r="AH376" s="188"/>
      <c r="AI376" s="203" t="s">
        <v>325</v>
      </c>
      <c r="AJ376" s="187"/>
      <c r="AK376" s="187"/>
      <c r="AL376" s="188"/>
      <c r="AM376" s="203" t="s">
        <v>612</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977"/>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977"/>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77"/>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77"/>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303</v>
      </c>
      <c r="AF380" s="187"/>
      <c r="AG380" s="187"/>
      <c r="AH380" s="188"/>
      <c r="AI380" s="203" t="s">
        <v>325</v>
      </c>
      <c r="AJ380" s="187"/>
      <c r="AK380" s="187"/>
      <c r="AL380" s="188"/>
      <c r="AM380" s="203" t="s">
        <v>612</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977"/>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977"/>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77"/>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77"/>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303</v>
      </c>
      <c r="AF384" s="187"/>
      <c r="AG384" s="187"/>
      <c r="AH384" s="188"/>
      <c r="AI384" s="203" t="s">
        <v>325</v>
      </c>
      <c r="AJ384" s="187"/>
      <c r="AK384" s="187"/>
      <c r="AL384" s="188"/>
      <c r="AM384" s="203" t="s">
        <v>612</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977"/>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977"/>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77"/>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77"/>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303</v>
      </c>
      <c r="AF388" s="187"/>
      <c r="AG388" s="187"/>
      <c r="AH388" s="188"/>
      <c r="AI388" s="203" t="s">
        <v>325</v>
      </c>
      <c r="AJ388" s="187"/>
      <c r="AK388" s="187"/>
      <c r="AL388" s="188"/>
      <c r="AM388" s="203" t="s">
        <v>612</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977"/>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977"/>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77"/>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77"/>
      <c r="B392" s="241"/>
      <c r="C392" s="240"/>
      <c r="D392" s="241"/>
      <c r="E392" s="240"/>
      <c r="F392" s="302"/>
      <c r="G392" s="260" t="s">
        <v>201</v>
      </c>
      <c r="H392" s="187"/>
      <c r="I392" s="187"/>
      <c r="J392" s="187"/>
      <c r="K392" s="187"/>
      <c r="L392" s="187"/>
      <c r="M392" s="187"/>
      <c r="N392" s="187"/>
      <c r="O392" s="187"/>
      <c r="P392" s="188"/>
      <c r="Q392" s="203" t="s">
        <v>252</v>
      </c>
      <c r="R392" s="187"/>
      <c r="S392" s="187"/>
      <c r="T392" s="187"/>
      <c r="U392" s="187"/>
      <c r="V392" s="187"/>
      <c r="W392" s="187"/>
      <c r="X392" s="187"/>
      <c r="Y392" s="187"/>
      <c r="Z392" s="187"/>
      <c r="AA392" s="187"/>
      <c r="AB392" s="275" t="s">
        <v>253</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71"/>
      <c r="AY392">
        <f>COUNTA($G$394)</f>
        <v>0</v>
      </c>
    </row>
    <row r="393" spans="1:51" ht="22.5" hidden="1" customHeight="1" x14ac:dyDescent="0.15">
      <c r="A393" s="977"/>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77"/>
      <c r="B394" s="241"/>
      <c r="C394" s="240"/>
      <c r="D394" s="241"/>
      <c r="E394" s="240"/>
      <c r="F394" s="302"/>
      <c r="G394" s="220"/>
      <c r="H394" s="179"/>
      <c r="I394" s="179"/>
      <c r="J394" s="179"/>
      <c r="K394" s="179"/>
      <c r="L394" s="179"/>
      <c r="M394" s="179"/>
      <c r="N394" s="179"/>
      <c r="O394" s="179"/>
      <c r="P394" s="221"/>
      <c r="Q394" s="964"/>
      <c r="R394" s="965"/>
      <c r="S394" s="965"/>
      <c r="T394" s="965"/>
      <c r="U394" s="965"/>
      <c r="V394" s="965"/>
      <c r="W394" s="965"/>
      <c r="X394" s="965"/>
      <c r="Y394" s="965"/>
      <c r="Z394" s="965"/>
      <c r="AA394" s="96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77"/>
      <c r="B395" s="241"/>
      <c r="C395" s="240"/>
      <c r="D395" s="241"/>
      <c r="E395" s="240"/>
      <c r="F395" s="302"/>
      <c r="G395" s="222"/>
      <c r="H395" s="223"/>
      <c r="I395" s="223"/>
      <c r="J395" s="223"/>
      <c r="K395" s="223"/>
      <c r="L395" s="223"/>
      <c r="M395" s="223"/>
      <c r="N395" s="223"/>
      <c r="O395" s="223"/>
      <c r="P395" s="224"/>
      <c r="Q395" s="967"/>
      <c r="R395" s="968"/>
      <c r="S395" s="968"/>
      <c r="T395" s="968"/>
      <c r="U395" s="968"/>
      <c r="V395" s="968"/>
      <c r="W395" s="968"/>
      <c r="X395" s="968"/>
      <c r="Y395" s="968"/>
      <c r="Z395" s="968"/>
      <c r="AA395" s="96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77"/>
      <c r="B396" s="241"/>
      <c r="C396" s="240"/>
      <c r="D396" s="241"/>
      <c r="E396" s="240"/>
      <c r="F396" s="302"/>
      <c r="G396" s="222"/>
      <c r="H396" s="223"/>
      <c r="I396" s="223"/>
      <c r="J396" s="223"/>
      <c r="K396" s="223"/>
      <c r="L396" s="223"/>
      <c r="M396" s="223"/>
      <c r="N396" s="223"/>
      <c r="O396" s="223"/>
      <c r="P396" s="224"/>
      <c r="Q396" s="967"/>
      <c r="R396" s="968"/>
      <c r="S396" s="968"/>
      <c r="T396" s="968"/>
      <c r="U396" s="968"/>
      <c r="V396" s="968"/>
      <c r="W396" s="968"/>
      <c r="X396" s="968"/>
      <c r="Y396" s="968"/>
      <c r="Z396" s="968"/>
      <c r="AA396" s="969"/>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77"/>
      <c r="B397" s="241"/>
      <c r="C397" s="240"/>
      <c r="D397" s="241"/>
      <c r="E397" s="240"/>
      <c r="F397" s="302"/>
      <c r="G397" s="222"/>
      <c r="H397" s="223"/>
      <c r="I397" s="223"/>
      <c r="J397" s="223"/>
      <c r="K397" s="223"/>
      <c r="L397" s="223"/>
      <c r="M397" s="223"/>
      <c r="N397" s="223"/>
      <c r="O397" s="223"/>
      <c r="P397" s="224"/>
      <c r="Q397" s="967"/>
      <c r="R397" s="968"/>
      <c r="S397" s="968"/>
      <c r="T397" s="968"/>
      <c r="U397" s="968"/>
      <c r="V397" s="968"/>
      <c r="W397" s="968"/>
      <c r="X397" s="968"/>
      <c r="Y397" s="968"/>
      <c r="Z397" s="968"/>
      <c r="AA397" s="969"/>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77"/>
      <c r="B398" s="241"/>
      <c r="C398" s="240"/>
      <c r="D398" s="241"/>
      <c r="E398" s="240"/>
      <c r="F398" s="302"/>
      <c r="G398" s="225"/>
      <c r="H398" s="182"/>
      <c r="I398" s="182"/>
      <c r="J398" s="182"/>
      <c r="K398" s="182"/>
      <c r="L398" s="182"/>
      <c r="M398" s="182"/>
      <c r="N398" s="182"/>
      <c r="O398" s="182"/>
      <c r="P398" s="226"/>
      <c r="Q398" s="970"/>
      <c r="R398" s="971"/>
      <c r="S398" s="971"/>
      <c r="T398" s="971"/>
      <c r="U398" s="971"/>
      <c r="V398" s="971"/>
      <c r="W398" s="971"/>
      <c r="X398" s="971"/>
      <c r="Y398" s="971"/>
      <c r="Z398" s="971"/>
      <c r="AA398" s="972"/>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77"/>
      <c r="B399" s="241"/>
      <c r="C399" s="240"/>
      <c r="D399" s="241"/>
      <c r="E399" s="240"/>
      <c r="F399" s="302"/>
      <c r="G399" s="260" t="s">
        <v>201</v>
      </c>
      <c r="H399" s="187"/>
      <c r="I399" s="187"/>
      <c r="J399" s="187"/>
      <c r="K399" s="187"/>
      <c r="L399" s="187"/>
      <c r="M399" s="187"/>
      <c r="N399" s="187"/>
      <c r="O399" s="187"/>
      <c r="P399" s="188"/>
      <c r="Q399" s="203" t="s">
        <v>252</v>
      </c>
      <c r="R399" s="187"/>
      <c r="S399" s="187"/>
      <c r="T399" s="187"/>
      <c r="U399" s="187"/>
      <c r="V399" s="187"/>
      <c r="W399" s="187"/>
      <c r="X399" s="187"/>
      <c r="Y399" s="187"/>
      <c r="Z399" s="187"/>
      <c r="AA399" s="187"/>
      <c r="AB399" s="275" t="s">
        <v>253</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77"/>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77"/>
      <c r="B401" s="241"/>
      <c r="C401" s="240"/>
      <c r="D401" s="241"/>
      <c r="E401" s="240"/>
      <c r="F401" s="302"/>
      <c r="G401" s="220"/>
      <c r="H401" s="179"/>
      <c r="I401" s="179"/>
      <c r="J401" s="179"/>
      <c r="K401" s="179"/>
      <c r="L401" s="179"/>
      <c r="M401" s="179"/>
      <c r="N401" s="179"/>
      <c r="O401" s="179"/>
      <c r="P401" s="221"/>
      <c r="Q401" s="964"/>
      <c r="R401" s="965"/>
      <c r="S401" s="965"/>
      <c r="T401" s="965"/>
      <c r="U401" s="965"/>
      <c r="V401" s="965"/>
      <c r="W401" s="965"/>
      <c r="X401" s="965"/>
      <c r="Y401" s="965"/>
      <c r="Z401" s="965"/>
      <c r="AA401" s="96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77"/>
      <c r="B402" s="241"/>
      <c r="C402" s="240"/>
      <c r="D402" s="241"/>
      <c r="E402" s="240"/>
      <c r="F402" s="302"/>
      <c r="G402" s="222"/>
      <c r="H402" s="223"/>
      <c r="I402" s="223"/>
      <c r="J402" s="223"/>
      <c r="K402" s="223"/>
      <c r="L402" s="223"/>
      <c r="M402" s="223"/>
      <c r="N402" s="223"/>
      <c r="O402" s="223"/>
      <c r="P402" s="224"/>
      <c r="Q402" s="967"/>
      <c r="R402" s="968"/>
      <c r="S402" s="968"/>
      <c r="T402" s="968"/>
      <c r="U402" s="968"/>
      <c r="V402" s="968"/>
      <c r="W402" s="968"/>
      <c r="X402" s="968"/>
      <c r="Y402" s="968"/>
      <c r="Z402" s="968"/>
      <c r="AA402" s="96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77"/>
      <c r="B403" s="241"/>
      <c r="C403" s="240"/>
      <c r="D403" s="241"/>
      <c r="E403" s="240"/>
      <c r="F403" s="302"/>
      <c r="G403" s="222"/>
      <c r="H403" s="223"/>
      <c r="I403" s="223"/>
      <c r="J403" s="223"/>
      <c r="K403" s="223"/>
      <c r="L403" s="223"/>
      <c r="M403" s="223"/>
      <c r="N403" s="223"/>
      <c r="O403" s="223"/>
      <c r="P403" s="224"/>
      <c r="Q403" s="967"/>
      <c r="R403" s="968"/>
      <c r="S403" s="968"/>
      <c r="T403" s="968"/>
      <c r="U403" s="968"/>
      <c r="V403" s="968"/>
      <c r="W403" s="968"/>
      <c r="X403" s="968"/>
      <c r="Y403" s="968"/>
      <c r="Z403" s="968"/>
      <c r="AA403" s="969"/>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77"/>
      <c r="B404" s="241"/>
      <c r="C404" s="240"/>
      <c r="D404" s="241"/>
      <c r="E404" s="240"/>
      <c r="F404" s="302"/>
      <c r="G404" s="222"/>
      <c r="H404" s="223"/>
      <c r="I404" s="223"/>
      <c r="J404" s="223"/>
      <c r="K404" s="223"/>
      <c r="L404" s="223"/>
      <c r="M404" s="223"/>
      <c r="N404" s="223"/>
      <c r="O404" s="223"/>
      <c r="P404" s="224"/>
      <c r="Q404" s="967"/>
      <c r="R404" s="968"/>
      <c r="S404" s="968"/>
      <c r="T404" s="968"/>
      <c r="U404" s="968"/>
      <c r="V404" s="968"/>
      <c r="W404" s="968"/>
      <c r="X404" s="968"/>
      <c r="Y404" s="968"/>
      <c r="Z404" s="968"/>
      <c r="AA404" s="969"/>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77"/>
      <c r="B405" s="241"/>
      <c r="C405" s="240"/>
      <c r="D405" s="241"/>
      <c r="E405" s="240"/>
      <c r="F405" s="302"/>
      <c r="G405" s="225"/>
      <c r="H405" s="182"/>
      <c r="I405" s="182"/>
      <c r="J405" s="182"/>
      <c r="K405" s="182"/>
      <c r="L405" s="182"/>
      <c r="M405" s="182"/>
      <c r="N405" s="182"/>
      <c r="O405" s="182"/>
      <c r="P405" s="226"/>
      <c r="Q405" s="970"/>
      <c r="R405" s="971"/>
      <c r="S405" s="971"/>
      <c r="T405" s="971"/>
      <c r="U405" s="971"/>
      <c r="V405" s="971"/>
      <c r="W405" s="971"/>
      <c r="X405" s="971"/>
      <c r="Y405" s="971"/>
      <c r="Z405" s="971"/>
      <c r="AA405" s="972"/>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77"/>
      <c r="B406" s="241"/>
      <c r="C406" s="240"/>
      <c r="D406" s="241"/>
      <c r="E406" s="240"/>
      <c r="F406" s="302"/>
      <c r="G406" s="260" t="s">
        <v>201</v>
      </c>
      <c r="H406" s="187"/>
      <c r="I406" s="187"/>
      <c r="J406" s="187"/>
      <c r="K406" s="187"/>
      <c r="L406" s="187"/>
      <c r="M406" s="187"/>
      <c r="N406" s="187"/>
      <c r="O406" s="187"/>
      <c r="P406" s="188"/>
      <c r="Q406" s="203" t="s">
        <v>252</v>
      </c>
      <c r="R406" s="187"/>
      <c r="S406" s="187"/>
      <c r="T406" s="187"/>
      <c r="U406" s="187"/>
      <c r="V406" s="187"/>
      <c r="W406" s="187"/>
      <c r="X406" s="187"/>
      <c r="Y406" s="187"/>
      <c r="Z406" s="187"/>
      <c r="AA406" s="187"/>
      <c r="AB406" s="275" t="s">
        <v>253</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77"/>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77"/>
      <c r="B408" s="241"/>
      <c r="C408" s="240"/>
      <c r="D408" s="241"/>
      <c r="E408" s="240"/>
      <c r="F408" s="302"/>
      <c r="G408" s="220"/>
      <c r="H408" s="179"/>
      <c r="I408" s="179"/>
      <c r="J408" s="179"/>
      <c r="K408" s="179"/>
      <c r="L408" s="179"/>
      <c r="M408" s="179"/>
      <c r="N408" s="179"/>
      <c r="O408" s="179"/>
      <c r="P408" s="221"/>
      <c r="Q408" s="964"/>
      <c r="R408" s="965"/>
      <c r="S408" s="965"/>
      <c r="T408" s="965"/>
      <c r="U408" s="965"/>
      <c r="V408" s="965"/>
      <c r="W408" s="965"/>
      <c r="X408" s="965"/>
      <c r="Y408" s="965"/>
      <c r="Z408" s="965"/>
      <c r="AA408" s="96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77"/>
      <c r="B409" s="241"/>
      <c r="C409" s="240"/>
      <c r="D409" s="241"/>
      <c r="E409" s="240"/>
      <c r="F409" s="302"/>
      <c r="G409" s="222"/>
      <c r="H409" s="223"/>
      <c r="I409" s="223"/>
      <c r="J409" s="223"/>
      <c r="K409" s="223"/>
      <c r="L409" s="223"/>
      <c r="M409" s="223"/>
      <c r="N409" s="223"/>
      <c r="O409" s="223"/>
      <c r="P409" s="224"/>
      <c r="Q409" s="967"/>
      <c r="R409" s="968"/>
      <c r="S409" s="968"/>
      <c r="T409" s="968"/>
      <c r="U409" s="968"/>
      <c r="V409" s="968"/>
      <c r="W409" s="968"/>
      <c r="X409" s="968"/>
      <c r="Y409" s="968"/>
      <c r="Z409" s="968"/>
      <c r="AA409" s="96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77"/>
      <c r="B410" s="241"/>
      <c r="C410" s="240"/>
      <c r="D410" s="241"/>
      <c r="E410" s="240"/>
      <c r="F410" s="302"/>
      <c r="G410" s="222"/>
      <c r="H410" s="223"/>
      <c r="I410" s="223"/>
      <c r="J410" s="223"/>
      <c r="K410" s="223"/>
      <c r="L410" s="223"/>
      <c r="M410" s="223"/>
      <c r="N410" s="223"/>
      <c r="O410" s="223"/>
      <c r="P410" s="224"/>
      <c r="Q410" s="967"/>
      <c r="R410" s="968"/>
      <c r="S410" s="968"/>
      <c r="T410" s="968"/>
      <c r="U410" s="968"/>
      <c r="V410" s="968"/>
      <c r="W410" s="968"/>
      <c r="X410" s="968"/>
      <c r="Y410" s="968"/>
      <c r="Z410" s="968"/>
      <c r="AA410" s="969"/>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77"/>
      <c r="B411" s="241"/>
      <c r="C411" s="240"/>
      <c r="D411" s="241"/>
      <c r="E411" s="240"/>
      <c r="F411" s="302"/>
      <c r="G411" s="222"/>
      <c r="H411" s="223"/>
      <c r="I411" s="223"/>
      <c r="J411" s="223"/>
      <c r="K411" s="223"/>
      <c r="L411" s="223"/>
      <c r="M411" s="223"/>
      <c r="N411" s="223"/>
      <c r="O411" s="223"/>
      <c r="P411" s="224"/>
      <c r="Q411" s="967"/>
      <c r="R411" s="968"/>
      <c r="S411" s="968"/>
      <c r="T411" s="968"/>
      <c r="U411" s="968"/>
      <c r="V411" s="968"/>
      <c r="W411" s="968"/>
      <c r="X411" s="968"/>
      <c r="Y411" s="968"/>
      <c r="Z411" s="968"/>
      <c r="AA411" s="969"/>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77"/>
      <c r="B412" s="241"/>
      <c r="C412" s="240"/>
      <c r="D412" s="241"/>
      <c r="E412" s="240"/>
      <c r="F412" s="302"/>
      <c r="G412" s="225"/>
      <c r="H412" s="182"/>
      <c r="I412" s="182"/>
      <c r="J412" s="182"/>
      <c r="K412" s="182"/>
      <c r="L412" s="182"/>
      <c r="M412" s="182"/>
      <c r="N412" s="182"/>
      <c r="O412" s="182"/>
      <c r="P412" s="226"/>
      <c r="Q412" s="970"/>
      <c r="R412" s="971"/>
      <c r="S412" s="971"/>
      <c r="T412" s="971"/>
      <c r="U412" s="971"/>
      <c r="V412" s="971"/>
      <c r="W412" s="971"/>
      <c r="X412" s="971"/>
      <c r="Y412" s="971"/>
      <c r="Z412" s="971"/>
      <c r="AA412" s="972"/>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77"/>
      <c r="B413" s="241"/>
      <c r="C413" s="240"/>
      <c r="D413" s="241"/>
      <c r="E413" s="240"/>
      <c r="F413" s="302"/>
      <c r="G413" s="260" t="s">
        <v>201</v>
      </c>
      <c r="H413" s="187"/>
      <c r="I413" s="187"/>
      <c r="J413" s="187"/>
      <c r="K413" s="187"/>
      <c r="L413" s="187"/>
      <c r="M413" s="187"/>
      <c r="N413" s="187"/>
      <c r="O413" s="187"/>
      <c r="P413" s="188"/>
      <c r="Q413" s="203" t="s">
        <v>252</v>
      </c>
      <c r="R413" s="187"/>
      <c r="S413" s="187"/>
      <c r="T413" s="187"/>
      <c r="U413" s="187"/>
      <c r="V413" s="187"/>
      <c r="W413" s="187"/>
      <c r="X413" s="187"/>
      <c r="Y413" s="187"/>
      <c r="Z413" s="187"/>
      <c r="AA413" s="187"/>
      <c r="AB413" s="275" t="s">
        <v>253</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77"/>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77"/>
      <c r="B415" s="241"/>
      <c r="C415" s="240"/>
      <c r="D415" s="241"/>
      <c r="E415" s="240"/>
      <c r="F415" s="302"/>
      <c r="G415" s="220"/>
      <c r="H415" s="179"/>
      <c r="I415" s="179"/>
      <c r="J415" s="179"/>
      <c r="K415" s="179"/>
      <c r="L415" s="179"/>
      <c r="M415" s="179"/>
      <c r="N415" s="179"/>
      <c r="O415" s="179"/>
      <c r="P415" s="221"/>
      <c r="Q415" s="964"/>
      <c r="R415" s="965"/>
      <c r="S415" s="965"/>
      <c r="T415" s="965"/>
      <c r="U415" s="965"/>
      <c r="V415" s="965"/>
      <c r="W415" s="965"/>
      <c r="X415" s="965"/>
      <c r="Y415" s="965"/>
      <c r="Z415" s="965"/>
      <c r="AA415" s="96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77"/>
      <c r="B416" s="241"/>
      <c r="C416" s="240"/>
      <c r="D416" s="241"/>
      <c r="E416" s="240"/>
      <c r="F416" s="302"/>
      <c r="G416" s="222"/>
      <c r="H416" s="223"/>
      <c r="I416" s="223"/>
      <c r="J416" s="223"/>
      <c r="K416" s="223"/>
      <c r="L416" s="223"/>
      <c r="M416" s="223"/>
      <c r="N416" s="223"/>
      <c r="O416" s="223"/>
      <c r="P416" s="224"/>
      <c r="Q416" s="967"/>
      <c r="R416" s="968"/>
      <c r="S416" s="968"/>
      <c r="T416" s="968"/>
      <c r="U416" s="968"/>
      <c r="V416" s="968"/>
      <c r="W416" s="968"/>
      <c r="X416" s="968"/>
      <c r="Y416" s="968"/>
      <c r="Z416" s="968"/>
      <c r="AA416" s="96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77"/>
      <c r="B417" s="241"/>
      <c r="C417" s="240"/>
      <c r="D417" s="241"/>
      <c r="E417" s="240"/>
      <c r="F417" s="302"/>
      <c r="G417" s="222"/>
      <c r="H417" s="223"/>
      <c r="I417" s="223"/>
      <c r="J417" s="223"/>
      <c r="K417" s="223"/>
      <c r="L417" s="223"/>
      <c r="M417" s="223"/>
      <c r="N417" s="223"/>
      <c r="O417" s="223"/>
      <c r="P417" s="224"/>
      <c r="Q417" s="967"/>
      <c r="R417" s="968"/>
      <c r="S417" s="968"/>
      <c r="T417" s="968"/>
      <c r="U417" s="968"/>
      <c r="V417" s="968"/>
      <c r="W417" s="968"/>
      <c r="X417" s="968"/>
      <c r="Y417" s="968"/>
      <c r="Z417" s="968"/>
      <c r="AA417" s="969"/>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77"/>
      <c r="B418" s="241"/>
      <c r="C418" s="240"/>
      <c r="D418" s="241"/>
      <c r="E418" s="240"/>
      <c r="F418" s="302"/>
      <c r="G418" s="222"/>
      <c r="H418" s="223"/>
      <c r="I418" s="223"/>
      <c r="J418" s="223"/>
      <c r="K418" s="223"/>
      <c r="L418" s="223"/>
      <c r="M418" s="223"/>
      <c r="N418" s="223"/>
      <c r="O418" s="223"/>
      <c r="P418" s="224"/>
      <c r="Q418" s="967"/>
      <c r="R418" s="968"/>
      <c r="S418" s="968"/>
      <c r="T418" s="968"/>
      <c r="U418" s="968"/>
      <c r="V418" s="968"/>
      <c r="W418" s="968"/>
      <c r="X418" s="968"/>
      <c r="Y418" s="968"/>
      <c r="Z418" s="968"/>
      <c r="AA418" s="969"/>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77"/>
      <c r="B419" s="241"/>
      <c r="C419" s="240"/>
      <c r="D419" s="241"/>
      <c r="E419" s="240"/>
      <c r="F419" s="302"/>
      <c r="G419" s="225"/>
      <c r="H419" s="182"/>
      <c r="I419" s="182"/>
      <c r="J419" s="182"/>
      <c r="K419" s="182"/>
      <c r="L419" s="182"/>
      <c r="M419" s="182"/>
      <c r="N419" s="182"/>
      <c r="O419" s="182"/>
      <c r="P419" s="226"/>
      <c r="Q419" s="970"/>
      <c r="R419" s="971"/>
      <c r="S419" s="971"/>
      <c r="T419" s="971"/>
      <c r="U419" s="971"/>
      <c r="V419" s="971"/>
      <c r="W419" s="971"/>
      <c r="X419" s="971"/>
      <c r="Y419" s="971"/>
      <c r="Z419" s="971"/>
      <c r="AA419" s="972"/>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77"/>
      <c r="B420" s="241"/>
      <c r="C420" s="240"/>
      <c r="D420" s="241"/>
      <c r="E420" s="240"/>
      <c r="F420" s="302"/>
      <c r="G420" s="260" t="s">
        <v>201</v>
      </c>
      <c r="H420" s="187"/>
      <c r="I420" s="187"/>
      <c r="J420" s="187"/>
      <c r="K420" s="187"/>
      <c r="L420" s="187"/>
      <c r="M420" s="187"/>
      <c r="N420" s="187"/>
      <c r="O420" s="187"/>
      <c r="P420" s="188"/>
      <c r="Q420" s="203" t="s">
        <v>252</v>
      </c>
      <c r="R420" s="187"/>
      <c r="S420" s="187"/>
      <c r="T420" s="187"/>
      <c r="U420" s="187"/>
      <c r="V420" s="187"/>
      <c r="W420" s="187"/>
      <c r="X420" s="187"/>
      <c r="Y420" s="187"/>
      <c r="Z420" s="187"/>
      <c r="AA420" s="187"/>
      <c r="AB420" s="275" t="s">
        <v>253</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77"/>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77"/>
      <c r="B422" s="241"/>
      <c r="C422" s="240"/>
      <c r="D422" s="241"/>
      <c r="E422" s="240"/>
      <c r="F422" s="302"/>
      <c r="G422" s="220"/>
      <c r="H422" s="179"/>
      <c r="I422" s="179"/>
      <c r="J422" s="179"/>
      <c r="K422" s="179"/>
      <c r="L422" s="179"/>
      <c r="M422" s="179"/>
      <c r="N422" s="179"/>
      <c r="O422" s="179"/>
      <c r="P422" s="221"/>
      <c r="Q422" s="964"/>
      <c r="R422" s="965"/>
      <c r="S422" s="965"/>
      <c r="T422" s="965"/>
      <c r="U422" s="965"/>
      <c r="V422" s="965"/>
      <c r="W422" s="965"/>
      <c r="X422" s="965"/>
      <c r="Y422" s="965"/>
      <c r="Z422" s="965"/>
      <c r="AA422" s="96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77"/>
      <c r="B423" s="241"/>
      <c r="C423" s="240"/>
      <c r="D423" s="241"/>
      <c r="E423" s="240"/>
      <c r="F423" s="302"/>
      <c r="G423" s="222"/>
      <c r="H423" s="223"/>
      <c r="I423" s="223"/>
      <c r="J423" s="223"/>
      <c r="K423" s="223"/>
      <c r="L423" s="223"/>
      <c r="M423" s="223"/>
      <c r="N423" s="223"/>
      <c r="O423" s="223"/>
      <c r="P423" s="224"/>
      <c r="Q423" s="967"/>
      <c r="R423" s="968"/>
      <c r="S423" s="968"/>
      <c r="T423" s="968"/>
      <c r="U423" s="968"/>
      <c r="V423" s="968"/>
      <c r="W423" s="968"/>
      <c r="X423" s="968"/>
      <c r="Y423" s="968"/>
      <c r="Z423" s="968"/>
      <c r="AA423" s="96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77"/>
      <c r="B424" s="241"/>
      <c r="C424" s="240"/>
      <c r="D424" s="241"/>
      <c r="E424" s="240"/>
      <c r="F424" s="302"/>
      <c r="G424" s="222"/>
      <c r="H424" s="223"/>
      <c r="I424" s="223"/>
      <c r="J424" s="223"/>
      <c r="K424" s="223"/>
      <c r="L424" s="223"/>
      <c r="M424" s="223"/>
      <c r="N424" s="223"/>
      <c r="O424" s="223"/>
      <c r="P424" s="224"/>
      <c r="Q424" s="967"/>
      <c r="R424" s="968"/>
      <c r="S424" s="968"/>
      <c r="T424" s="968"/>
      <c r="U424" s="968"/>
      <c r="V424" s="968"/>
      <c r="W424" s="968"/>
      <c r="X424" s="968"/>
      <c r="Y424" s="968"/>
      <c r="Z424" s="968"/>
      <c r="AA424" s="969"/>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77"/>
      <c r="B425" s="241"/>
      <c r="C425" s="240"/>
      <c r="D425" s="241"/>
      <c r="E425" s="240"/>
      <c r="F425" s="302"/>
      <c r="G425" s="222"/>
      <c r="H425" s="223"/>
      <c r="I425" s="223"/>
      <c r="J425" s="223"/>
      <c r="K425" s="223"/>
      <c r="L425" s="223"/>
      <c r="M425" s="223"/>
      <c r="N425" s="223"/>
      <c r="O425" s="223"/>
      <c r="P425" s="224"/>
      <c r="Q425" s="967"/>
      <c r="R425" s="968"/>
      <c r="S425" s="968"/>
      <c r="T425" s="968"/>
      <c r="U425" s="968"/>
      <c r="V425" s="968"/>
      <c r="W425" s="968"/>
      <c r="X425" s="968"/>
      <c r="Y425" s="968"/>
      <c r="Z425" s="968"/>
      <c r="AA425" s="969"/>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77"/>
      <c r="B426" s="241"/>
      <c r="C426" s="240"/>
      <c r="D426" s="241"/>
      <c r="E426" s="303"/>
      <c r="F426" s="304"/>
      <c r="G426" s="225"/>
      <c r="H426" s="182"/>
      <c r="I426" s="182"/>
      <c r="J426" s="182"/>
      <c r="K426" s="182"/>
      <c r="L426" s="182"/>
      <c r="M426" s="182"/>
      <c r="N426" s="182"/>
      <c r="O426" s="182"/>
      <c r="P426" s="226"/>
      <c r="Q426" s="970"/>
      <c r="R426" s="971"/>
      <c r="S426" s="971"/>
      <c r="T426" s="971"/>
      <c r="U426" s="971"/>
      <c r="V426" s="971"/>
      <c r="W426" s="971"/>
      <c r="X426" s="971"/>
      <c r="Y426" s="971"/>
      <c r="Z426" s="971"/>
      <c r="AA426" s="972"/>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77"/>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77"/>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77"/>
      <c r="B429" s="241"/>
      <c r="C429" s="303"/>
      <c r="D429" s="975"/>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customHeight="1" x14ac:dyDescent="0.15">
      <c r="A430" s="977"/>
      <c r="B430" s="241"/>
      <c r="C430" s="238" t="s">
        <v>584</v>
      </c>
      <c r="D430" s="239"/>
      <c r="E430" s="227" t="s">
        <v>312</v>
      </c>
      <c r="F430" s="432"/>
      <c r="G430" s="229" t="s">
        <v>204</v>
      </c>
      <c r="H430" s="176"/>
      <c r="I430" s="176"/>
      <c r="J430" s="230" t="s">
        <v>630</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customHeight="1" x14ac:dyDescent="0.15">
      <c r="A431" s="977"/>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456</v>
      </c>
      <c r="AJ431" s="202"/>
      <c r="AK431" s="202"/>
      <c r="AL431" s="203"/>
      <c r="AM431" s="202" t="s">
        <v>457</v>
      </c>
      <c r="AN431" s="202"/>
      <c r="AO431" s="202"/>
      <c r="AP431" s="203"/>
      <c r="AQ431" s="203" t="s">
        <v>184</v>
      </c>
      <c r="AR431" s="187"/>
      <c r="AS431" s="187"/>
      <c r="AT431" s="188"/>
      <c r="AU431" s="164" t="s">
        <v>133</v>
      </c>
      <c r="AV431" s="164"/>
      <c r="AW431" s="164"/>
      <c r="AX431" s="165"/>
      <c r="AY431">
        <f>COUNTA($G$433)</f>
        <v>1</v>
      </c>
    </row>
    <row r="432" spans="1:51" ht="18.75" customHeight="1" x14ac:dyDescent="0.15">
      <c r="A432" s="977"/>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t="s">
        <v>701</v>
      </c>
      <c r="AF432" s="166"/>
      <c r="AG432" s="167" t="s">
        <v>185</v>
      </c>
      <c r="AH432" s="190"/>
      <c r="AI432" s="204"/>
      <c r="AJ432" s="204"/>
      <c r="AK432" s="204"/>
      <c r="AL432" s="205"/>
      <c r="AM432" s="204"/>
      <c r="AN432" s="204"/>
      <c r="AO432" s="204"/>
      <c r="AP432" s="205"/>
      <c r="AQ432" s="219" t="s">
        <v>701</v>
      </c>
      <c r="AR432" s="166"/>
      <c r="AS432" s="167" t="s">
        <v>185</v>
      </c>
      <c r="AT432" s="190"/>
      <c r="AU432" s="166" t="s">
        <v>701</v>
      </c>
      <c r="AV432" s="166"/>
      <c r="AW432" s="167" t="s">
        <v>175</v>
      </c>
      <c r="AX432" s="168"/>
      <c r="AY432">
        <f>$AY$431</f>
        <v>1</v>
      </c>
    </row>
    <row r="433" spans="1:51" ht="23.25" customHeight="1" x14ac:dyDescent="0.15">
      <c r="A433" s="977"/>
      <c r="B433" s="241"/>
      <c r="C433" s="240"/>
      <c r="D433" s="241"/>
      <c r="E433" s="184"/>
      <c r="F433" s="185"/>
      <c r="G433" s="220" t="s">
        <v>630</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701</v>
      </c>
      <c r="AC433" s="163"/>
      <c r="AD433" s="163"/>
      <c r="AE433" s="154" t="s">
        <v>701</v>
      </c>
      <c r="AF433" s="155"/>
      <c r="AG433" s="155"/>
      <c r="AH433" s="155"/>
      <c r="AI433" s="154" t="s">
        <v>630</v>
      </c>
      <c r="AJ433" s="155"/>
      <c r="AK433" s="155"/>
      <c r="AL433" s="155"/>
      <c r="AM433" s="154" t="s">
        <v>630</v>
      </c>
      <c r="AN433" s="155"/>
      <c r="AO433" s="155"/>
      <c r="AP433" s="156"/>
      <c r="AQ433" s="154" t="s">
        <v>630</v>
      </c>
      <c r="AR433" s="155"/>
      <c r="AS433" s="155"/>
      <c r="AT433" s="156"/>
      <c r="AU433" s="155" t="s">
        <v>630</v>
      </c>
      <c r="AV433" s="155"/>
      <c r="AW433" s="155"/>
      <c r="AX433" s="196"/>
      <c r="AY433">
        <f t="shared" ref="AY433:AY435" si="63">$AY$431</f>
        <v>1</v>
      </c>
    </row>
    <row r="434" spans="1:51" ht="23.25" customHeight="1" x14ac:dyDescent="0.15">
      <c r="A434" s="977"/>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630</v>
      </c>
      <c r="AC434" s="212"/>
      <c r="AD434" s="212"/>
      <c r="AE434" s="154" t="s">
        <v>630</v>
      </c>
      <c r="AF434" s="155"/>
      <c r="AG434" s="155"/>
      <c r="AH434" s="156"/>
      <c r="AI434" s="154" t="s">
        <v>630</v>
      </c>
      <c r="AJ434" s="155"/>
      <c r="AK434" s="155"/>
      <c r="AL434" s="155"/>
      <c r="AM434" s="154" t="s">
        <v>630</v>
      </c>
      <c r="AN434" s="155"/>
      <c r="AO434" s="155"/>
      <c r="AP434" s="156"/>
      <c r="AQ434" s="154" t="s">
        <v>630</v>
      </c>
      <c r="AR434" s="155"/>
      <c r="AS434" s="155"/>
      <c r="AT434" s="156"/>
      <c r="AU434" s="155" t="s">
        <v>630</v>
      </c>
      <c r="AV434" s="155"/>
      <c r="AW434" s="155"/>
      <c r="AX434" s="196"/>
      <c r="AY434">
        <f t="shared" si="63"/>
        <v>1</v>
      </c>
    </row>
    <row r="435" spans="1:51" ht="23.25" customHeight="1" x14ac:dyDescent="0.15">
      <c r="A435" s="977"/>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t="s">
        <v>630</v>
      </c>
      <c r="AF435" s="155"/>
      <c r="AG435" s="155"/>
      <c r="AH435" s="156"/>
      <c r="AI435" s="154" t="s">
        <v>630</v>
      </c>
      <c r="AJ435" s="155"/>
      <c r="AK435" s="155"/>
      <c r="AL435" s="155"/>
      <c r="AM435" s="154" t="s">
        <v>630</v>
      </c>
      <c r="AN435" s="155"/>
      <c r="AO435" s="155"/>
      <c r="AP435" s="156"/>
      <c r="AQ435" s="154" t="s">
        <v>630</v>
      </c>
      <c r="AR435" s="155"/>
      <c r="AS435" s="155"/>
      <c r="AT435" s="156"/>
      <c r="AU435" s="155" t="s">
        <v>630</v>
      </c>
      <c r="AV435" s="155"/>
      <c r="AW435" s="155"/>
      <c r="AX435" s="196"/>
      <c r="AY435">
        <f t="shared" si="63"/>
        <v>1</v>
      </c>
    </row>
    <row r="436" spans="1:51" ht="18.75" hidden="1" customHeight="1" x14ac:dyDescent="0.15">
      <c r="A436" s="977"/>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456</v>
      </c>
      <c r="AJ436" s="202"/>
      <c r="AK436" s="202"/>
      <c r="AL436" s="203"/>
      <c r="AM436" s="202" t="s">
        <v>457</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977"/>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977"/>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77"/>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77"/>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77"/>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456</v>
      </c>
      <c r="AJ441" s="202"/>
      <c r="AK441" s="202"/>
      <c r="AL441" s="203"/>
      <c r="AM441" s="202" t="s">
        <v>457</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977"/>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977"/>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77"/>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77"/>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77"/>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456</v>
      </c>
      <c r="AJ446" s="202"/>
      <c r="AK446" s="202"/>
      <c r="AL446" s="203"/>
      <c r="AM446" s="202" t="s">
        <v>457</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977"/>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977"/>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77"/>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77"/>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77"/>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456</v>
      </c>
      <c r="AJ451" s="202"/>
      <c r="AK451" s="202"/>
      <c r="AL451" s="203"/>
      <c r="AM451" s="202" t="s">
        <v>457</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977"/>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977"/>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77"/>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77"/>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977"/>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456</v>
      </c>
      <c r="AJ456" s="202"/>
      <c r="AK456" s="202"/>
      <c r="AL456" s="203"/>
      <c r="AM456" s="202" t="s">
        <v>457</v>
      </c>
      <c r="AN456" s="202"/>
      <c r="AO456" s="202"/>
      <c r="AP456" s="203"/>
      <c r="AQ456" s="203" t="s">
        <v>184</v>
      </c>
      <c r="AR456" s="187"/>
      <c r="AS456" s="187"/>
      <c r="AT456" s="188"/>
      <c r="AU456" s="164" t="s">
        <v>133</v>
      </c>
      <c r="AV456" s="164"/>
      <c r="AW456" s="164"/>
      <c r="AX456" s="165"/>
      <c r="AY456">
        <f>COUNTA($G$458)</f>
        <v>1</v>
      </c>
    </row>
    <row r="457" spans="1:51" ht="18.75" customHeight="1" x14ac:dyDescent="0.15">
      <c r="A457" s="977"/>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t="s">
        <v>630</v>
      </c>
      <c r="AF457" s="166"/>
      <c r="AG457" s="167" t="s">
        <v>185</v>
      </c>
      <c r="AH457" s="190"/>
      <c r="AI457" s="204"/>
      <c r="AJ457" s="204"/>
      <c r="AK457" s="204"/>
      <c r="AL457" s="205"/>
      <c r="AM457" s="204"/>
      <c r="AN457" s="204"/>
      <c r="AO457" s="204"/>
      <c r="AP457" s="205"/>
      <c r="AQ457" s="219" t="s">
        <v>630</v>
      </c>
      <c r="AR457" s="166"/>
      <c r="AS457" s="167" t="s">
        <v>185</v>
      </c>
      <c r="AT457" s="190"/>
      <c r="AU457" s="166" t="s">
        <v>630</v>
      </c>
      <c r="AV457" s="166"/>
      <c r="AW457" s="167" t="s">
        <v>175</v>
      </c>
      <c r="AX457" s="168"/>
      <c r="AY457">
        <f>$AY$456</f>
        <v>1</v>
      </c>
    </row>
    <row r="458" spans="1:51" ht="23.25" customHeight="1" x14ac:dyDescent="0.15">
      <c r="A458" s="977"/>
      <c r="B458" s="241"/>
      <c r="C458" s="240"/>
      <c r="D458" s="241"/>
      <c r="E458" s="184"/>
      <c r="F458" s="185"/>
      <c r="G458" s="220" t="s">
        <v>630</v>
      </c>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t="s">
        <v>630</v>
      </c>
      <c r="AC458" s="163"/>
      <c r="AD458" s="163"/>
      <c r="AE458" s="154" t="s">
        <v>630</v>
      </c>
      <c r="AF458" s="155"/>
      <c r="AG458" s="155"/>
      <c r="AH458" s="155"/>
      <c r="AI458" s="154" t="s">
        <v>630</v>
      </c>
      <c r="AJ458" s="155"/>
      <c r="AK458" s="155"/>
      <c r="AL458" s="155"/>
      <c r="AM458" s="154" t="s">
        <v>630</v>
      </c>
      <c r="AN458" s="155"/>
      <c r="AO458" s="155"/>
      <c r="AP458" s="156"/>
      <c r="AQ458" s="154" t="s">
        <v>630</v>
      </c>
      <c r="AR458" s="155"/>
      <c r="AS458" s="155"/>
      <c r="AT458" s="156"/>
      <c r="AU458" s="155" t="s">
        <v>630</v>
      </c>
      <c r="AV458" s="155"/>
      <c r="AW458" s="155"/>
      <c r="AX458" s="196"/>
      <c r="AY458">
        <f t="shared" ref="AY458:AY460" si="68">$AY$456</f>
        <v>1</v>
      </c>
    </row>
    <row r="459" spans="1:51" ht="23.25" customHeight="1" x14ac:dyDescent="0.15">
      <c r="A459" s="977"/>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t="s">
        <v>630</v>
      </c>
      <c r="AC459" s="212"/>
      <c r="AD459" s="212"/>
      <c r="AE459" s="154" t="s">
        <v>630</v>
      </c>
      <c r="AF459" s="155"/>
      <c r="AG459" s="155"/>
      <c r="AH459" s="156"/>
      <c r="AI459" s="154" t="s">
        <v>630</v>
      </c>
      <c r="AJ459" s="155"/>
      <c r="AK459" s="155"/>
      <c r="AL459" s="155"/>
      <c r="AM459" s="154" t="s">
        <v>630</v>
      </c>
      <c r="AN459" s="155"/>
      <c r="AO459" s="155"/>
      <c r="AP459" s="156"/>
      <c r="AQ459" s="154" t="s">
        <v>630</v>
      </c>
      <c r="AR459" s="155"/>
      <c r="AS459" s="155"/>
      <c r="AT459" s="156"/>
      <c r="AU459" s="155" t="s">
        <v>630</v>
      </c>
      <c r="AV459" s="155"/>
      <c r="AW459" s="155"/>
      <c r="AX459" s="196"/>
      <c r="AY459">
        <f t="shared" si="68"/>
        <v>1</v>
      </c>
    </row>
    <row r="460" spans="1:51" ht="23.25" customHeight="1" x14ac:dyDescent="0.15">
      <c r="A460" s="977"/>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t="s">
        <v>630</v>
      </c>
      <c r="AF460" s="155"/>
      <c r="AG460" s="155"/>
      <c r="AH460" s="156"/>
      <c r="AI460" s="154" t="s">
        <v>630</v>
      </c>
      <c r="AJ460" s="155"/>
      <c r="AK460" s="155"/>
      <c r="AL460" s="155"/>
      <c r="AM460" s="154" t="s">
        <v>630</v>
      </c>
      <c r="AN460" s="155"/>
      <c r="AO460" s="155"/>
      <c r="AP460" s="156"/>
      <c r="AQ460" s="154" t="s">
        <v>630</v>
      </c>
      <c r="AR460" s="155"/>
      <c r="AS460" s="155"/>
      <c r="AT460" s="156"/>
      <c r="AU460" s="155" t="s">
        <v>630</v>
      </c>
      <c r="AV460" s="155"/>
      <c r="AW460" s="155"/>
      <c r="AX460" s="196"/>
      <c r="AY460">
        <f t="shared" si="68"/>
        <v>1</v>
      </c>
    </row>
    <row r="461" spans="1:51" ht="18.75" hidden="1" customHeight="1" x14ac:dyDescent="0.15">
      <c r="A461" s="977"/>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456</v>
      </c>
      <c r="AJ461" s="202"/>
      <c r="AK461" s="202"/>
      <c r="AL461" s="203"/>
      <c r="AM461" s="202" t="s">
        <v>457</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977"/>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977"/>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77"/>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77"/>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77"/>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456</v>
      </c>
      <c r="AJ466" s="202"/>
      <c r="AK466" s="202"/>
      <c r="AL466" s="203"/>
      <c r="AM466" s="202" t="s">
        <v>457</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977"/>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977"/>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77"/>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77"/>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77"/>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456</v>
      </c>
      <c r="AJ471" s="202"/>
      <c r="AK471" s="202"/>
      <c r="AL471" s="203"/>
      <c r="AM471" s="202" t="s">
        <v>457</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977"/>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977"/>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77"/>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77"/>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77"/>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456</v>
      </c>
      <c r="AJ476" s="202"/>
      <c r="AK476" s="202"/>
      <c r="AL476" s="203"/>
      <c r="AM476" s="202" t="s">
        <v>457</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977"/>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977"/>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77"/>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77"/>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15">
      <c r="A481" s="977"/>
      <c r="B481" s="241"/>
      <c r="C481" s="240"/>
      <c r="D481" s="241"/>
      <c r="E481" s="175" t="s">
        <v>320</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1</v>
      </c>
    </row>
    <row r="482" spans="1:51" ht="24.75" customHeight="1" x14ac:dyDescent="0.15">
      <c r="A482" s="977"/>
      <c r="B482" s="241"/>
      <c r="C482" s="240"/>
      <c r="D482" s="241"/>
      <c r="E482" s="178" t="s">
        <v>630</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1</v>
      </c>
    </row>
    <row r="483" spans="1:51" ht="24.75" customHeight="1" thickBot="1" x14ac:dyDescent="0.2">
      <c r="A483" s="977"/>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1</v>
      </c>
    </row>
    <row r="484" spans="1:51" ht="34.5" hidden="1" customHeight="1" x14ac:dyDescent="0.15">
      <c r="A484" s="977"/>
      <c r="B484" s="241"/>
      <c r="C484" s="240"/>
      <c r="D484" s="241"/>
      <c r="E484" s="227" t="s">
        <v>315</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977"/>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456</v>
      </c>
      <c r="AJ485" s="202"/>
      <c r="AK485" s="202"/>
      <c r="AL485" s="203"/>
      <c r="AM485" s="202" t="s">
        <v>457</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977"/>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977"/>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77"/>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77"/>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77"/>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456</v>
      </c>
      <c r="AJ490" s="202"/>
      <c r="AK490" s="202"/>
      <c r="AL490" s="203"/>
      <c r="AM490" s="202" t="s">
        <v>457</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977"/>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977"/>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77"/>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77"/>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77"/>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456</v>
      </c>
      <c r="AJ495" s="202"/>
      <c r="AK495" s="202"/>
      <c r="AL495" s="203"/>
      <c r="AM495" s="202" t="s">
        <v>457</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977"/>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977"/>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77"/>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77"/>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77"/>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456</v>
      </c>
      <c r="AJ500" s="202"/>
      <c r="AK500" s="202"/>
      <c r="AL500" s="203"/>
      <c r="AM500" s="202" t="s">
        <v>457</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977"/>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977"/>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77"/>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77"/>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77"/>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456</v>
      </c>
      <c r="AJ505" s="202"/>
      <c r="AK505" s="202"/>
      <c r="AL505" s="203"/>
      <c r="AM505" s="202" t="s">
        <v>457</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977"/>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977"/>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77"/>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77"/>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77"/>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456</v>
      </c>
      <c r="AJ510" s="202"/>
      <c r="AK510" s="202"/>
      <c r="AL510" s="203"/>
      <c r="AM510" s="202" t="s">
        <v>457</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977"/>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977"/>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77"/>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77"/>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77"/>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456</v>
      </c>
      <c r="AJ515" s="202"/>
      <c r="AK515" s="202"/>
      <c r="AL515" s="203"/>
      <c r="AM515" s="202" t="s">
        <v>457</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977"/>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977"/>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77"/>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77"/>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77"/>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456</v>
      </c>
      <c r="AJ520" s="202"/>
      <c r="AK520" s="202"/>
      <c r="AL520" s="203"/>
      <c r="AM520" s="202" t="s">
        <v>457</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977"/>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977"/>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77"/>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77"/>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77"/>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456</v>
      </c>
      <c r="AJ525" s="202"/>
      <c r="AK525" s="202"/>
      <c r="AL525" s="203"/>
      <c r="AM525" s="202" t="s">
        <v>457</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977"/>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977"/>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77"/>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77"/>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77"/>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456</v>
      </c>
      <c r="AJ530" s="202"/>
      <c r="AK530" s="202"/>
      <c r="AL530" s="203"/>
      <c r="AM530" s="202" t="s">
        <v>457</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977"/>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977"/>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77"/>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77"/>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77"/>
      <c r="B535" s="241"/>
      <c r="C535" s="240"/>
      <c r="D535" s="241"/>
      <c r="E535" s="175" t="s">
        <v>321</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77"/>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77"/>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77"/>
      <c r="B538" s="241"/>
      <c r="C538" s="240"/>
      <c r="D538" s="241"/>
      <c r="E538" s="227" t="s">
        <v>316</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977"/>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456</v>
      </c>
      <c r="AJ539" s="202"/>
      <c r="AK539" s="202"/>
      <c r="AL539" s="203"/>
      <c r="AM539" s="202" t="s">
        <v>457</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977"/>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977"/>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77"/>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77"/>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77"/>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456</v>
      </c>
      <c r="AJ544" s="202"/>
      <c r="AK544" s="202"/>
      <c r="AL544" s="203"/>
      <c r="AM544" s="202" t="s">
        <v>457</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977"/>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977"/>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77"/>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77"/>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77"/>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456</v>
      </c>
      <c r="AJ549" s="202"/>
      <c r="AK549" s="202"/>
      <c r="AL549" s="203"/>
      <c r="AM549" s="202" t="s">
        <v>457</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977"/>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977"/>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77"/>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77"/>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77"/>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456</v>
      </c>
      <c r="AJ554" s="202"/>
      <c r="AK554" s="202"/>
      <c r="AL554" s="203"/>
      <c r="AM554" s="202" t="s">
        <v>457</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977"/>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977"/>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77"/>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77"/>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77"/>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456</v>
      </c>
      <c r="AJ559" s="202"/>
      <c r="AK559" s="202"/>
      <c r="AL559" s="203"/>
      <c r="AM559" s="202" t="s">
        <v>457</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977"/>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977"/>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77"/>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77"/>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77"/>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456</v>
      </c>
      <c r="AJ564" s="202"/>
      <c r="AK564" s="202"/>
      <c r="AL564" s="203"/>
      <c r="AM564" s="202" t="s">
        <v>457</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977"/>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977"/>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77"/>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77"/>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77"/>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456</v>
      </c>
      <c r="AJ569" s="202"/>
      <c r="AK569" s="202"/>
      <c r="AL569" s="203"/>
      <c r="AM569" s="202" t="s">
        <v>457</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977"/>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977"/>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77"/>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77"/>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77"/>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456</v>
      </c>
      <c r="AJ574" s="202"/>
      <c r="AK574" s="202"/>
      <c r="AL574" s="203"/>
      <c r="AM574" s="202" t="s">
        <v>457</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977"/>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977"/>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77"/>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77"/>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77"/>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456</v>
      </c>
      <c r="AJ579" s="202"/>
      <c r="AK579" s="202"/>
      <c r="AL579" s="203"/>
      <c r="AM579" s="202" t="s">
        <v>457</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977"/>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977"/>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77"/>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77"/>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77"/>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456</v>
      </c>
      <c r="AJ584" s="202"/>
      <c r="AK584" s="202"/>
      <c r="AL584" s="203"/>
      <c r="AM584" s="202" t="s">
        <v>457</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977"/>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977"/>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77"/>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77"/>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77"/>
      <c r="B589" s="241"/>
      <c r="C589" s="240"/>
      <c r="D589" s="241"/>
      <c r="E589" s="175" t="s">
        <v>321</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77"/>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77"/>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77"/>
      <c r="B592" s="241"/>
      <c r="C592" s="240"/>
      <c r="D592" s="241"/>
      <c r="E592" s="227" t="s">
        <v>315</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977"/>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456</v>
      </c>
      <c r="AJ593" s="202"/>
      <c r="AK593" s="202"/>
      <c r="AL593" s="203"/>
      <c r="AM593" s="202" t="s">
        <v>457</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977"/>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977"/>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77"/>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77"/>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77"/>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456</v>
      </c>
      <c r="AJ598" s="202"/>
      <c r="AK598" s="202"/>
      <c r="AL598" s="203"/>
      <c r="AM598" s="202" t="s">
        <v>457</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977"/>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977"/>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77"/>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77"/>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77"/>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456</v>
      </c>
      <c r="AJ603" s="202"/>
      <c r="AK603" s="202"/>
      <c r="AL603" s="203"/>
      <c r="AM603" s="202" t="s">
        <v>457</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977"/>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977"/>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77"/>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77"/>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77"/>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456</v>
      </c>
      <c r="AJ608" s="202"/>
      <c r="AK608" s="202"/>
      <c r="AL608" s="203"/>
      <c r="AM608" s="202" t="s">
        <v>457</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977"/>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977"/>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77"/>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77"/>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77"/>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456</v>
      </c>
      <c r="AJ613" s="202"/>
      <c r="AK613" s="202"/>
      <c r="AL613" s="203"/>
      <c r="AM613" s="202" t="s">
        <v>457</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977"/>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977"/>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77"/>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77"/>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77"/>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456</v>
      </c>
      <c r="AJ618" s="202"/>
      <c r="AK618" s="202"/>
      <c r="AL618" s="203"/>
      <c r="AM618" s="202" t="s">
        <v>457</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977"/>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977"/>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77"/>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77"/>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77"/>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456</v>
      </c>
      <c r="AJ623" s="202"/>
      <c r="AK623" s="202"/>
      <c r="AL623" s="203"/>
      <c r="AM623" s="202" t="s">
        <v>457</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977"/>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977"/>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77"/>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77"/>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77"/>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456</v>
      </c>
      <c r="AJ628" s="202"/>
      <c r="AK628" s="202"/>
      <c r="AL628" s="203"/>
      <c r="AM628" s="202" t="s">
        <v>457</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977"/>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977"/>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77"/>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77"/>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77"/>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456</v>
      </c>
      <c r="AJ633" s="202"/>
      <c r="AK633" s="202"/>
      <c r="AL633" s="203"/>
      <c r="AM633" s="202" t="s">
        <v>457</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977"/>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977"/>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77"/>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77"/>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77"/>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456</v>
      </c>
      <c r="AJ638" s="202"/>
      <c r="AK638" s="202"/>
      <c r="AL638" s="203"/>
      <c r="AM638" s="202" t="s">
        <v>457</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977"/>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977"/>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77"/>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77"/>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77"/>
      <c r="B643" s="241"/>
      <c r="C643" s="240"/>
      <c r="D643" s="241"/>
      <c r="E643" s="175" t="s">
        <v>321</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77"/>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77"/>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77"/>
      <c r="B646" s="241"/>
      <c r="C646" s="240"/>
      <c r="D646" s="241"/>
      <c r="E646" s="227" t="s">
        <v>316</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977"/>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456</v>
      </c>
      <c r="AJ647" s="202"/>
      <c r="AK647" s="202"/>
      <c r="AL647" s="203"/>
      <c r="AM647" s="202" t="s">
        <v>457</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977"/>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977"/>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77"/>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77"/>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77"/>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456</v>
      </c>
      <c r="AJ652" s="202"/>
      <c r="AK652" s="202"/>
      <c r="AL652" s="203"/>
      <c r="AM652" s="202" t="s">
        <v>457</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977"/>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977"/>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77"/>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77"/>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77"/>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456</v>
      </c>
      <c r="AJ657" s="202"/>
      <c r="AK657" s="202"/>
      <c r="AL657" s="203"/>
      <c r="AM657" s="202" t="s">
        <v>457</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977"/>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977"/>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77"/>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77"/>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77"/>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456</v>
      </c>
      <c r="AJ662" s="202"/>
      <c r="AK662" s="202"/>
      <c r="AL662" s="203"/>
      <c r="AM662" s="202" t="s">
        <v>457</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977"/>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977"/>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77"/>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77"/>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77"/>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456</v>
      </c>
      <c r="AJ667" s="202"/>
      <c r="AK667" s="202"/>
      <c r="AL667" s="203"/>
      <c r="AM667" s="202" t="s">
        <v>457</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977"/>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6.25" hidden="1" customHeight="1" x14ac:dyDescent="0.15">
      <c r="A669" s="977"/>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77"/>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77"/>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77"/>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456</v>
      </c>
      <c r="AJ672" s="202"/>
      <c r="AK672" s="202"/>
      <c r="AL672" s="203"/>
      <c r="AM672" s="202" t="s">
        <v>457</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977"/>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977"/>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77"/>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77"/>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77"/>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456</v>
      </c>
      <c r="AJ677" s="202"/>
      <c r="AK677" s="202"/>
      <c r="AL677" s="203"/>
      <c r="AM677" s="202" t="s">
        <v>457</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977"/>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977"/>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77"/>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77"/>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77"/>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456</v>
      </c>
      <c r="AJ682" s="202"/>
      <c r="AK682" s="202"/>
      <c r="AL682" s="203"/>
      <c r="AM682" s="202" t="s">
        <v>457</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977"/>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977"/>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77"/>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77"/>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77"/>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456</v>
      </c>
      <c r="AJ687" s="202"/>
      <c r="AK687" s="202"/>
      <c r="AL687" s="203"/>
      <c r="AM687" s="202" t="s">
        <v>457</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977"/>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977"/>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77"/>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77"/>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77"/>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456</v>
      </c>
      <c r="AJ692" s="202"/>
      <c r="AK692" s="202"/>
      <c r="AL692" s="203"/>
      <c r="AM692" s="202" t="s">
        <v>457</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977"/>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977"/>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77"/>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77"/>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77"/>
      <c r="B697" s="241"/>
      <c r="C697" s="240"/>
      <c r="D697" s="241"/>
      <c r="E697" s="175" t="s">
        <v>321</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77"/>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78"/>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27"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8" t="s">
        <v>665</v>
      </c>
      <c r="AE702" s="879"/>
      <c r="AF702" s="879"/>
      <c r="AG702" s="867" t="s">
        <v>689</v>
      </c>
      <c r="AH702" s="868"/>
      <c r="AI702" s="868"/>
      <c r="AJ702" s="868"/>
      <c r="AK702" s="868"/>
      <c r="AL702" s="868"/>
      <c r="AM702" s="868"/>
      <c r="AN702" s="868"/>
      <c r="AO702" s="868"/>
      <c r="AP702" s="868"/>
      <c r="AQ702" s="868"/>
      <c r="AR702" s="868"/>
      <c r="AS702" s="868"/>
      <c r="AT702" s="868"/>
      <c r="AU702" s="868"/>
      <c r="AV702" s="868"/>
      <c r="AW702" s="868"/>
      <c r="AX702" s="869"/>
    </row>
    <row r="703" spans="1:51" ht="27"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72" t="s">
        <v>665</v>
      </c>
      <c r="AE703" s="173"/>
      <c r="AF703" s="173"/>
      <c r="AG703" s="651" t="s">
        <v>689</v>
      </c>
      <c r="AH703" s="652"/>
      <c r="AI703" s="652"/>
      <c r="AJ703" s="652"/>
      <c r="AK703" s="652"/>
      <c r="AL703" s="652"/>
      <c r="AM703" s="652"/>
      <c r="AN703" s="652"/>
      <c r="AO703" s="652"/>
      <c r="AP703" s="652"/>
      <c r="AQ703" s="652"/>
      <c r="AR703" s="652"/>
      <c r="AS703" s="652"/>
      <c r="AT703" s="652"/>
      <c r="AU703" s="652"/>
      <c r="AV703" s="652"/>
      <c r="AW703" s="652"/>
      <c r="AX703" s="653"/>
    </row>
    <row r="704" spans="1:51" ht="27"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665</v>
      </c>
      <c r="AE704" s="570"/>
      <c r="AF704" s="570"/>
      <c r="AG704" s="412" t="s">
        <v>689</v>
      </c>
      <c r="AH704" s="223"/>
      <c r="AI704" s="223"/>
      <c r="AJ704" s="223"/>
      <c r="AK704" s="223"/>
      <c r="AL704" s="223"/>
      <c r="AM704" s="223"/>
      <c r="AN704" s="223"/>
      <c r="AO704" s="223"/>
      <c r="AP704" s="223"/>
      <c r="AQ704" s="223"/>
      <c r="AR704" s="223"/>
      <c r="AS704" s="223"/>
      <c r="AT704" s="223"/>
      <c r="AU704" s="223"/>
      <c r="AV704" s="223"/>
      <c r="AW704" s="223"/>
      <c r="AX704" s="413"/>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665</v>
      </c>
      <c r="AE705" s="720"/>
      <c r="AF705" s="720"/>
      <c r="AG705" s="178" t="s">
        <v>701</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42"/>
      <c r="B706" s="754"/>
      <c r="C706" s="598"/>
      <c r="D706" s="599"/>
      <c r="E706" s="670" t="s">
        <v>294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72" t="s">
        <v>690</v>
      </c>
      <c r="AE706" s="173"/>
      <c r="AF706" s="174"/>
      <c r="AG706" s="412"/>
      <c r="AH706" s="223"/>
      <c r="AI706" s="223"/>
      <c r="AJ706" s="223"/>
      <c r="AK706" s="223"/>
      <c r="AL706" s="223"/>
      <c r="AM706" s="223"/>
      <c r="AN706" s="223"/>
      <c r="AO706" s="223"/>
      <c r="AP706" s="223"/>
      <c r="AQ706" s="223"/>
      <c r="AR706" s="223"/>
      <c r="AS706" s="223"/>
      <c r="AT706" s="223"/>
      <c r="AU706" s="223"/>
      <c r="AV706" s="223"/>
      <c r="AW706" s="223"/>
      <c r="AX706" s="413"/>
    </row>
    <row r="707" spans="1:50" ht="26.25"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690</v>
      </c>
      <c r="AE707" s="568"/>
      <c r="AF707" s="568"/>
      <c r="AG707" s="412"/>
      <c r="AH707" s="223"/>
      <c r="AI707" s="223"/>
      <c r="AJ707" s="223"/>
      <c r="AK707" s="223"/>
      <c r="AL707" s="223"/>
      <c r="AM707" s="223"/>
      <c r="AN707" s="223"/>
      <c r="AO707" s="223"/>
      <c r="AP707" s="223"/>
      <c r="AQ707" s="223"/>
      <c r="AR707" s="223"/>
      <c r="AS707" s="223"/>
      <c r="AT707" s="223"/>
      <c r="AU707" s="223"/>
      <c r="AV707" s="223"/>
      <c r="AW707" s="223"/>
      <c r="AX707" s="413"/>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691</v>
      </c>
      <c r="AE708" s="655"/>
      <c r="AF708" s="655"/>
      <c r="AG708" s="510" t="s">
        <v>701</v>
      </c>
      <c r="AH708" s="511"/>
      <c r="AI708" s="511"/>
      <c r="AJ708" s="511"/>
      <c r="AK708" s="511"/>
      <c r="AL708" s="511"/>
      <c r="AM708" s="511"/>
      <c r="AN708" s="511"/>
      <c r="AO708" s="511"/>
      <c r="AP708" s="511"/>
      <c r="AQ708" s="511"/>
      <c r="AR708" s="511"/>
      <c r="AS708" s="511"/>
      <c r="AT708" s="511"/>
      <c r="AU708" s="511"/>
      <c r="AV708" s="511"/>
      <c r="AW708" s="511"/>
      <c r="AX708" s="512"/>
    </row>
    <row r="709" spans="1:50" ht="90"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72" t="s">
        <v>665</v>
      </c>
      <c r="AE709" s="173"/>
      <c r="AF709" s="173"/>
      <c r="AG709" s="651" t="s">
        <v>698</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72" t="s">
        <v>691</v>
      </c>
      <c r="AE710" s="173"/>
      <c r="AF710" s="173"/>
      <c r="AG710" s="651" t="s">
        <v>630</v>
      </c>
      <c r="AH710" s="652"/>
      <c r="AI710" s="652"/>
      <c r="AJ710" s="652"/>
      <c r="AK710" s="652"/>
      <c r="AL710" s="652"/>
      <c r="AM710" s="652"/>
      <c r="AN710" s="652"/>
      <c r="AO710" s="652"/>
      <c r="AP710" s="652"/>
      <c r="AQ710" s="652"/>
      <c r="AR710" s="652"/>
      <c r="AS710" s="652"/>
      <c r="AT710" s="652"/>
      <c r="AU710" s="652"/>
      <c r="AV710" s="652"/>
      <c r="AW710" s="652"/>
      <c r="AX710" s="653"/>
    </row>
    <row r="711" spans="1:50" ht="60"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72" t="s">
        <v>665</v>
      </c>
      <c r="AE711" s="173"/>
      <c r="AF711" s="173"/>
      <c r="AG711" s="651" t="s">
        <v>692</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263</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691</v>
      </c>
      <c r="AE712" s="570"/>
      <c r="AF712" s="570"/>
      <c r="AG712" s="578" t="s">
        <v>630</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9" t="s">
        <v>264</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691</v>
      </c>
      <c r="AE713" s="173"/>
      <c r="AF713" s="174"/>
      <c r="AG713" s="651" t="s">
        <v>630</v>
      </c>
      <c r="AH713" s="652"/>
      <c r="AI713" s="652"/>
      <c r="AJ713" s="652"/>
      <c r="AK713" s="652"/>
      <c r="AL713" s="652"/>
      <c r="AM713" s="652"/>
      <c r="AN713" s="652"/>
      <c r="AO713" s="652"/>
      <c r="AP713" s="652"/>
      <c r="AQ713" s="652"/>
      <c r="AR713" s="652"/>
      <c r="AS713" s="652"/>
      <c r="AT713" s="652"/>
      <c r="AU713" s="652"/>
      <c r="AV713" s="652"/>
      <c r="AW713" s="652"/>
      <c r="AX713" s="653"/>
    </row>
    <row r="714" spans="1:50" ht="39.950000000000003" customHeight="1" x14ac:dyDescent="0.15">
      <c r="A714" s="644"/>
      <c r="B714" s="645"/>
      <c r="C714" s="755" t="s">
        <v>242</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665</v>
      </c>
      <c r="AE714" s="576"/>
      <c r="AF714" s="577"/>
      <c r="AG714" s="676" t="s">
        <v>693</v>
      </c>
      <c r="AH714" s="677"/>
      <c r="AI714" s="677"/>
      <c r="AJ714" s="677"/>
      <c r="AK714" s="677"/>
      <c r="AL714" s="677"/>
      <c r="AM714" s="677"/>
      <c r="AN714" s="677"/>
      <c r="AO714" s="677"/>
      <c r="AP714" s="677"/>
      <c r="AQ714" s="677"/>
      <c r="AR714" s="677"/>
      <c r="AS714" s="677"/>
      <c r="AT714" s="677"/>
      <c r="AU714" s="677"/>
      <c r="AV714" s="677"/>
      <c r="AW714" s="677"/>
      <c r="AX714" s="678"/>
    </row>
    <row r="715" spans="1:50" ht="39.950000000000003" customHeight="1" x14ac:dyDescent="0.15">
      <c r="A715" s="605" t="s">
        <v>39</v>
      </c>
      <c r="B715" s="641"/>
      <c r="C715" s="646" t="s">
        <v>243</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665</v>
      </c>
      <c r="AE715" s="655"/>
      <c r="AF715" s="761"/>
      <c r="AG715" s="510" t="s">
        <v>694</v>
      </c>
      <c r="AH715" s="511"/>
      <c r="AI715" s="511"/>
      <c r="AJ715" s="511"/>
      <c r="AK715" s="511"/>
      <c r="AL715" s="511"/>
      <c r="AM715" s="511"/>
      <c r="AN715" s="511"/>
      <c r="AO715" s="511"/>
      <c r="AP715" s="511"/>
      <c r="AQ715" s="511"/>
      <c r="AR715" s="511"/>
      <c r="AS715" s="511"/>
      <c r="AT715" s="511"/>
      <c r="AU715" s="511"/>
      <c r="AV715" s="511"/>
      <c r="AW715" s="511"/>
      <c r="AX715" s="512"/>
    </row>
    <row r="716" spans="1:50" ht="60"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665</v>
      </c>
      <c r="AE716" s="743"/>
      <c r="AF716" s="743"/>
      <c r="AG716" s="651" t="s">
        <v>695</v>
      </c>
      <c r="AH716" s="652"/>
      <c r="AI716" s="652"/>
      <c r="AJ716" s="652"/>
      <c r="AK716" s="652"/>
      <c r="AL716" s="652"/>
      <c r="AM716" s="652"/>
      <c r="AN716" s="652"/>
      <c r="AO716" s="652"/>
      <c r="AP716" s="652"/>
      <c r="AQ716" s="652"/>
      <c r="AR716" s="652"/>
      <c r="AS716" s="652"/>
      <c r="AT716" s="652"/>
      <c r="AU716" s="652"/>
      <c r="AV716" s="652"/>
      <c r="AW716" s="652"/>
      <c r="AX716" s="653"/>
    </row>
    <row r="717" spans="1:50" ht="120"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72" t="s">
        <v>665</v>
      </c>
      <c r="AE717" s="173"/>
      <c r="AF717" s="173"/>
      <c r="AG717" s="651" t="s">
        <v>697</v>
      </c>
      <c r="AH717" s="652"/>
      <c r="AI717" s="652"/>
      <c r="AJ717" s="652"/>
      <c r="AK717" s="652"/>
      <c r="AL717" s="652"/>
      <c r="AM717" s="652"/>
      <c r="AN717" s="652"/>
      <c r="AO717" s="652"/>
      <c r="AP717" s="652"/>
      <c r="AQ717" s="652"/>
      <c r="AR717" s="652"/>
      <c r="AS717" s="652"/>
      <c r="AT717" s="652"/>
      <c r="AU717" s="652"/>
      <c r="AV717" s="652"/>
      <c r="AW717" s="652"/>
      <c r="AX717" s="653"/>
    </row>
    <row r="718" spans="1:50" ht="60"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72" t="s">
        <v>665</v>
      </c>
      <c r="AE718" s="173"/>
      <c r="AF718" s="173"/>
      <c r="AG718" s="181" t="s">
        <v>696</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691</v>
      </c>
      <c r="AE719" s="655"/>
      <c r="AF719" s="655"/>
      <c r="AG719" s="178"/>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37"/>
      <c r="B720" s="638"/>
      <c r="C720" s="917" t="s">
        <v>256</v>
      </c>
      <c r="D720" s="915"/>
      <c r="E720" s="915"/>
      <c r="F720" s="918"/>
      <c r="G720" s="914" t="s">
        <v>257</v>
      </c>
      <c r="H720" s="915"/>
      <c r="I720" s="915"/>
      <c r="J720" s="915"/>
      <c r="K720" s="915"/>
      <c r="L720" s="915"/>
      <c r="M720" s="915"/>
      <c r="N720" s="914" t="s">
        <v>260</v>
      </c>
      <c r="O720" s="915"/>
      <c r="P720" s="915"/>
      <c r="Q720" s="915"/>
      <c r="R720" s="915"/>
      <c r="S720" s="915"/>
      <c r="T720" s="915"/>
      <c r="U720" s="915"/>
      <c r="V720" s="915"/>
      <c r="W720" s="915"/>
      <c r="X720" s="915"/>
      <c r="Y720" s="915"/>
      <c r="Z720" s="915"/>
      <c r="AA720" s="915"/>
      <c r="AB720" s="915"/>
      <c r="AC720" s="915"/>
      <c r="AD720" s="915"/>
      <c r="AE720" s="915"/>
      <c r="AF720" s="916"/>
      <c r="AG720" s="412"/>
      <c r="AH720" s="223"/>
      <c r="AI720" s="223"/>
      <c r="AJ720" s="223"/>
      <c r="AK720" s="223"/>
      <c r="AL720" s="223"/>
      <c r="AM720" s="223"/>
      <c r="AN720" s="223"/>
      <c r="AO720" s="223"/>
      <c r="AP720" s="223"/>
      <c r="AQ720" s="223"/>
      <c r="AR720" s="223"/>
      <c r="AS720" s="223"/>
      <c r="AT720" s="223"/>
      <c r="AU720" s="223"/>
      <c r="AV720" s="223"/>
      <c r="AW720" s="223"/>
      <c r="AX720" s="413"/>
    </row>
    <row r="721" spans="1:52" ht="24.75" customHeight="1" x14ac:dyDescent="0.15">
      <c r="A721" s="637"/>
      <c r="B721" s="638"/>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12"/>
      <c r="AH721" s="223"/>
      <c r="AI721" s="223"/>
      <c r="AJ721" s="223"/>
      <c r="AK721" s="223"/>
      <c r="AL721" s="223"/>
      <c r="AM721" s="223"/>
      <c r="AN721" s="223"/>
      <c r="AO721" s="223"/>
      <c r="AP721" s="223"/>
      <c r="AQ721" s="223"/>
      <c r="AR721" s="223"/>
      <c r="AS721" s="223"/>
      <c r="AT721" s="223"/>
      <c r="AU721" s="223"/>
      <c r="AV721" s="223"/>
      <c r="AW721" s="223"/>
      <c r="AX721" s="413"/>
    </row>
    <row r="722" spans="1:52" ht="24.75" hidden="1" customHeight="1" x14ac:dyDescent="0.15">
      <c r="A722" s="637"/>
      <c r="B722" s="638"/>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2"/>
      <c r="AH722" s="223"/>
      <c r="AI722" s="223"/>
      <c r="AJ722" s="223"/>
      <c r="AK722" s="223"/>
      <c r="AL722" s="223"/>
      <c r="AM722" s="223"/>
      <c r="AN722" s="223"/>
      <c r="AO722" s="223"/>
      <c r="AP722" s="223"/>
      <c r="AQ722" s="223"/>
      <c r="AR722" s="223"/>
      <c r="AS722" s="223"/>
      <c r="AT722" s="223"/>
      <c r="AU722" s="223"/>
      <c r="AV722" s="223"/>
      <c r="AW722" s="223"/>
      <c r="AX722" s="413"/>
    </row>
    <row r="723" spans="1:52" ht="24.75" hidden="1" customHeight="1" x14ac:dyDescent="0.15">
      <c r="A723" s="637"/>
      <c r="B723" s="638"/>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2"/>
      <c r="AH723" s="223"/>
      <c r="AI723" s="223"/>
      <c r="AJ723" s="223"/>
      <c r="AK723" s="223"/>
      <c r="AL723" s="223"/>
      <c r="AM723" s="223"/>
      <c r="AN723" s="223"/>
      <c r="AO723" s="223"/>
      <c r="AP723" s="223"/>
      <c r="AQ723" s="223"/>
      <c r="AR723" s="223"/>
      <c r="AS723" s="223"/>
      <c r="AT723" s="223"/>
      <c r="AU723" s="223"/>
      <c r="AV723" s="223"/>
      <c r="AW723" s="223"/>
      <c r="AX723" s="413"/>
    </row>
    <row r="724" spans="1:52" ht="24.75" hidden="1" customHeight="1" x14ac:dyDescent="0.15">
      <c r="A724" s="637"/>
      <c r="B724" s="638"/>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2"/>
      <c r="AH724" s="223"/>
      <c r="AI724" s="223"/>
      <c r="AJ724" s="223"/>
      <c r="AK724" s="223"/>
      <c r="AL724" s="223"/>
      <c r="AM724" s="223"/>
      <c r="AN724" s="223"/>
      <c r="AO724" s="223"/>
      <c r="AP724" s="223"/>
      <c r="AQ724" s="223"/>
      <c r="AR724" s="223"/>
      <c r="AS724" s="223"/>
      <c r="AT724" s="223"/>
      <c r="AU724" s="223"/>
      <c r="AV724" s="223"/>
      <c r="AW724" s="223"/>
      <c r="AX724" s="413"/>
    </row>
    <row r="725" spans="1:52" ht="24.75" hidden="1" customHeight="1" x14ac:dyDescent="0.15">
      <c r="A725" s="639"/>
      <c r="B725" s="640"/>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05" t="s">
        <v>47</v>
      </c>
      <c r="B726" s="606"/>
      <c r="C726" s="427" t="s">
        <v>52</v>
      </c>
      <c r="D726" s="565"/>
      <c r="E726" s="565"/>
      <c r="F726" s="566"/>
      <c r="G726" s="781" t="s">
        <v>699</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700</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c r="B731" s="603"/>
      <c r="C731" s="603"/>
      <c r="D731" s="603"/>
      <c r="E731" s="604"/>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c r="B733" s="603"/>
      <c r="C733" s="603"/>
      <c r="D733" s="603"/>
      <c r="E733" s="604"/>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269</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5" t="s">
        <v>585</v>
      </c>
      <c r="B737" s="146"/>
      <c r="C737" s="146"/>
      <c r="D737" s="147"/>
      <c r="E737" s="93" t="s">
        <v>658</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310</v>
      </c>
      <c r="B738" s="97"/>
      <c r="C738" s="97"/>
      <c r="D738" s="97"/>
      <c r="E738" s="93" t="s">
        <v>659</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309</v>
      </c>
      <c r="B739" s="97"/>
      <c r="C739" s="97"/>
      <c r="D739" s="97"/>
      <c r="E739" s="93" t="s">
        <v>660</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308</v>
      </c>
      <c r="B740" s="97"/>
      <c r="C740" s="97"/>
      <c r="D740" s="97"/>
      <c r="E740" s="93" t="s">
        <v>661</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307</v>
      </c>
      <c r="B741" s="97"/>
      <c r="C741" s="97"/>
      <c r="D741" s="97"/>
      <c r="E741" s="93" t="s">
        <v>662</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306</v>
      </c>
      <c r="B742" s="97"/>
      <c r="C742" s="97"/>
      <c r="D742" s="97"/>
      <c r="E742" s="93" t="s">
        <v>662</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305</v>
      </c>
      <c r="B743" s="97"/>
      <c r="C743" s="97"/>
      <c r="D743" s="97"/>
      <c r="E743" s="93" t="s">
        <v>663</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304</v>
      </c>
      <c r="B744" s="97"/>
      <c r="C744" s="97"/>
      <c r="D744" s="97"/>
      <c r="E744" s="93" t="s">
        <v>664</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303</v>
      </c>
      <c r="B745" s="97"/>
      <c r="C745" s="97"/>
      <c r="D745" s="97"/>
      <c r="E745" s="102" t="s">
        <v>663</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458</v>
      </c>
      <c r="B746" s="97"/>
      <c r="C746" s="97"/>
      <c r="D746" s="97"/>
      <c r="E746" s="100" t="s">
        <v>623</v>
      </c>
      <c r="F746" s="101"/>
      <c r="G746" s="101"/>
      <c r="H746" s="85" t="str">
        <f>IF(E746="","","-")</f>
        <v>-</v>
      </c>
      <c r="I746" s="101"/>
      <c r="J746" s="101"/>
      <c r="K746" s="85" t="str">
        <f>IF(I746="","","-")</f>
        <v/>
      </c>
      <c r="L746" s="92">
        <v>26</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422</v>
      </c>
      <c r="B747" s="97"/>
      <c r="C747" s="97"/>
      <c r="D747" s="97"/>
      <c r="E747" s="100" t="s">
        <v>623</v>
      </c>
      <c r="F747" s="101"/>
      <c r="G747" s="101"/>
      <c r="H747" s="85" t="str">
        <f>IF(E747="","","-")</f>
        <v>-</v>
      </c>
      <c r="I747" s="101"/>
      <c r="J747" s="101"/>
      <c r="K747" s="85" t="str">
        <f>IF(I747="","","-")</f>
        <v/>
      </c>
      <c r="L747" s="92">
        <v>27</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297</v>
      </c>
      <c r="B748" s="109"/>
      <c r="C748" s="109"/>
      <c r="D748" s="109"/>
      <c r="E748" s="109"/>
      <c r="F748" s="110"/>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8"/>
      <c r="B750" s="109"/>
      <c r="C750" s="109"/>
      <c r="D750" s="109"/>
      <c r="E750" s="109"/>
      <c r="F750" s="11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108"/>
      <c r="B751" s="109"/>
      <c r="C751" s="109"/>
      <c r="D751" s="109"/>
      <c r="E751" s="109"/>
      <c r="F751" s="11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108"/>
      <c r="B752" s="109"/>
      <c r="C752" s="109"/>
      <c r="D752" s="109"/>
      <c r="E752" s="109"/>
      <c r="F752" s="11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108"/>
      <c r="B753" s="109"/>
      <c r="C753" s="109"/>
      <c r="D753" s="109"/>
      <c r="E753" s="109"/>
      <c r="F753" s="11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108"/>
      <c r="B754" s="109"/>
      <c r="C754" s="109"/>
      <c r="D754" s="109"/>
      <c r="E754" s="109"/>
      <c r="F754" s="11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108"/>
      <c r="B755" s="109"/>
      <c r="C755" s="109"/>
      <c r="D755" s="109"/>
      <c r="E755" s="109"/>
      <c r="F755" s="11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108"/>
      <c r="B756" s="109"/>
      <c r="C756" s="109"/>
      <c r="D756" s="109"/>
      <c r="E756" s="109"/>
      <c r="F756" s="11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108"/>
      <c r="B757" s="109"/>
      <c r="C757" s="109"/>
      <c r="D757" s="109"/>
      <c r="E757" s="109"/>
      <c r="F757" s="11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108"/>
      <c r="B758" s="109"/>
      <c r="C758" s="109"/>
      <c r="D758" s="109"/>
      <c r="E758" s="109"/>
      <c r="F758" s="11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108"/>
      <c r="B759" s="109"/>
      <c r="C759" s="109"/>
      <c r="D759" s="109"/>
      <c r="E759" s="109"/>
      <c r="F759" s="11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108"/>
      <c r="B760" s="109"/>
      <c r="C760" s="109"/>
      <c r="D760" s="109"/>
      <c r="E760" s="109"/>
      <c r="F760" s="11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108"/>
      <c r="B761" s="109"/>
      <c r="C761" s="109"/>
      <c r="D761" s="109"/>
      <c r="E761" s="109"/>
      <c r="F761" s="110"/>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108"/>
      <c r="B762" s="109"/>
      <c r="C762" s="109"/>
      <c r="D762" s="109"/>
      <c r="E762" s="109"/>
      <c r="F762" s="110"/>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108"/>
      <c r="B763" s="109"/>
      <c r="C763" s="109"/>
      <c r="D763" s="109"/>
      <c r="E763" s="109"/>
      <c r="F763" s="110"/>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hidden="1" customHeight="1" x14ac:dyDescent="0.15">
      <c r="A764" s="108"/>
      <c r="B764" s="109"/>
      <c r="C764" s="109"/>
      <c r="D764" s="109"/>
      <c r="E764" s="109"/>
      <c r="F764" s="110"/>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hidden="1" customHeight="1" x14ac:dyDescent="0.15">
      <c r="A765" s="108"/>
      <c r="B765" s="109"/>
      <c r="C765" s="109"/>
      <c r="D765" s="109"/>
      <c r="E765" s="109"/>
      <c r="F765" s="110"/>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hidden="1" customHeight="1" x14ac:dyDescent="0.15">
      <c r="A766" s="108"/>
      <c r="B766" s="109"/>
      <c r="C766" s="109"/>
      <c r="D766" s="109"/>
      <c r="E766" s="109"/>
      <c r="F766" s="110"/>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hidden="1" customHeight="1" x14ac:dyDescent="0.15">
      <c r="A767" s="108"/>
      <c r="B767" s="109"/>
      <c r="C767" s="109"/>
      <c r="D767" s="109"/>
      <c r="E767" s="109"/>
      <c r="F767" s="110"/>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hidden="1" customHeight="1" x14ac:dyDescent="0.15">
      <c r="A768" s="108"/>
      <c r="B768" s="109"/>
      <c r="C768" s="109"/>
      <c r="D768" s="109"/>
      <c r="E768" s="109"/>
      <c r="F768" s="110"/>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hidden="1" customHeight="1" x14ac:dyDescent="0.15">
      <c r="A769" s="108"/>
      <c r="B769" s="109"/>
      <c r="C769" s="109"/>
      <c r="D769" s="109"/>
      <c r="E769" s="109"/>
      <c r="F769" s="110"/>
      <c r="G769" s="89"/>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1"/>
    </row>
    <row r="770" spans="1:50" ht="35.25" hidden="1"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299</v>
      </c>
      <c r="B787" s="745"/>
      <c r="C787" s="745"/>
      <c r="D787" s="745"/>
      <c r="E787" s="745"/>
      <c r="F787" s="746"/>
      <c r="G787" s="423" t="s">
        <v>669</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670</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0"/>
      <c r="B789" s="747"/>
      <c r="C789" s="747"/>
      <c r="D789" s="747"/>
      <c r="E789" s="747"/>
      <c r="F789" s="748"/>
      <c r="G789" s="433" t="s">
        <v>674</v>
      </c>
      <c r="H789" s="434"/>
      <c r="I789" s="434"/>
      <c r="J789" s="434"/>
      <c r="K789" s="435"/>
      <c r="L789" s="436" t="s">
        <v>675</v>
      </c>
      <c r="M789" s="437"/>
      <c r="N789" s="437"/>
      <c r="O789" s="437"/>
      <c r="P789" s="437"/>
      <c r="Q789" s="437"/>
      <c r="R789" s="437"/>
      <c r="S789" s="437"/>
      <c r="T789" s="437"/>
      <c r="U789" s="437"/>
      <c r="V789" s="437"/>
      <c r="W789" s="437"/>
      <c r="X789" s="438"/>
      <c r="Y789" s="439">
        <v>10</v>
      </c>
      <c r="Z789" s="440"/>
      <c r="AA789" s="440"/>
      <c r="AB789" s="541"/>
      <c r="AC789" s="433" t="s">
        <v>674</v>
      </c>
      <c r="AD789" s="434"/>
      <c r="AE789" s="434"/>
      <c r="AF789" s="434"/>
      <c r="AG789" s="435"/>
      <c r="AH789" s="436" t="s">
        <v>675</v>
      </c>
      <c r="AI789" s="437"/>
      <c r="AJ789" s="437"/>
      <c r="AK789" s="437"/>
      <c r="AL789" s="437"/>
      <c r="AM789" s="437"/>
      <c r="AN789" s="437"/>
      <c r="AO789" s="437"/>
      <c r="AP789" s="437"/>
      <c r="AQ789" s="437"/>
      <c r="AR789" s="437"/>
      <c r="AS789" s="437"/>
      <c r="AT789" s="438"/>
      <c r="AU789" s="439">
        <v>3</v>
      </c>
      <c r="AV789" s="440"/>
      <c r="AW789" s="440"/>
      <c r="AX789" s="441"/>
    </row>
    <row r="790" spans="1:51" ht="24.75" customHeight="1" x14ac:dyDescent="0.15">
      <c r="A790" s="540"/>
      <c r="B790" s="747"/>
      <c r="C790" s="747"/>
      <c r="D790" s="747"/>
      <c r="E790" s="747"/>
      <c r="F790" s="748"/>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15">
      <c r="A791" s="540"/>
      <c r="B791" s="747"/>
      <c r="C791" s="747"/>
      <c r="D791" s="747"/>
      <c r="E791" s="747"/>
      <c r="F791" s="748"/>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customHeight="1" x14ac:dyDescent="0.15">
      <c r="A792" s="540"/>
      <c r="B792" s="747"/>
      <c r="C792" s="747"/>
      <c r="D792" s="747"/>
      <c r="E792" s="747"/>
      <c r="F792" s="748"/>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customHeight="1" x14ac:dyDescent="0.15">
      <c r="A793" s="540"/>
      <c r="B793" s="747"/>
      <c r="C793" s="747"/>
      <c r="D793" s="747"/>
      <c r="E793" s="747"/>
      <c r="F793" s="748"/>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customHeight="1" x14ac:dyDescent="0.15">
      <c r="A794" s="540"/>
      <c r="B794" s="747"/>
      <c r="C794" s="747"/>
      <c r="D794" s="747"/>
      <c r="E794" s="747"/>
      <c r="F794" s="748"/>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customHeight="1" x14ac:dyDescent="0.15">
      <c r="A795" s="540"/>
      <c r="B795" s="747"/>
      <c r="C795" s="747"/>
      <c r="D795" s="747"/>
      <c r="E795" s="747"/>
      <c r="F795" s="748"/>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customHeight="1" x14ac:dyDescent="0.15">
      <c r="A796" s="540"/>
      <c r="B796" s="747"/>
      <c r="C796" s="747"/>
      <c r="D796" s="747"/>
      <c r="E796" s="747"/>
      <c r="F796" s="748"/>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customHeight="1" x14ac:dyDescent="0.15">
      <c r="A797" s="540"/>
      <c r="B797" s="747"/>
      <c r="C797" s="747"/>
      <c r="D797" s="747"/>
      <c r="E797" s="747"/>
      <c r="F797" s="748"/>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customHeight="1" x14ac:dyDescent="0.15">
      <c r="A798" s="540"/>
      <c r="B798" s="747"/>
      <c r="C798" s="747"/>
      <c r="D798" s="747"/>
      <c r="E798" s="747"/>
      <c r="F798" s="748"/>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thickBot="1" x14ac:dyDescent="0.2">
      <c r="A799" s="540"/>
      <c r="B799" s="747"/>
      <c r="C799" s="747"/>
      <c r="D799" s="747"/>
      <c r="E799" s="747"/>
      <c r="F799" s="748"/>
      <c r="G799" s="394" t="s">
        <v>20</v>
      </c>
      <c r="H799" s="395"/>
      <c r="I799" s="395"/>
      <c r="J799" s="395"/>
      <c r="K799" s="395"/>
      <c r="L799" s="396"/>
      <c r="M799" s="397"/>
      <c r="N799" s="397"/>
      <c r="O799" s="397"/>
      <c r="P799" s="397"/>
      <c r="Q799" s="397"/>
      <c r="R799" s="397"/>
      <c r="S799" s="397"/>
      <c r="T799" s="397"/>
      <c r="U799" s="397"/>
      <c r="V799" s="397"/>
      <c r="W799" s="397"/>
      <c r="X799" s="398"/>
      <c r="Y799" s="399">
        <f>SUM(Y789:AB798)</f>
        <v>10</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3</v>
      </c>
      <c r="AV799" s="400"/>
      <c r="AW799" s="400"/>
      <c r="AX799" s="402"/>
    </row>
    <row r="800" spans="1:51" ht="24.75" customHeight="1" x14ac:dyDescent="0.15">
      <c r="A800" s="540"/>
      <c r="B800" s="747"/>
      <c r="C800" s="747"/>
      <c r="D800" s="747"/>
      <c r="E800" s="747"/>
      <c r="F800" s="748"/>
      <c r="G800" s="423" t="s">
        <v>671</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672</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2</v>
      </c>
    </row>
    <row r="801" spans="1:51" ht="24.75"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2</v>
      </c>
    </row>
    <row r="802" spans="1:51" ht="24.75" customHeight="1" x14ac:dyDescent="0.15">
      <c r="A802" s="540"/>
      <c r="B802" s="747"/>
      <c r="C802" s="747"/>
      <c r="D802" s="747"/>
      <c r="E802" s="747"/>
      <c r="F802" s="748"/>
      <c r="G802" s="433" t="s">
        <v>674</v>
      </c>
      <c r="H802" s="434"/>
      <c r="I802" s="434"/>
      <c r="J802" s="434"/>
      <c r="K802" s="435"/>
      <c r="L802" s="436" t="s">
        <v>675</v>
      </c>
      <c r="M802" s="437"/>
      <c r="N802" s="437"/>
      <c r="O802" s="437"/>
      <c r="P802" s="437"/>
      <c r="Q802" s="437"/>
      <c r="R802" s="437"/>
      <c r="S802" s="437"/>
      <c r="T802" s="437"/>
      <c r="U802" s="437"/>
      <c r="V802" s="437"/>
      <c r="W802" s="437"/>
      <c r="X802" s="438"/>
      <c r="Y802" s="439">
        <v>3</v>
      </c>
      <c r="Z802" s="440"/>
      <c r="AA802" s="440"/>
      <c r="AB802" s="541"/>
      <c r="AC802" s="433" t="s">
        <v>674</v>
      </c>
      <c r="AD802" s="434"/>
      <c r="AE802" s="434"/>
      <c r="AF802" s="434"/>
      <c r="AG802" s="435"/>
      <c r="AH802" s="436" t="s">
        <v>675</v>
      </c>
      <c r="AI802" s="437"/>
      <c r="AJ802" s="437"/>
      <c r="AK802" s="437"/>
      <c r="AL802" s="437"/>
      <c r="AM802" s="437"/>
      <c r="AN802" s="437"/>
      <c r="AO802" s="437"/>
      <c r="AP802" s="437"/>
      <c r="AQ802" s="437"/>
      <c r="AR802" s="437"/>
      <c r="AS802" s="437"/>
      <c r="AT802" s="438"/>
      <c r="AU802" s="439">
        <v>3</v>
      </c>
      <c r="AV802" s="440"/>
      <c r="AW802" s="440"/>
      <c r="AX802" s="441"/>
      <c r="AY802">
        <f t="shared" ref="AY802:AY812" si="115">$AY$800</f>
        <v>2</v>
      </c>
    </row>
    <row r="803" spans="1:51" ht="24.75" customHeight="1" x14ac:dyDescent="0.15">
      <c r="A803" s="540"/>
      <c r="B803" s="747"/>
      <c r="C803" s="747"/>
      <c r="D803" s="747"/>
      <c r="E803" s="747"/>
      <c r="F803" s="748"/>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2</v>
      </c>
    </row>
    <row r="804" spans="1:51" ht="24.75" customHeight="1" x14ac:dyDescent="0.15">
      <c r="A804" s="540"/>
      <c r="B804" s="747"/>
      <c r="C804" s="747"/>
      <c r="D804" s="747"/>
      <c r="E804" s="747"/>
      <c r="F804" s="748"/>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2</v>
      </c>
    </row>
    <row r="805" spans="1:51" ht="24.75" customHeight="1" x14ac:dyDescent="0.15">
      <c r="A805" s="540"/>
      <c r="B805" s="747"/>
      <c r="C805" s="747"/>
      <c r="D805" s="747"/>
      <c r="E805" s="747"/>
      <c r="F805" s="748"/>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2</v>
      </c>
    </row>
    <row r="806" spans="1:51" ht="24.75" customHeight="1" x14ac:dyDescent="0.15">
      <c r="A806" s="540"/>
      <c r="B806" s="747"/>
      <c r="C806" s="747"/>
      <c r="D806" s="747"/>
      <c r="E806" s="747"/>
      <c r="F806" s="748"/>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2</v>
      </c>
    </row>
    <row r="807" spans="1:51" ht="24.75" customHeight="1" x14ac:dyDescent="0.15">
      <c r="A807" s="540"/>
      <c r="B807" s="747"/>
      <c r="C807" s="747"/>
      <c r="D807" s="747"/>
      <c r="E807" s="747"/>
      <c r="F807" s="748"/>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2</v>
      </c>
    </row>
    <row r="808" spans="1:51" ht="24.75" customHeight="1" x14ac:dyDescent="0.15">
      <c r="A808" s="540"/>
      <c r="B808" s="747"/>
      <c r="C808" s="747"/>
      <c r="D808" s="747"/>
      <c r="E808" s="747"/>
      <c r="F808" s="748"/>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2</v>
      </c>
    </row>
    <row r="809" spans="1:51" ht="24.75" customHeight="1" x14ac:dyDescent="0.15">
      <c r="A809" s="540"/>
      <c r="B809" s="747"/>
      <c r="C809" s="747"/>
      <c r="D809" s="747"/>
      <c r="E809" s="747"/>
      <c r="F809" s="748"/>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2</v>
      </c>
    </row>
    <row r="810" spans="1:51" ht="24.75" customHeight="1" x14ac:dyDescent="0.15">
      <c r="A810" s="540"/>
      <c r="B810" s="747"/>
      <c r="C810" s="747"/>
      <c r="D810" s="747"/>
      <c r="E810" s="747"/>
      <c r="F810" s="748"/>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2</v>
      </c>
    </row>
    <row r="811" spans="1:51" ht="24.75" customHeight="1" x14ac:dyDescent="0.15">
      <c r="A811" s="540"/>
      <c r="B811" s="747"/>
      <c r="C811" s="747"/>
      <c r="D811" s="747"/>
      <c r="E811" s="747"/>
      <c r="F811" s="748"/>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2</v>
      </c>
    </row>
    <row r="812" spans="1:51" ht="24.75" customHeight="1" thickBot="1" x14ac:dyDescent="0.2">
      <c r="A812" s="540"/>
      <c r="B812" s="747"/>
      <c r="C812" s="747"/>
      <c r="D812" s="747"/>
      <c r="E812" s="747"/>
      <c r="F812" s="748"/>
      <c r="G812" s="394" t="s">
        <v>20</v>
      </c>
      <c r="H812" s="395"/>
      <c r="I812" s="395"/>
      <c r="J812" s="395"/>
      <c r="K812" s="395"/>
      <c r="L812" s="396"/>
      <c r="M812" s="397"/>
      <c r="N812" s="397"/>
      <c r="O812" s="397"/>
      <c r="P812" s="397"/>
      <c r="Q812" s="397"/>
      <c r="R812" s="397"/>
      <c r="S812" s="397"/>
      <c r="T812" s="397"/>
      <c r="U812" s="397"/>
      <c r="V812" s="397"/>
      <c r="W812" s="397"/>
      <c r="X812" s="398"/>
      <c r="Y812" s="399">
        <f>SUM(Y802:AB811)</f>
        <v>3</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3</v>
      </c>
      <c r="AV812" s="400"/>
      <c r="AW812" s="400"/>
      <c r="AX812" s="402"/>
      <c r="AY812">
        <f t="shared" si="115"/>
        <v>2</v>
      </c>
    </row>
    <row r="813" spans="1:51" ht="24.75" customHeight="1" x14ac:dyDescent="0.15">
      <c r="A813" s="540"/>
      <c r="B813" s="747"/>
      <c r="C813" s="747"/>
      <c r="D813" s="747"/>
      <c r="E813" s="747"/>
      <c r="F813" s="748"/>
      <c r="G813" s="423" t="s">
        <v>673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1</v>
      </c>
    </row>
    <row r="814" spans="1:51" ht="24.75"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1</v>
      </c>
    </row>
    <row r="815" spans="1:51" ht="24.75" customHeight="1" x14ac:dyDescent="0.15">
      <c r="A815" s="540"/>
      <c r="B815" s="747"/>
      <c r="C815" s="747"/>
      <c r="D815" s="747"/>
      <c r="E815" s="747"/>
      <c r="F815" s="748"/>
      <c r="G815" s="433" t="s">
        <v>674</v>
      </c>
      <c r="H815" s="434"/>
      <c r="I815" s="434"/>
      <c r="J815" s="434"/>
      <c r="K815" s="435"/>
      <c r="L815" s="436" t="s">
        <v>675</v>
      </c>
      <c r="M815" s="437"/>
      <c r="N815" s="437"/>
      <c r="O815" s="437"/>
      <c r="P815" s="437"/>
      <c r="Q815" s="437"/>
      <c r="R815" s="437"/>
      <c r="S815" s="437"/>
      <c r="T815" s="437"/>
      <c r="U815" s="437"/>
      <c r="V815" s="437"/>
      <c r="W815" s="437"/>
      <c r="X815" s="438"/>
      <c r="Y815" s="439">
        <v>0.9</v>
      </c>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1</v>
      </c>
    </row>
    <row r="816" spans="1:51" ht="24.75" customHeight="1" x14ac:dyDescent="0.15">
      <c r="A816" s="540"/>
      <c r="B816" s="747"/>
      <c r="C816" s="747"/>
      <c r="D816" s="747"/>
      <c r="E816" s="747"/>
      <c r="F816" s="748"/>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1</v>
      </c>
    </row>
    <row r="817" spans="1:51" ht="24.75" customHeight="1" x14ac:dyDescent="0.15">
      <c r="A817" s="540"/>
      <c r="B817" s="747"/>
      <c r="C817" s="747"/>
      <c r="D817" s="747"/>
      <c r="E817" s="747"/>
      <c r="F817" s="748"/>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1</v>
      </c>
    </row>
    <row r="818" spans="1:51" ht="24.75" customHeight="1" x14ac:dyDescent="0.15">
      <c r="A818" s="540"/>
      <c r="B818" s="747"/>
      <c r="C818" s="747"/>
      <c r="D818" s="747"/>
      <c r="E818" s="747"/>
      <c r="F818" s="748"/>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1</v>
      </c>
    </row>
    <row r="819" spans="1:51" ht="24.75" customHeight="1" x14ac:dyDescent="0.15">
      <c r="A819" s="540"/>
      <c r="B819" s="747"/>
      <c r="C819" s="747"/>
      <c r="D819" s="747"/>
      <c r="E819" s="747"/>
      <c r="F819" s="748"/>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1</v>
      </c>
    </row>
    <row r="820" spans="1:51" ht="24.75" customHeight="1" x14ac:dyDescent="0.15">
      <c r="A820" s="540"/>
      <c r="B820" s="747"/>
      <c r="C820" s="747"/>
      <c r="D820" s="747"/>
      <c r="E820" s="747"/>
      <c r="F820" s="748"/>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1</v>
      </c>
    </row>
    <row r="821" spans="1:51" ht="24.75" customHeight="1" x14ac:dyDescent="0.15">
      <c r="A821" s="540"/>
      <c r="B821" s="747"/>
      <c r="C821" s="747"/>
      <c r="D821" s="747"/>
      <c r="E821" s="747"/>
      <c r="F821" s="748"/>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1</v>
      </c>
    </row>
    <row r="822" spans="1:51" ht="24.75" customHeight="1" x14ac:dyDescent="0.15">
      <c r="A822" s="540"/>
      <c r="B822" s="747"/>
      <c r="C822" s="747"/>
      <c r="D822" s="747"/>
      <c r="E822" s="747"/>
      <c r="F822" s="748"/>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1</v>
      </c>
    </row>
    <row r="823" spans="1:51" ht="24.75" customHeight="1" x14ac:dyDescent="0.15">
      <c r="A823" s="540"/>
      <c r="B823" s="747"/>
      <c r="C823" s="747"/>
      <c r="D823" s="747"/>
      <c r="E823" s="747"/>
      <c r="F823" s="748"/>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1</v>
      </c>
    </row>
    <row r="824" spans="1:51" ht="24.75" customHeight="1" x14ac:dyDescent="0.15">
      <c r="A824" s="540"/>
      <c r="B824" s="747"/>
      <c r="C824" s="747"/>
      <c r="D824" s="747"/>
      <c r="E824" s="747"/>
      <c r="F824" s="748"/>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1</v>
      </c>
    </row>
    <row r="825" spans="1:51" ht="24.75" customHeight="1" x14ac:dyDescent="0.15">
      <c r="A825" s="540"/>
      <c r="B825" s="747"/>
      <c r="C825" s="747"/>
      <c r="D825" s="747"/>
      <c r="E825" s="747"/>
      <c r="F825" s="748"/>
      <c r="G825" s="394" t="s">
        <v>20</v>
      </c>
      <c r="H825" s="395"/>
      <c r="I825" s="395"/>
      <c r="J825" s="395"/>
      <c r="K825" s="395"/>
      <c r="L825" s="396"/>
      <c r="M825" s="397"/>
      <c r="N825" s="397"/>
      <c r="O825" s="397"/>
      <c r="P825" s="397"/>
      <c r="Q825" s="397"/>
      <c r="R825" s="397"/>
      <c r="S825" s="397"/>
      <c r="T825" s="397"/>
      <c r="U825" s="397"/>
      <c r="V825" s="397"/>
      <c r="W825" s="397"/>
      <c r="X825" s="398"/>
      <c r="Y825" s="399">
        <f>SUM(Y815:AB824)</f>
        <v>0.9</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1</v>
      </c>
    </row>
    <row r="826" spans="1:51" ht="24.75" hidden="1" customHeight="1" x14ac:dyDescent="0.15">
      <c r="A826" s="540"/>
      <c r="B826" s="747"/>
      <c r="C826" s="747"/>
      <c r="D826" s="747"/>
      <c r="E826" s="747"/>
      <c r="F826" s="748"/>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0"/>
      <c r="B830" s="747"/>
      <c r="C830" s="747"/>
      <c r="D830" s="747"/>
      <c r="E830" s="747"/>
      <c r="F830" s="748"/>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0"/>
      <c r="B831" s="747"/>
      <c r="C831" s="747"/>
      <c r="D831" s="747"/>
      <c r="E831" s="747"/>
      <c r="F831" s="748"/>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0"/>
      <c r="B832" s="747"/>
      <c r="C832" s="747"/>
      <c r="D832" s="747"/>
      <c r="E832" s="747"/>
      <c r="F832" s="748"/>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0"/>
      <c r="B833" s="747"/>
      <c r="C833" s="747"/>
      <c r="D833" s="747"/>
      <c r="E833" s="747"/>
      <c r="F833" s="748"/>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0"/>
      <c r="B834" s="747"/>
      <c r="C834" s="747"/>
      <c r="D834" s="747"/>
      <c r="E834" s="747"/>
      <c r="F834" s="748"/>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0"/>
      <c r="B835" s="747"/>
      <c r="C835" s="747"/>
      <c r="D835" s="747"/>
      <c r="E835" s="747"/>
      <c r="F835" s="748"/>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0"/>
      <c r="B836" s="747"/>
      <c r="C836" s="747"/>
      <c r="D836" s="747"/>
      <c r="E836" s="747"/>
      <c r="F836" s="748"/>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0"/>
      <c r="B837" s="747"/>
      <c r="C837" s="747"/>
      <c r="D837" s="747"/>
      <c r="E837" s="747"/>
      <c r="F837" s="748"/>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0"/>
      <c r="B838" s="747"/>
      <c r="C838" s="747"/>
      <c r="D838" s="747"/>
      <c r="E838" s="747"/>
      <c r="F838" s="748"/>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8" t="s">
        <v>261</v>
      </c>
      <c r="AM839" s="939"/>
      <c r="AN839" s="939"/>
      <c r="AO839" s="87"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221</v>
      </c>
      <c r="K844" s="97"/>
      <c r="L844" s="97"/>
      <c r="M844" s="97"/>
      <c r="N844" s="97"/>
      <c r="O844" s="97"/>
      <c r="P844" s="323" t="s">
        <v>196</v>
      </c>
      <c r="Q844" s="323"/>
      <c r="R844" s="323"/>
      <c r="S844" s="323"/>
      <c r="T844" s="323"/>
      <c r="U844" s="323"/>
      <c r="V844" s="323"/>
      <c r="W844" s="323"/>
      <c r="X844" s="323"/>
      <c r="Y844" s="333" t="s">
        <v>219</v>
      </c>
      <c r="Z844" s="334"/>
      <c r="AA844" s="334"/>
      <c r="AB844" s="334"/>
      <c r="AC844" s="265" t="s">
        <v>255</v>
      </c>
      <c r="AD844" s="265"/>
      <c r="AE844" s="265"/>
      <c r="AF844" s="265"/>
      <c r="AG844" s="265"/>
      <c r="AH844" s="333" t="s">
        <v>281</v>
      </c>
      <c r="AI844" s="335"/>
      <c r="AJ844" s="335"/>
      <c r="AK844" s="335"/>
      <c r="AL844" s="335" t="s">
        <v>21</v>
      </c>
      <c r="AM844" s="335"/>
      <c r="AN844" s="335"/>
      <c r="AO844" s="410"/>
      <c r="AP844" s="411" t="s">
        <v>222</v>
      </c>
      <c r="AQ844" s="411"/>
      <c r="AR844" s="411"/>
      <c r="AS844" s="411"/>
      <c r="AT844" s="411"/>
      <c r="AU844" s="411"/>
      <c r="AV844" s="411"/>
      <c r="AW844" s="411"/>
      <c r="AX844" s="411"/>
    </row>
    <row r="845" spans="1:51" ht="60" customHeight="1" x14ac:dyDescent="0.15">
      <c r="A845" s="389">
        <v>1</v>
      </c>
      <c r="B845" s="389">
        <v>1</v>
      </c>
      <c r="C845" s="408" t="s">
        <v>676</v>
      </c>
      <c r="D845" s="403"/>
      <c r="E845" s="403"/>
      <c r="F845" s="403"/>
      <c r="G845" s="403"/>
      <c r="H845" s="403"/>
      <c r="I845" s="403"/>
      <c r="J845" s="404">
        <v>1010001088264</v>
      </c>
      <c r="K845" s="405"/>
      <c r="L845" s="405"/>
      <c r="M845" s="405"/>
      <c r="N845" s="405"/>
      <c r="O845" s="405"/>
      <c r="P845" s="409" t="s">
        <v>677</v>
      </c>
      <c r="Q845" s="305"/>
      <c r="R845" s="305"/>
      <c r="S845" s="305"/>
      <c r="T845" s="305"/>
      <c r="U845" s="305"/>
      <c r="V845" s="305"/>
      <c r="W845" s="305"/>
      <c r="X845" s="305"/>
      <c r="Y845" s="306">
        <v>10</v>
      </c>
      <c r="Z845" s="307"/>
      <c r="AA845" s="307"/>
      <c r="AB845" s="308"/>
      <c r="AC845" s="310" t="s">
        <v>285</v>
      </c>
      <c r="AD845" s="311"/>
      <c r="AE845" s="311"/>
      <c r="AF845" s="311"/>
      <c r="AG845" s="311"/>
      <c r="AH845" s="406">
        <v>2</v>
      </c>
      <c r="AI845" s="407"/>
      <c r="AJ845" s="407"/>
      <c r="AK845" s="407"/>
      <c r="AL845" s="314">
        <v>69.400000000000006</v>
      </c>
      <c r="AM845" s="315"/>
      <c r="AN845" s="315"/>
      <c r="AO845" s="316"/>
      <c r="AP845" s="309" t="s">
        <v>701</v>
      </c>
      <c r="AQ845" s="309"/>
      <c r="AR845" s="309"/>
      <c r="AS845" s="309"/>
      <c r="AT845" s="309"/>
      <c r="AU845" s="309"/>
      <c r="AV845" s="309"/>
      <c r="AW845" s="309"/>
      <c r="AX845" s="309"/>
    </row>
    <row r="846" spans="1:51" ht="30" hidden="1" customHeight="1" x14ac:dyDescent="0.15">
      <c r="A846" s="389">
        <v>2</v>
      </c>
      <c r="B846" s="389">
        <v>1</v>
      </c>
      <c r="C846" s="408"/>
      <c r="D846" s="403"/>
      <c r="E846" s="403"/>
      <c r="F846" s="403"/>
      <c r="G846" s="403"/>
      <c r="H846" s="403"/>
      <c r="I846" s="403"/>
      <c r="J846" s="404"/>
      <c r="K846" s="405"/>
      <c r="L846" s="405"/>
      <c r="M846" s="405"/>
      <c r="N846" s="405"/>
      <c r="O846" s="405"/>
      <c r="P846" s="305"/>
      <c r="Q846" s="305"/>
      <c r="R846" s="305"/>
      <c r="S846" s="305"/>
      <c r="T846" s="305"/>
      <c r="U846" s="305"/>
      <c r="V846" s="305"/>
      <c r="W846" s="305"/>
      <c r="X846" s="305"/>
      <c r="Y846" s="306"/>
      <c r="Z846" s="307"/>
      <c r="AA846" s="307"/>
      <c r="AB846" s="308"/>
      <c r="AC846" s="310"/>
      <c r="AD846" s="311"/>
      <c r="AE846" s="311"/>
      <c r="AF846" s="311"/>
      <c r="AG846" s="311"/>
      <c r="AH846" s="406"/>
      <c r="AI846" s="407"/>
      <c r="AJ846" s="407"/>
      <c r="AK846" s="407"/>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89">
        <v>3</v>
      </c>
      <c r="B847" s="389">
        <v>1</v>
      </c>
      <c r="C847" s="408"/>
      <c r="D847" s="403"/>
      <c r="E847" s="403"/>
      <c r="F847" s="403"/>
      <c r="G847" s="403"/>
      <c r="H847" s="403"/>
      <c r="I847" s="403"/>
      <c r="J847" s="404"/>
      <c r="K847" s="405"/>
      <c r="L847" s="405"/>
      <c r="M847" s="405"/>
      <c r="N847" s="405"/>
      <c r="O847" s="405"/>
      <c r="P847" s="409"/>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89">
        <v>4</v>
      </c>
      <c r="B848" s="389">
        <v>1</v>
      </c>
      <c r="C848" s="408"/>
      <c r="D848" s="403"/>
      <c r="E848" s="403"/>
      <c r="F848" s="403"/>
      <c r="G848" s="403"/>
      <c r="H848" s="403"/>
      <c r="I848" s="403"/>
      <c r="J848" s="404"/>
      <c r="K848" s="405"/>
      <c r="L848" s="405"/>
      <c r="M848" s="405"/>
      <c r="N848" s="405"/>
      <c r="O848" s="405"/>
      <c r="P848" s="409"/>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89">
        <v>5</v>
      </c>
      <c r="B849" s="389">
        <v>1</v>
      </c>
      <c r="C849" s="408"/>
      <c r="D849" s="403"/>
      <c r="E849" s="403"/>
      <c r="F849" s="403"/>
      <c r="G849" s="403"/>
      <c r="H849" s="403"/>
      <c r="I849" s="403"/>
      <c r="J849" s="404"/>
      <c r="K849" s="405"/>
      <c r="L849" s="405"/>
      <c r="M849" s="405"/>
      <c r="N849" s="405"/>
      <c r="O849" s="405"/>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89">
        <v>6</v>
      </c>
      <c r="B850" s="389">
        <v>1</v>
      </c>
      <c r="C850" s="408"/>
      <c r="D850" s="403"/>
      <c r="E850" s="403"/>
      <c r="F850" s="403"/>
      <c r="G850" s="403"/>
      <c r="H850" s="403"/>
      <c r="I850" s="403"/>
      <c r="J850" s="404"/>
      <c r="K850" s="405"/>
      <c r="L850" s="405"/>
      <c r="M850" s="405"/>
      <c r="N850" s="405"/>
      <c r="O850" s="405"/>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89">
        <v>7</v>
      </c>
      <c r="B851" s="389">
        <v>1</v>
      </c>
      <c r="C851" s="408"/>
      <c r="D851" s="403"/>
      <c r="E851" s="403"/>
      <c r="F851" s="403"/>
      <c r="G851" s="403"/>
      <c r="H851" s="403"/>
      <c r="I851" s="403"/>
      <c r="J851" s="404"/>
      <c r="K851" s="405"/>
      <c r="L851" s="405"/>
      <c r="M851" s="405"/>
      <c r="N851" s="405"/>
      <c r="O851" s="405"/>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5" t="s">
        <v>221</v>
      </c>
      <c r="K877" s="97"/>
      <c r="L877" s="97"/>
      <c r="M877" s="97"/>
      <c r="N877" s="97"/>
      <c r="O877" s="97"/>
      <c r="P877" s="323" t="s">
        <v>196</v>
      </c>
      <c r="Q877" s="323"/>
      <c r="R877" s="323"/>
      <c r="S877" s="323"/>
      <c r="T877" s="323"/>
      <c r="U877" s="323"/>
      <c r="V877" s="323"/>
      <c r="W877" s="323"/>
      <c r="X877" s="323"/>
      <c r="Y877" s="333" t="s">
        <v>219</v>
      </c>
      <c r="Z877" s="334"/>
      <c r="AA877" s="334"/>
      <c r="AB877" s="334"/>
      <c r="AC877" s="265" t="s">
        <v>255</v>
      </c>
      <c r="AD877" s="265"/>
      <c r="AE877" s="265"/>
      <c r="AF877" s="265"/>
      <c r="AG877" s="265"/>
      <c r="AH877" s="333" t="s">
        <v>281</v>
      </c>
      <c r="AI877" s="335"/>
      <c r="AJ877" s="335"/>
      <c r="AK877" s="335"/>
      <c r="AL877" s="335" t="s">
        <v>21</v>
      </c>
      <c r="AM877" s="335"/>
      <c r="AN877" s="335"/>
      <c r="AO877" s="410"/>
      <c r="AP877" s="411" t="s">
        <v>222</v>
      </c>
      <c r="AQ877" s="411"/>
      <c r="AR877" s="411"/>
      <c r="AS877" s="411"/>
      <c r="AT877" s="411"/>
      <c r="AU877" s="411"/>
      <c r="AV877" s="411"/>
      <c r="AW877" s="411"/>
      <c r="AX877" s="411"/>
      <c r="AY877">
        <f t="shared" ref="AY877:AY878" si="118">$AY$875</f>
        <v>1</v>
      </c>
    </row>
    <row r="878" spans="1:51" ht="60" customHeight="1" x14ac:dyDescent="0.15">
      <c r="A878" s="389">
        <v>1</v>
      </c>
      <c r="B878" s="389">
        <v>1</v>
      </c>
      <c r="C878" s="408" t="s">
        <v>678</v>
      </c>
      <c r="D878" s="403"/>
      <c r="E878" s="403"/>
      <c r="F878" s="403"/>
      <c r="G878" s="403"/>
      <c r="H878" s="403"/>
      <c r="I878" s="403"/>
      <c r="J878" s="404">
        <v>2011001000473</v>
      </c>
      <c r="K878" s="405"/>
      <c r="L878" s="405"/>
      <c r="M878" s="405"/>
      <c r="N878" s="405"/>
      <c r="O878" s="405"/>
      <c r="P878" s="305" t="s">
        <v>679</v>
      </c>
      <c r="Q878" s="305"/>
      <c r="R878" s="305"/>
      <c r="S878" s="305"/>
      <c r="T878" s="305"/>
      <c r="U878" s="305"/>
      <c r="V878" s="305"/>
      <c r="W878" s="305"/>
      <c r="X878" s="305"/>
      <c r="Y878" s="306">
        <v>3</v>
      </c>
      <c r="Z878" s="307"/>
      <c r="AA878" s="307"/>
      <c r="AB878" s="308"/>
      <c r="AC878" s="310" t="s">
        <v>285</v>
      </c>
      <c r="AD878" s="311"/>
      <c r="AE878" s="311"/>
      <c r="AF878" s="311"/>
      <c r="AG878" s="311"/>
      <c r="AH878" s="406">
        <v>2</v>
      </c>
      <c r="AI878" s="407"/>
      <c r="AJ878" s="407"/>
      <c r="AK878" s="407"/>
      <c r="AL878" s="314">
        <v>64.7</v>
      </c>
      <c r="AM878" s="315"/>
      <c r="AN878" s="315"/>
      <c r="AO878" s="316"/>
      <c r="AP878" s="309" t="s">
        <v>701</v>
      </c>
      <c r="AQ878" s="309"/>
      <c r="AR878" s="309"/>
      <c r="AS878" s="309"/>
      <c r="AT878" s="309"/>
      <c r="AU878" s="309"/>
      <c r="AV878" s="309"/>
      <c r="AW878" s="309"/>
      <c r="AX878" s="309"/>
      <c r="AY878">
        <f t="shared" si="118"/>
        <v>1</v>
      </c>
    </row>
    <row r="879" spans="1:51" ht="30" hidden="1" customHeight="1" x14ac:dyDescent="0.15">
      <c r="A879" s="389">
        <v>2</v>
      </c>
      <c r="B879" s="389">
        <v>1</v>
      </c>
      <c r="C879" s="408"/>
      <c r="D879" s="403"/>
      <c r="E879" s="403"/>
      <c r="F879" s="403"/>
      <c r="G879" s="403"/>
      <c r="H879" s="403"/>
      <c r="I879" s="403"/>
      <c r="J879" s="404"/>
      <c r="K879" s="405"/>
      <c r="L879" s="405"/>
      <c r="M879" s="405"/>
      <c r="N879" s="405"/>
      <c r="O879" s="405"/>
      <c r="P879" s="305"/>
      <c r="Q879" s="305"/>
      <c r="R879" s="305"/>
      <c r="S879" s="305"/>
      <c r="T879" s="305"/>
      <c r="U879" s="305"/>
      <c r="V879" s="305"/>
      <c r="W879" s="305"/>
      <c r="X879" s="305"/>
      <c r="Y879" s="306"/>
      <c r="Z879" s="307"/>
      <c r="AA879" s="307"/>
      <c r="AB879" s="308"/>
      <c r="AC879" s="310"/>
      <c r="AD879" s="311"/>
      <c r="AE879" s="311"/>
      <c r="AF879" s="311"/>
      <c r="AG879" s="311"/>
      <c r="AH879" s="406"/>
      <c r="AI879" s="407"/>
      <c r="AJ879" s="407"/>
      <c r="AK879" s="407"/>
      <c r="AL879" s="314"/>
      <c r="AM879" s="315"/>
      <c r="AN879" s="315"/>
      <c r="AO879" s="316"/>
      <c r="AP879" s="309"/>
      <c r="AQ879" s="309"/>
      <c r="AR879" s="309"/>
      <c r="AS879" s="309"/>
      <c r="AT879" s="309"/>
      <c r="AU879" s="309"/>
      <c r="AV879" s="309"/>
      <c r="AW879" s="309"/>
      <c r="AX879" s="309"/>
      <c r="AY879">
        <f>COUNTA($C$879)</f>
        <v>0</v>
      </c>
    </row>
    <row r="880" spans="1:51" ht="30" hidden="1" customHeight="1" x14ac:dyDescent="0.15">
      <c r="A880" s="389">
        <v>3</v>
      </c>
      <c r="B880" s="389">
        <v>1</v>
      </c>
      <c r="C880" s="408"/>
      <c r="D880" s="403"/>
      <c r="E880" s="403"/>
      <c r="F880" s="403"/>
      <c r="G880" s="403"/>
      <c r="H880" s="403"/>
      <c r="I880" s="403"/>
      <c r="J880" s="404"/>
      <c r="K880" s="405"/>
      <c r="L880" s="405"/>
      <c r="M880" s="405"/>
      <c r="N880" s="405"/>
      <c r="O880" s="405"/>
      <c r="P880" s="409"/>
      <c r="Q880" s="305"/>
      <c r="R880" s="305"/>
      <c r="S880" s="305"/>
      <c r="T880" s="305"/>
      <c r="U880" s="305"/>
      <c r="V880" s="305"/>
      <c r="W880" s="305"/>
      <c r="X880" s="305"/>
      <c r="Y880" s="306"/>
      <c r="Z880" s="307"/>
      <c r="AA880" s="307"/>
      <c r="AB880" s="308"/>
      <c r="AC880" s="310"/>
      <c r="AD880" s="311"/>
      <c r="AE880" s="311"/>
      <c r="AF880" s="311"/>
      <c r="AG880" s="311"/>
      <c r="AH880" s="312"/>
      <c r="AI880" s="313"/>
      <c r="AJ880" s="313"/>
      <c r="AK880" s="313"/>
      <c r="AL880" s="314"/>
      <c r="AM880" s="315"/>
      <c r="AN880" s="315"/>
      <c r="AO880" s="316"/>
      <c r="AP880" s="309"/>
      <c r="AQ880" s="309"/>
      <c r="AR880" s="309"/>
      <c r="AS880" s="309"/>
      <c r="AT880" s="309"/>
      <c r="AU880" s="309"/>
      <c r="AV880" s="309"/>
      <c r="AW880" s="309"/>
      <c r="AX880" s="309"/>
      <c r="AY880">
        <f>COUNTA($C$880)</f>
        <v>0</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409"/>
      <c r="Q881" s="305"/>
      <c r="R881" s="305"/>
      <c r="S881" s="305"/>
      <c r="T881" s="305"/>
      <c r="U881" s="305"/>
      <c r="V881" s="305"/>
      <c r="W881" s="305"/>
      <c r="X881" s="305"/>
      <c r="Y881" s="306"/>
      <c r="Z881" s="307"/>
      <c r="AA881" s="307"/>
      <c r="AB881" s="308"/>
      <c r="AC881" s="310"/>
      <c r="AD881" s="311"/>
      <c r="AE881" s="311"/>
      <c r="AF881" s="311"/>
      <c r="AG881" s="311"/>
      <c r="AH881" s="312"/>
      <c r="AI881" s="313"/>
      <c r="AJ881" s="313"/>
      <c r="AK881" s="313"/>
      <c r="AL881" s="314"/>
      <c r="AM881" s="315"/>
      <c r="AN881" s="315"/>
      <c r="AO881" s="316"/>
      <c r="AP881" s="309"/>
      <c r="AQ881" s="309"/>
      <c r="AR881" s="309"/>
      <c r="AS881" s="309"/>
      <c r="AT881" s="309"/>
      <c r="AU881" s="309"/>
      <c r="AV881" s="309"/>
      <c r="AW881" s="309"/>
      <c r="AX881" s="309"/>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5"/>
      <c r="Q882" s="305"/>
      <c r="R882" s="305"/>
      <c r="S882" s="305"/>
      <c r="T882" s="305"/>
      <c r="U882" s="305"/>
      <c r="V882" s="305"/>
      <c r="W882" s="305"/>
      <c r="X882" s="305"/>
      <c r="Y882" s="306"/>
      <c r="Z882" s="307"/>
      <c r="AA882" s="307"/>
      <c r="AB882" s="308"/>
      <c r="AC882" s="310"/>
      <c r="AD882" s="311"/>
      <c r="AE882" s="311"/>
      <c r="AF882" s="311"/>
      <c r="AG882" s="311"/>
      <c r="AH882" s="312"/>
      <c r="AI882" s="313"/>
      <c r="AJ882" s="313"/>
      <c r="AK882" s="313"/>
      <c r="AL882" s="314"/>
      <c r="AM882" s="315"/>
      <c r="AN882" s="315"/>
      <c r="AO882" s="316"/>
      <c r="AP882" s="309"/>
      <c r="AQ882" s="309"/>
      <c r="AR882" s="309"/>
      <c r="AS882" s="309"/>
      <c r="AT882" s="309"/>
      <c r="AU882" s="309"/>
      <c r="AV882" s="309"/>
      <c r="AW882" s="309"/>
      <c r="AX882" s="309"/>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5"/>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5"/>
      <c r="B910" s="335"/>
      <c r="C910" s="335" t="s">
        <v>26</v>
      </c>
      <c r="D910" s="335"/>
      <c r="E910" s="335"/>
      <c r="F910" s="335"/>
      <c r="G910" s="335"/>
      <c r="H910" s="335"/>
      <c r="I910" s="335"/>
      <c r="J910" s="265" t="s">
        <v>221</v>
      </c>
      <c r="K910" s="97"/>
      <c r="L910" s="97"/>
      <c r="M910" s="97"/>
      <c r="N910" s="97"/>
      <c r="O910" s="97"/>
      <c r="P910" s="323" t="s">
        <v>196</v>
      </c>
      <c r="Q910" s="323"/>
      <c r="R910" s="323"/>
      <c r="S910" s="323"/>
      <c r="T910" s="323"/>
      <c r="U910" s="323"/>
      <c r="V910" s="323"/>
      <c r="W910" s="323"/>
      <c r="X910" s="323"/>
      <c r="Y910" s="333" t="s">
        <v>219</v>
      </c>
      <c r="Z910" s="334"/>
      <c r="AA910" s="334"/>
      <c r="AB910" s="334"/>
      <c r="AC910" s="265" t="s">
        <v>255</v>
      </c>
      <c r="AD910" s="265"/>
      <c r="AE910" s="265"/>
      <c r="AF910" s="265"/>
      <c r="AG910" s="265"/>
      <c r="AH910" s="333" t="s">
        <v>281</v>
      </c>
      <c r="AI910" s="335"/>
      <c r="AJ910" s="335"/>
      <c r="AK910" s="335"/>
      <c r="AL910" s="335" t="s">
        <v>21</v>
      </c>
      <c r="AM910" s="335"/>
      <c r="AN910" s="335"/>
      <c r="AO910" s="410"/>
      <c r="AP910" s="411" t="s">
        <v>222</v>
      </c>
      <c r="AQ910" s="411"/>
      <c r="AR910" s="411"/>
      <c r="AS910" s="411"/>
      <c r="AT910" s="411"/>
      <c r="AU910" s="411"/>
      <c r="AV910" s="411"/>
      <c r="AW910" s="411"/>
      <c r="AX910" s="411"/>
      <c r="AY910">
        <f t="shared" ref="AY910:AY911" si="119">$AY$908</f>
        <v>1</v>
      </c>
    </row>
    <row r="911" spans="1:51" ht="60" customHeight="1" x14ac:dyDescent="0.15">
      <c r="A911" s="389">
        <v>1</v>
      </c>
      <c r="B911" s="389">
        <v>1</v>
      </c>
      <c r="C911" s="408" t="s">
        <v>680</v>
      </c>
      <c r="D911" s="403"/>
      <c r="E911" s="403"/>
      <c r="F911" s="403"/>
      <c r="G911" s="403"/>
      <c r="H911" s="403"/>
      <c r="I911" s="403"/>
      <c r="J911" s="404">
        <v>6010001030403</v>
      </c>
      <c r="K911" s="404"/>
      <c r="L911" s="404"/>
      <c r="M911" s="404"/>
      <c r="N911" s="404"/>
      <c r="O911" s="404"/>
      <c r="P911" s="409" t="s">
        <v>681</v>
      </c>
      <c r="Q911" s="305"/>
      <c r="R911" s="305"/>
      <c r="S911" s="305"/>
      <c r="T911" s="305"/>
      <c r="U911" s="305"/>
      <c r="V911" s="305"/>
      <c r="W911" s="305"/>
      <c r="X911" s="305"/>
      <c r="Y911" s="306">
        <v>3</v>
      </c>
      <c r="Z911" s="307"/>
      <c r="AA911" s="307"/>
      <c r="AB911" s="308"/>
      <c r="AC911" s="310" t="s">
        <v>285</v>
      </c>
      <c r="AD911" s="311"/>
      <c r="AE911" s="311"/>
      <c r="AF911" s="311"/>
      <c r="AG911" s="311"/>
      <c r="AH911" s="406">
        <v>2</v>
      </c>
      <c r="AI911" s="407"/>
      <c r="AJ911" s="407"/>
      <c r="AK911" s="407"/>
      <c r="AL911" s="314">
        <v>65.3</v>
      </c>
      <c r="AM911" s="315"/>
      <c r="AN911" s="315"/>
      <c r="AO911" s="316"/>
      <c r="AP911" s="309" t="s">
        <v>701</v>
      </c>
      <c r="AQ911" s="309"/>
      <c r="AR911" s="309"/>
      <c r="AS911" s="309"/>
      <c r="AT911" s="309"/>
      <c r="AU911" s="309"/>
      <c r="AV911" s="309"/>
      <c r="AW911" s="309"/>
      <c r="AX911" s="309"/>
      <c r="AY911">
        <f t="shared" si="119"/>
        <v>1</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5"/>
      <c r="Q912" s="305"/>
      <c r="R912" s="305"/>
      <c r="S912" s="305"/>
      <c r="T912" s="305"/>
      <c r="U912" s="305"/>
      <c r="V912" s="305"/>
      <c r="W912" s="305"/>
      <c r="X912" s="305"/>
      <c r="Y912" s="306"/>
      <c r="Z912" s="307"/>
      <c r="AA912" s="307"/>
      <c r="AB912" s="308"/>
      <c r="AC912" s="310"/>
      <c r="AD912" s="311"/>
      <c r="AE912" s="311"/>
      <c r="AF912" s="311"/>
      <c r="AG912" s="311"/>
      <c r="AH912" s="406"/>
      <c r="AI912" s="407"/>
      <c r="AJ912" s="407"/>
      <c r="AK912" s="407"/>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5"/>
      <c r="B943" s="335"/>
      <c r="C943" s="335" t="s">
        <v>26</v>
      </c>
      <c r="D943" s="335"/>
      <c r="E943" s="335"/>
      <c r="F943" s="335"/>
      <c r="G943" s="335"/>
      <c r="H943" s="335"/>
      <c r="I943" s="335"/>
      <c r="J943" s="265" t="s">
        <v>221</v>
      </c>
      <c r="K943" s="97"/>
      <c r="L943" s="97"/>
      <c r="M943" s="97"/>
      <c r="N943" s="97"/>
      <c r="O943" s="97"/>
      <c r="P943" s="323" t="s">
        <v>196</v>
      </c>
      <c r="Q943" s="323"/>
      <c r="R943" s="323"/>
      <c r="S943" s="323"/>
      <c r="T943" s="323"/>
      <c r="U943" s="323"/>
      <c r="V943" s="323"/>
      <c r="W943" s="323"/>
      <c r="X943" s="323"/>
      <c r="Y943" s="333" t="s">
        <v>219</v>
      </c>
      <c r="Z943" s="334"/>
      <c r="AA943" s="334"/>
      <c r="AB943" s="334"/>
      <c r="AC943" s="265" t="s">
        <v>255</v>
      </c>
      <c r="AD943" s="265"/>
      <c r="AE943" s="265"/>
      <c r="AF943" s="265"/>
      <c r="AG943" s="265"/>
      <c r="AH943" s="333" t="s">
        <v>281</v>
      </c>
      <c r="AI943" s="335"/>
      <c r="AJ943" s="335"/>
      <c r="AK943" s="335"/>
      <c r="AL943" s="335" t="s">
        <v>21</v>
      </c>
      <c r="AM943" s="335"/>
      <c r="AN943" s="335"/>
      <c r="AO943" s="410"/>
      <c r="AP943" s="411" t="s">
        <v>222</v>
      </c>
      <c r="AQ943" s="411"/>
      <c r="AR943" s="411"/>
      <c r="AS943" s="411"/>
      <c r="AT943" s="411"/>
      <c r="AU943" s="411"/>
      <c r="AV943" s="411"/>
      <c r="AW943" s="411"/>
      <c r="AX943" s="411"/>
      <c r="AY943">
        <f t="shared" ref="AY943:AY944" si="120">$AY$941</f>
        <v>1</v>
      </c>
    </row>
    <row r="944" spans="1:51" ht="60" customHeight="1" x14ac:dyDescent="0.15">
      <c r="A944" s="389">
        <v>1</v>
      </c>
      <c r="B944" s="389">
        <v>1</v>
      </c>
      <c r="C944" s="408" t="s">
        <v>682</v>
      </c>
      <c r="D944" s="403"/>
      <c r="E944" s="403"/>
      <c r="F944" s="403"/>
      <c r="G944" s="403"/>
      <c r="H944" s="403"/>
      <c r="I944" s="403"/>
      <c r="J944" s="404">
        <v>2010001155749</v>
      </c>
      <c r="K944" s="404"/>
      <c r="L944" s="404"/>
      <c r="M944" s="404"/>
      <c r="N944" s="404"/>
      <c r="O944" s="404"/>
      <c r="P944" s="877" t="s">
        <v>683</v>
      </c>
      <c r="Q944" s="877"/>
      <c r="R944" s="877"/>
      <c r="S944" s="877"/>
      <c r="T944" s="877"/>
      <c r="U944" s="877"/>
      <c r="V944" s="877"/>
      <c r="W944" s="877"/>
      <c r="X944" s="877"/>
      <c r="Y944" s="306">
        <v>3</v>
      </c>
      <c r="Z944" s="307"/>
      <c r="AA944" s="307"/>
      <c r="AB944" s="308"/>
      <c r="AC944" s="310" t="s">
        <v>285</v>
      </c>
      <c r="AD944" s="311"/>
      <c r="AE944" s="311"/>
      <c r="AF944" s="311"/>
      <c r="AG944" s="311"/>
      <c r="AH944" s="406">
        <v>4</v>
      </c>
      <c r="AI944" s="407"/>
      <c r="AJ944" s="407"/>
      <c r="AK944" s="407"/>
      <c r="AL944" s="314">
        <v>58.4</v>
      </c>
      <c r="AM944" s="315"/>
      <c r="AN944" s="315"/>
      <c r="AO944" s="316"/>
      <c r="AP944" s="309" t="s">
        <v>630</v>
      </c>
      <c r="AQ944" s="309"/>
      <c r="AR944" s="309"/>
      <c r="AS944" s="309"/>
      <c r="AT944" s="309"/>
      <c r="AU944" s="309"/>
      <c r="AV944" s="309"/>
      <c r="AW944" s="309"/>
      <c r="AX944" s="309"/>
      <c r="AY944">
        <f t="shared" si="120"/>
        <v>1</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5"/>
      <c r="Q945" s="305"/>
      <c r="R945" s="305"/>
      <c r="S945" s="305"/>
      <c r="T945" s="305"/>
      <c r="U945" s="305"/>
      <c r="V945" s="305"/>
      <c r="W945" s="305"/>
      <c r="X945" s="305"/>
      <c r="Y945" s="306"/>
      <c r="Z945" s="307"/>
      <c r="AA945" s="307"/>
      <c r="AB945" s="308"/>
      <c r="AC945" s="310"/>
      <c r="AD945" s="311"/>
      <c r="AE945" s="311"/>
      <c r="AF945" s="311"/>
      <c r="AG945" s="311"/>
      <c r="AH945" s="406"/>
      <c r="AI945" s="407"/>
      <c r="AJ945" s="407"/>
      <c r="AK945" s="407"/>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5"/>
      <c r="B976" s="335"/>
      <c r="C976" s="335" t="s">
        <v>26</v>
      </c>
      <c r="D976" s="335"/>
      <c r="E976" s="335"/>
      <c r="F976" s="335"/>
      <c r="G976" s="335"/>
      <c r="H976" s="335"/>
      <c r="I976" s="335"/>
      <c r="J976" s="265" t="s">
        <v>221</v>
      </c>
      <c r="K976" s="97"/>
      <c r="L976" s="97"/>
      <c r="M976" s="97"/>
      <c r="N976" s="97"/>
      <c r="O976" s="97"/>
      <c r="P976" s="323" t="s">
        <v>196</v>
      </c>
      <c r="Q976" s="323"/>
      <c r="R976" s="323"/>
      <c r="S976" s="323"/>
      <c r="T976" s="323"/>
      <c r="U976" s="323"/>
      <c r="V976" s="323"/>
      <c r="W976" s="323"/>
      <c r="X976" s="323"/>
      <c r="Y976" s="333" t="s">
        <v>219</v>
      </c>
      <c r="Z976" s="334"/>
      <c r="AA976" s="334"/>
      <c r="AB976" s="334"/>
      <c r="AC976" s="265" t="s">
        <v>255</v>
      </c>
      <c r="AD976" s="265"/>
      <c r="AE976" s="265"/>
      <c r="AF976" s="265"/>
      <c r="AG976" s="265"/>
      <c r="AH976" s="333" t="s">
        <v>281</v>
      </c>
      <c r="AI976" s="335"/>
      <c r="AJ976" s="335"/>
      <c r="AK976" s="335"/>
      <c r="AL976" s="335" t="s">
        <v>21</v>
      </c>
      <c r="AM976" s="335"/>
      <c r="AN976" s="335"/>
      <c r="AO976" s="410"/>
      <c r="AP976" s="411" t="s">
        <v>222</v>
      </c>
      <c r="AQ976" s="411"/>
      <c r="AR976" s="411"/>
      <c r="AS976" s="411"/>
      <c r="AT976" s="411"/>
      <c r="AU976" s="411"/>
      <c r="AV976" s="411"/>
      <c r="AW976" s="411"/>
      <c r="AX976" s="411"/>
      <c r="AY976">
        <f t="shared" ref="AY976:AY977" si="121">$AY$974</f>
        <v>1</v>
      </c>
    </row>
    <row r="977" spans="1:51" ht="60" customHeight="1" x14ac:dyDescent="0.15">
      <c r="A977" s="389">
        <v>1</v>
      </c>
      <c r="B977" s="389">
        <v>1</v>
      </c>
      <c r="C977" s="408" t="s">
        <v>678</v>
      </c>
      <c r="D977" s="403"/>
      <c r="E977" s="403"/>
      <c r="F977" s="403"/>
      <c r="G977" s="403"/>
      <c r="H977" s="403"/>
      <c r="I977" s="403"/>
      <c r="J977" s="404">
        <v>2011001000473</v>
      </c>
      <c r="K977" s="405"/>
      <c r="L977" s="405"/>
      <c r="M977" s="405"/>
      <c r="N977" s="405"/>
      <c r="O977" s="405"/>
      <c r="P977" s="409" t="s">
        <v>684</v>
      </c>
      <c r="Q977" s="305"/>
      <c r="R977" s="305"/>
      <c r="S977" s="305"/>
      <c r="T977" s="305"/>
      <c r="U977" s="305"/>
      <c r="V977" s="305"/>
      <c r="W977" s="305"/>
      <c r="X977" s="305"/>
      <c r="Y977" s="306">
        <v>0.9</v>
      </c>
      <c r="Z977" s="307"/>
      <c r="AA977" s="307"/>
      <c r="AB977" s="308"/>
      <c r="AC977" s="310" t="s">
        <v>285</v>
      </c>
      <c r="AD977" s="311"/>
      <c r="AE977" s="311"/>
      <c r="AF977" s="311"/>
      <c r="AG977" s="311"/>
      <c r="AH977" s="406">
        <v>2</v>
      </c>
      <c r="AI977" s="407"/>
      <c r="AJ977" s="407"/>
      <c r="AK977" s="407"/>
      <c r="AL977" s="314">
        <v>63.6</v>
      </c>
      <c r="AM977" s="315"/>
      <c r="AN977" s="315"/>
      <c r="AO977" s="316"/>
      <c r="AP977" s="309" t="s">
        <v>630</v>
      </c>
      <c r="AQ977" s="309"/>
      <c r="AR977" s="309"/>
      <c r="AS977" s="309"/>
      <c r="AT977" s="309"/>
      <c r="AU977" s="309"/>
      <c r="AV977" s="309"/>
      <c r="AW977" s="309"/>
      <c r="AX977" s="309"/>
      <c r="AY977">
        <f t="shared" si="121"/>
        <v>1</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5"/>
      <c r="Q978" s="305"/>
      <c r="R978" s="305"/>
      <c r="S978" s="305"/>
      <c r="T978" s="305"/>
      <c r="U978" s="305"/>
      <c r="V978" s="305"/>
      <c r="W978" s="305"/>
      <c r="X978" s="305"/>
      <c r="Y978" s="306"/>
      <c r="Z978" s="307"/>
      <c r="AA978" s="307"/>
      <c r="AB978" s="308"/>
      <c r="AC978" s="310"/>
      <c r="AD978" s="311"/>
      <c r="AE978" s="311"/>
      <c r="AF978" s="311"/>
      <c r="AG978" s="311"/>
      <c r="AH978" s="406"/>
      <c r="AI978" s="407"/>
      <c r="AJ978" s="407"/>
      <c r="AK978" s="407"/>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5" t="s">
        <v>221</v>
      </c>
      <c r="K1009" s="97"/>
      <c r="L1009" s="97"/>
      <c r="M1009" s="97"/>
      <c r="N1009" s="97"/>
      <c r="O1009" s="97"/>
      <c r="P1009" s="323" t="s">
        <v>196</v>
      </c>
      <c r="Q1009" s="323"/>
      <c r="R1009" s="323"/>
      <c r="S1009" s="323"/>
      <c r="T1009" s="323"/>
      <c r="U1009" s="323"/>
      <c r="V1009" s="323"/>
      <c r="W1009" s="323"/>
      <c r="X1009" s="323"/>
      <c r="Y1009" s="333" t="s">
        <v>219</v>
      </c>
      <c r="Z1009" s="334"/>
      <c r="AA1009" s="334"/>
      <c r="AB1009" s="334"/>
      <c r="AC1009" s="265" t="s">
        <v>255</v>
      </c>
      <c r="AD1009" s="265"/>
      <c r="AE1009" s="265"/>
      <c r="AF1009" s="265"/>
      <c r="AG1009" s="265"/>
      <c r="AH1009" s="333" t="s">
        <v>281</v>
      </c>
      <c r="AI1009" s="335"/>
      <c r="AJ1009" s="335"/>
      <c r="AK1009" s="335"/>
      <c r="AL1009" s="335" t="s">
        <v>21</v>
      </c>
      <c r="AM1009" s="335"/>
      <c r="AN1009" s="335"/>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5"/>
      <c r="Q1010" s="305"/>
      <c r="R1010" s="305"/>
      <c r="S1010" s="305"/>
      <c r="T1010" s="305"/>
      <c r="U1010" s="305"/>
      <c r="V1010" s="305"/>
      <c r="W1010" s="305"/>
      <c r="X1010" s="305"/>
      <c r="Y1010" s="306"/>
      <c r="Z1010" s="307"/>
      <c r="AA1010" s="307"/>
      <c r="AB1010" s="308"/>
      <c r="AC1010" s="310"/>
      <c r="AD1010" s="311"/>
      <c r="AE1010" s="311"/>
      <c r="AF1010" s="311"/>
      <c r="AG1010" s="311"/>
      <c r="AH1010" s="406"/>
      <c r="AI1010" s="407"/>
      <c r="AJ1010" s="407"/>
      <c r="AK1010" s="407"/>
      <c r="AL1010" s="314"/>
      <c r="AM1010" s="315"/>
      <c r="AN1010" s="315"/>
      <c r="AO1010" s="316"/>
      <c r="AP1010" s="309"/>
      <c r="AQ1010" s="309"/>
      <c r="AR1010" s="309"/>
      <c r="AS1010" s="309"/>
      <c r="AT1010" s="309"/>
      <c r="AU1010" s="309"/>
      <c r="AV1010" s="309"/>
      <c r="AW1010" s="309"/>
      <c r="AX1010" s="309"/>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5"/>
      <c r="Q1011" s="305"/>
      <c r="R1011" s="305"/>
      <c r="S1011" s="305"/>
      <c r="T1011" s="305"/>
      <c r="U1011" s="305"/>
      <c r="V1011" s="305"/>
      <c r="W1011" s="305"/>
      <c r="X1011" s="305"/>
      <c r="Y1011" s="306"/>
      <c r="Z1011" s="307"/>
      <c r="AA1011" s="307"/>
      <c r="AB1011" s="308"/>
      <c r="AC1011" s="310"/>
      <c r="AD1011" s="311"/>
      <c r="AE1011" s="311"/>
      <c r="AF1011" s="311"/>
      <c r="AG1011" s="311"/>
      <c r="AH1011" s="406"/>
      <c r="AI1011" s="407"/>
      <c r="AJ1011" s="407"/>
      <c r="AK1011" s="407"/>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5" t="s">
        <v>221</v>
      </c>
      <c r="K1042" s="97"/>
      <c r="L1042" s="97"/>
      <c r="M1042" s="97"/>
      <c r="N1042" s="97"/>
      <c r="O1042" s="97"/>
      <c r="P1042" s="323" t="s">
        <v>196</v>
      </c>
      <c r="Q1042" s="323"/>
      <c r="R1042" s="323"/>
      <c r="S1042" s="323"/>
      <c r="T1042" s="323"/>
      <c r="U1042" s="323"/>
      <c r="V1042" s="323"/>
      <c r="W1042" s="323"/>
      <c r="X1042" s="323"/>
      <c r="Y1042" s="333" t="s">
        <v>219</v>
      </c>
      <c r="Z1042" s="334"/>
      <c r="AA1042" s="334"/>
      <c r="AB1042" s="334"/>
      <c r="AC1042" s="265" t="s">
        <v>255</v>
      </c>
      <c r="AD1042" s="265"/>
      <c r="AE1042" s="265"/>
      <c r="AF1042" s="265"/>
      <c r="AG1042" s="265"/>
      <c r="AH1042" s="333" t="s">
        <v>281</v>
      </c>
      <c r="AI1042" s="335"/>
      <c r="AJ1042" s="335"/>
      <c r="AK1042" s="335"/>
      <c r="AL1042" s="335" t="s">
        <v>21</v>
      </c>
      <c r="AM1042" s="335"/>
      <c r="AN1042" s="335"/>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5"/>
      <c r="Q1043" s="305"/>
      <c r="R1043" s="305"/>
      <c r="S1043" s="305"/>
      <c r="T1043" s="305"/>
      <c r="U1043" s="305"/>
      <c r="V1043" s="305"/>
      <c r="W1043" s="305"/>
      <c r="X1043" s="305"/>
      <c r="Y1043" s="306"/>
      <c r="Z1043" s="307"/>
      <c r="AA1043" s="307"/>
      <c r="AB1043" s="308"/>
      <c r="AC1043" s="310"/>
      <c r="AD1043" s="311"/>
      <c r="AE1043" s="311"/>
      <c r="AF1043" s="311"/>
      <c r="AG1043" s="311"/>
      <c r="AH1043" s="406"/>
      <c r="AI1043" s="407"/>
      <c r="AJ1043" s="407"/>
      <c r="AK1043" s="407"/>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5"/>
      <c r="Q1044" s="305"/>
      <c r="R1044" s="305"/>
      <c r="S1044" s="305"/>
      <c r="T1044" s="305"/>
      <c r="U1044" s="305"/>
      <c r="V1044" s="305"/>
      <c r="W1044" s="305"/>
      <c r="X1044" s="305"/>
      <c r="Y1044" s="306"/>
      <c r="Z1044" s="307"/>
      <c r="AA1044" s="307"/>
      <c r="AB1044" s="308"/>
      <c r="AC1044" s="310"/>
      <c r="AD1044" s="311"/>
      <c r="AE1044" s="311"/>
      <c r="AF1044" s="311"/>
      <c r="AG1044" s="311"/>
      <c r="AH1044" s="406"/>
      <c r="AI1044" s="407"/>
      <c r="AJ1044" s="407"/>
      <c r="AK1044" s="407"/>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5" t="s">
        <v>221</v>
      </c>
      <c r="K1075" s="97"/>
      <c r="L1075" s="97"/>
      <c r="M1075" s="97"/>
      <c r="N1075" s="97"/>
      <c r="O1075" s="97"/>
      <c r="P1075" s="323" t="s">
        <v>196</v>
      </c>
      <c r="Q1075" s="323"/>
      <c r="R1075" s="323"/>
      <c r="S1075" s="323"/>
      <c r="T1075" s="323"/>
      <c r="U1075" s="323"/>
      <c r="V1075" s="323"/>
      <c r="W1075" s="323"/>
      <c r="X1075" s="323"/>
      <c r="Y1075" s="333" t="s">
        <v>219</v>
      </c>
      <c r="Z1075" s="334"/>
      <c r="AA1075" s="334"/>
      <c r="AB1075" s="334"/>
      <c r="AC1075" s="265" t="s">
        <v>255</v>
      </c>
      <c r="AD1075" s="265"/>
      <c r="AE1075" s="265"/>
      <c r="AF1075" s="265"/>
      <c r="AG1075" s="265"/>
      <c r="AH1075" s="333" t="s">
        <v>281</v>
      </c>
      <c r="AI1075" s="335"/>
      <c r="AJ1075" s="335"/>
      <c r="AK1075" s="335"/>
      <c r="AL1075" s="335" t="s">
        <v>21</v>
      </c>
      <c r="AM1075" s="335"/>
      <c r="AN1075" s="335"/>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5"/>
      <c r="Q1076" s="305"/>
      <c r="R1076" s="305"/>
      <c r="S1076" s="305"/>
      <c r="T1076" s="305"/>
      <c r="U1076" s="305"/>
      <c r="V1076" s="305"/>
      <c r="W1076" s="305"/>
      <c r="X1076" s="305"/>
      <c r="Y1076" s="306"/>
      <c r="Z1076" s="307"/>
      <c r="AA1076" s="307"/>
      <c r="AB1076" s="308"/>
      <c r="AC1076" s="310"/>
      <c r="AD1076" s="311"/>
      <c r="AE1076" s="311"/>
      <c r="AF1076" s="311"/>
      <c r="AG1076" s="311"/>
      <c r="AH1076" s="406"/>
      <c r="AI1076" s="407"/>
      <c r="AJ1076" s="407"/>
      <c r="AK1076" s="407"/>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5"/>
      <c r="Q1077" s="305"/>
      <c r="R1077" s="305"/>
      <c r="S1077" s="305"/>
      <c r="T1077" s="305"/>
      <c r="U1077" s="305"/>
      <c r="V1077" s="305"/>
      <c r="W1077" s="305"/>
      <c r="X1077" s="305"/>
      <c r="Y1077" s="306"/>
      <c r="Z1077" s="307"/>
      <c r="AA1077" s="307"/>
      <c r="AB1077" s="308"/>
      <c r="AC1077" s="310"/>
      <c r="AD1077" s="311"/>
      <c r="AE1077" s="311"/>
      <c r="AF1077" s="311"/>
      <c r="AG1077" s="311"/>
      <c r="AH1077" s="406"/>
      <c r="AI1077" s="407"/>
      <c r="AJ1077" s="407"/>
      <c r="AK1077" s="407"/>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70" t="s">
        <v>246</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0" t="s">
        <v>261</v>
      </c>
      <c r="AM1106" s="941"/>
      <c r="AN1106" s="941"/>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9"/>
      <c r="B1109" s="389"/>
      <c r="C1109" s="265" t="s">
        <v>215</v>
      </c>
      <c r="D1109" s="873"/>
      <c r="E1109" s="265" t="s">
        <v>214</v>
      </c>
      <c r="F1109" s="873"/>
      <c r="G1109" s="873"/>
      <c r="H1109" s="873"/>
      <c r="I1109" s="873"/>
      <c r="J1109" s="265" t="s">
        <v>221</v>
      </c>
      <c r="K1109" s="265"/>
      <c r="L1109" s="265"/>
      <c r="M1109" s="265"/>
      <c r="N1109" s="265"/>
      <c r="O1109" s="265"/>
      <c r="P1109" s="333" t="s">
        <v>27</v>
      </c>
      <c r="Q1109" s="333"/>
      <c r="R1109" s="333"/>
      <c r="S1109" s="333"/>
      <c r="T1109" s="333"/>
      <c r="U1109" s="333"/>
      <c r="V1109" s="333"/>
      <c r="W1109" s="333"/>
      <c r="X1109" s="333"/>
      <c r="Y1109" s="265" t="s">
        <v>223</v>
      </c>
      <c r="Z1109" s="873"/>
      <c r="AA1109" s="873"/>
      <c r="AB1109" s="873"/>
      <c r="AC1109" s="265" t="s">
        <v>197</v>
      </c>
      <c r="AD1109" s="265"/>
      <c r="AE1109" s="265"/>
      <c r="AF1109" s="265"/>
      <c r="AG1109" s="265"/>
      <c r="AH1109" s="333" t="s">
        <v>210</v>
      </c>
      <c r="AI1109" s="334"/>
      <c r="AJ1109" s="334"/>
      <c r="AK1109" s="334"/>
      <c r="AL1109" s="334" t="s">
        <v>21</v>
      </c>
      <c r="AM1109" s="334"/>
      <c r="AN1109" s="334"/>
      <c r="AO1109" s="876"/>
      <c r="AP1109" s="411" t="s">
        <v>247</v>
      </c>
      <c r="AQ1109" s="411"/>
      <c r="AR1109" s="411"/>
      <c r="AS1109" s="411"/>
      <c r="AT1109" s="411"/>
      <c r="AU1109" s="411"/>
      <c r="AV1109" s="411"/>
      <c r="AW1109" s="411"/>
      <c r="AX1109" s="411"/>
    </row>
    <row r="1110" spans="1:51" ht="30" hidden="1" customHeight="1" x14ac:dyDescent="0.15">
      <c r="A1110" s="389">
        <v>1</v>
      </c>
      <c r="B1110" s="389">
        <v>1</v>
      </c>
      <c r="C1110" s="875"/>
      <c r="D1110" s="875"/>
      <c r="E1110" s="250" t="s">
        <v>701</v>
      </c>
      <c r="F1110" s="874"/>
      <c r="G1110" s="874"/>
      <c r="H1110" s="874"/>
      <c r="I1110" s="874"/>
      <c r="J1110" s="404" t="s">
        <v>701</v>
      </c>
      <c r="K1110" s="405"/>
      <c r="L1110" s="405"/>
      <c r="M1110" s="405"/>
      <c r="N1110" s="405"/>
      <c r="O1110" s="405"/>
      <c r="P1110" s="409" t="s">
        <v>701</v>
      </c>
      <c r="Q1110" s="305"/>
      <c r="R1110" s="305"/>
      <c r="S1110" s="305"/>
      <c r="T1110" s="305"/>
      <c r="U1110" s="305"/>
      <c r="V1110" s="305"/>
      <c r="W1110" s="305"/>
      <c r="X1110" s="305"/>
      <c r="Y1110" s="306" t="s">
        <v>701</v>
      </c>
      <c r="Z1110" s="307"/>
      <c r="AA1110" s="307"/>
      <c r="AB1110" s="308"/>
      <c r="AC1110" s="310"/>
      <c r="AD1110" s="311"/>
      <c r="AE1110" s="311"/>
      <c r="AF1110" s="311"/>
      <c r="AG1110" s="311"/>
      <c r="AH1110" s="312" t="s">
        <v>701</v>
      </c>
      <c r="AI1110" s="313"/>
      <c r="AJ1110" s="313"/>
      <c r="AK1110" s="313"/>
      <c r="AL1110" s="314" t="s">
        <v>701</v>
      </c>
      <c r="AM1110" s="315"/>
      <c r="AN1110" s="315"/>
      <c r="AO1110" s="316"/>
      <c r="AP1110" s="309" t="s">
        <v>701</v>
      </c>
      <c r="AQ1110" s="309"/>
      <c r="AR1110" s="309"/>
      <c r="AS1110" s="309"/>
      <c r="AT1110" s="309"/>
      <c r="AU1110" s="309"/>
      <c r="AV1110" s="309"/>
      <c r="AW1110" s="309"/>
      <c r="AX1110" s="309"/>
    </row>
    <row r="1111" spans="1:51" ht="30" hidden="1" customHeight="1" x14ac:dyDescent="0.15">
      <c r="A1111" s="389">
        <v>2</v>
      </c>
      <c r="B1111" s="389">
        <v>1</v>
      </c>
      <c r="C1111" s="875"/>
      <c r="D1111" s="875"/>
      <c r="E1111" s="874"/>
      <c r="F1111" s="874"/>
      <c r="G1111" s="874"/>
      <c r="H1111" s="874"/>
      <c r="I1111" s="874"/>
      <c r="J1111" s="404"/>
      <c r="K1111" s="405"/>
      <c r="L1111" s="405"/>
      <c r="M1111" s="405"/>
      <c r="N1111" s="405"/>
      <c r="O1111" s="405"/>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89">
        <v>3</v>
      </c>
      <c r="B1112" s="389">
        <v>1</v>
      </c>
      <c r="C1112" s="875"/>
      <c r="D1112" s="875"/>
      <c r="E1112" s="874"/>
      <c r="F1112" s="874"/>
      <c r="G1112" s="874"/>
      <c r="H1112" s="874"/>
      <c r="I1112" s="874"/>
      <c r="J1112" s="404"/>
      <c r="K1112" s="405"/>
      <c r="L1112" s="405"/>
      <c r="M1112" s="405"/>
      <c r="N1112" s="405"/>
      <c r="O1112" s="405"/>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89">
        <v>4</v>
      </c>
      <c r="B1113" s="389">
        <v>1</v>
      </c>
      <c r="C1113" s="875"/>
      <c r="D1113" s="875"/>
      <c r="E1113" s="874"/>
      <c r="F1113" s="874"/>
      <c r="G1113" s="874"/>
      <c r="H1113" s="874"/>
      <c r="I1113" s="874"/>
      <c r="J1113" s="404"/>
      <c r="K1113" s="405"/>
      <c r="L1113" s="405"/>
      <c r="M1113" s="405"/>
      <c r="N1113" s="405"/>
      <c r="O1113" s="405"/>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89">
        <v>5</v>
      </c>
      <c r="B1114" s="389">
        <v>1</v>
      </c>
      <c r="C1114" s="875"/>
      <c r="D1114" s="875"/>
      <c r="E1114" s="874"/>
      <c r="F1114" s="874"/>
      <c r="G1114" s="874"/>
      <c r="H1114" s="874"/>
      <c r="I1114" s="874"/>
      <c r="J1114" s="404"/>
      <c r="K1114" s="405"/>
      <c r="L1114" s="405"/>
      <c r="M1114" s="405"/>
      <c r="N1114" s="405"/>
      <c r="O1114" s="405"/>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89">
        <v>6</v>
      </c>
      <c r="B1115" s="389">
        <v>1</v>
      </c>
      <c r="C1115" s="875"/>
      <c r="D1115" s="875"/>
      <c r="E1115" s="874"/>
      <c r="F1115" s="874"/>
      <c r="G1115" s="874"/>
      <c r="H1115" s="874"/>
      <c r="I1115" s="874"/>
      <c r="J1115" s="404"/>
      <c r="K1115" s="405"/>
      <c r="L1115" s="405"/>
      <c r="M1115" s="405"/>
      <c r="N1115" s="405"/>
      <c r="O1115" s="405"/>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89">
        <v>7</v>
      </c>
      <c r="B1116" s="389">
        <v>1</v>
      </c>
      <c r="C1116" s="875"/>
      <c r="D1116" s="875"/>
      <c r="E1116" s="874"/>
      <c r="F1116" s="874"/>
      <c r="G1116" s="874"/>
      <c r="H1116" s="874"/>
      <c r="I1116" s="874"/>
      <c r="J1116" s="404"/>
      <c r="K1116" s="405"/>
      <c r="L1116" s="405"/>
      <c r="M1116" s="405"/>
      <c r="N1116" s="405"/>
      <c r="O1116" s="405"/>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89">
        <v>8</v>
      </c>
      <c r="B1117" s="389">
        <v>1</v>
      </c>
      <c r="C1117" s="875"/>
      <c r="D1117" s="875"/>
      <c r="E1117" s="874"/>
      <c r="F1117" s="874"/>
      <c r="G1117" s="874"/>
      <c r="H1117" s="874"/>
      <c r="I1117" s="874"/>
      <c r="J1117" s="404"/>
      <c r="K1117" s="405"/>
      <c r="L1117" s="405"/>
      <c r="M1117" s="405"/>
      <c r="N1117" s="405"/>
      <c r="O1117" s="405"/>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89">
        <v>9</v>
      </c>
      <c r="B1118" s="389">
        <v>1</v>
      </c>
      <c r="C1118" s="875"/>
      <c r="D1118" s="875"/>
      <c r="E1118" s="874"/>
      <c r="F1118" s="874"/>
      <c r="G1118" s="874"/>
      <c r="H1118" s="874"/>
      <c r="I1118" s="874"/>
      <c r="J1118" s="404"/>
      <c r="K1118" s="405"/>
      <c r="L1118" s="405"/>
      <c r="M1118" s="405"/>
      <c r="N1118" s="405"/>
      <c r="O1118" s="405"/>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89">
        <v>10</v>
      </c>
      <c r="B1119" s="389">
        <v>1</v>
      </c>
      <c r="C1119" s="875"/>
      <c r="D1119" s="875"/>
      <c r="E1119" s="874"/>
      <c r="F1119" s="874"/>
      <c r="G1119" s="874"/>
      <c r="H1119" s="874"/>
      <c r="I1119" s="874"/>
      <c r="J1119" s="404"/>
      <c r="K1119" s="405"/>
      <c r="L1119" s="405"/>
      <c r="M1119" s="405"/>
      <c r="N1119" s="405"/>
      <c r="O1119" s="405"/>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89">
        <v>11</v>
      </c>
      <c r="B1120" s="389">
        <v>1</v>
      </c>
      <c r="C1120" s="875"/>
      <c r="D1120" s="875"/>
      <c r="E1120" s="874"/>
      <c r="F1120" s="874"/>
      <c r="G1120" s="874"/>
      <c r="H1120" s="874"/>
      <c r="I1120" s="874"/>
      <c r="J1120" s="404"/>
      <c r="K1120" s="405"/>
      <c r="L1120" s="405"/>
      <c r="M1120" s="405"/>
      <c r="N1120" s="405"/>
      <c r="O1120" s="405"/>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89">
        <v>12</v>
      </c>
      <c r="B1121" s="389">
        <v>1</v>
      </c>
      <c r="C1121" s="875"/>
      <c r="D1121" s="875"/>
      <c r="E1121" s="874"/>
      <c r="F1121" s="874"/>
      <c r="G1121" s="874"/>
      <c r="H1121" s="874"/>
      <c r="I1121" s="874"/>
      <c r="J1121" s="404"/>
      <c r="K1121" s="405"/>
      <c r="L1121" s="405"/>
      <c r="M1121" s="405"/>
      <c r="N1121" s="405"/>
      <c r="O1121" s="405"/>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89">
        <v>13</v>
      </c>
      <c r="B1122" s="389">
        <v>1</v>
      </c>
      <c r="C1122" s="875"/>
      <c r="D1122" s="875"/>
      <c r="E1122" s="874"/>
      <c r="F1122" s="874"/>
      <c r="G1122" s="874"/>
      <c r="H1122" s="874"/>
      <c r="I1122" s="874"/>
      <c r="J1122" s="404"/>
      <c r="K1122" s="405"/>
      <c r="L1122" s="405"/>
      <c r="M1122" s="405"/>
      <c r="N1122" s="405"/>
      <c r="O1122" s="405"/>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89">
        <v>14</v>
      </c>
      <c r="B1123" s="389">
        <v>1</v>
      </c>
      <c r="C1123" s="875"/>
      <c r="D1123" s="875"/>
      <c r="E1123" s="874"/>
      <c r="F1123" s="874"/>
      <c r="G1123" s="874"/>
      <c r="H1123" s="874"/>
      <c r="I1123" s="874"/>
      <c r="J1123" s="404"/>
      <c r="K1123" s="405"/>
      <c r="L1123" s="405"/>
      <c r="M1123" s="405"/>
      <c r="N1123" s="405"/>
      <c r="O1123" s="405"/>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89">
        <v>15</v>
      </c>
      <c r="B1124" s="389">
        <v>1</v>
      </c>
      <c r="C1124" s="875"/>
      <c r="D1124" s="875"/>
      <c r="E1124" s="874"/>
      <c r="F1124" s="874"/>
      <c r="G1124" s="874"/>
      <c r="H1124" s="874"/>
      <c r="I1124" s="874"/>
      <c r="J1124" s="404"/>
      <c r="K1124" s="405"/>
      <c r="L1124" s="405"/>
      <c r="M1124" s="405"/>
      <c r="N1124" s="405"/>
      <c r="O1124" s="405"/>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89">
        <v>16</v>
      </c>
      <c r="B1125" s="389">
        <v>1</v>
      </c>
      <c r="C1125" s="875"/>
      <c r="D1125" s="875"/>
      <c r="E1125" s="874"/>
      <c r="F1125" s="874"/>
      <c r="G1125" s="874"/>
      <c r="H1125" s="874"/>
      <c r="I1125" s="874"/>
      <c r="J1125" s="404"/>
      <c r="K1125" s="405"/>
      <c r="L1125" s="405"/>
      <c r="M1125" s="405"/>
      <c r="N1125" s="405"/>
      <c r="O1125" s="405"/>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89">
        <v>17</v>
      </c>
      <c r="B1126" s="389">
        <v>1</v>
      </c>
      <c r="C1126" s="875"/>
      <c r="D1126" s="875"/>
      <c r="E1126" s="874"/>
      <c r="F1126" s="874"/>
      <c r="G1126" s="874"/>
      <c r="H1126" s="874"/>
      <c r="I1126" s="874"/>
      <c r="J1126" s="404"/>
      <c r="K1126" s="405"/>
      <c r="L1126" s="405"/>
      <c r="M1126" s="405"/>
      <c r="N1126" s="405"/>
      <c r="O1126" s="405"/>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89">
        <v>18</v>
      </c>
      <c r="B1127" s="389">
        <v>1</v>
      </c>
      <c r="C1127" s="875"/>
      <c r="D1127" s="875"/>
      <c r="E1127" s="250"/>
      <c r="F1127" s="874"/>
      <c r="G1127" s="874"/>
      <c r="H1127" s="874"/>
      <c r="I1127" s="874"/>
      <c r="J1127" s="404"/>
      <c r="K1127" s="405"/>
      <c r="L1127" s="405"/>
      <c r="M1127" s="405"/>
      <c r="N1127" s="405"/>
      <c r="O1127" s="405"/>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89">
        <v>19</v>
      </c>
      <c r="B1128" s="389">
        <v>1</v>
      </c>
      <c r="C1128" s="875"/>
      <c r="D1128" s="875"/>
      <c r="E1128" s="874"/>
      <c r="F1128" s="874"/>
      <c r="G1128" s="874"/>
      <c r="H1128" s="874"/>
      <c r="I1128" s="874"/>
      <c r="J1128" s="404"/>
      <c r="K1128" s="405"/>
      <c r="L1128" s="405"/>
      <c r="M1128" s="405"/>
      <c r="N1128" s="405"/>
      <c r="O1128" s="405"/>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89">
        <v>20</v>
      </c>
      <c r="B1129" s="389">
        <v>1</v>
      </c>
      <c r="C1129" s="875"/>
      <c r="D1129" s="875"/>
      <c r="E1129" s="874"/>
      <c r="F1129" s="874"/>
      <c r="G1129" s="874"/>
      <c r="H1129" s="874"/>
      <c r="I1129" s="874"/>
      <c r="J1129" s="404"/>
      <c r="K1129" s="405"/>
      <c r="L1129" s="405"/>
      <c r="M1129" s="405"/>
      <c r="N1129" s="405"/>
      <c r="O1129" s="405"/>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89">
        <v>21</v>
      </c>
      <c r="B1130" s="389">
        <v>1</v>
      </c>
      <c r="C1130" s="875"/>
      <c r="D1130" s="875"/>
      <c r="E1130" s="874"/>
      <c r="F1130" s="874"/>
      <c r="G1130" s="874"/>
      <c r="H1130" s="874"/>
      <c r="I1130" s="874"/>
      <c r="J1130" s="404"/>
      <c r="K1130" s="405"/>
      <c r="L1130" s="405"/>
      <c r="M1130" s="405"/>
      <c r="N1130" s="405"/>
      <c r="O1130" s="405"/>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89">
        <v>22</v>
      </c>
      <c r="B1131" s="389">
        <v>1</v>
      </c>
      <c r="C1131" s="875"/>
      <c r="D1131" s="875"/>
      <c r="E1131" s="874"/>
      <c r="F1131" s="874"/>
      <c r="G1131" s="874"/>
      <c r="H1131" s="874"/>
      <c r="I1131" s="874"/>
      <c r="J1131" s="404"/>
      <c r="K1131" s="405"/>
      <c r="L1131" s="405"/>
      <c r="M1131" s="405"/>
      <c r="N1131" s="405"/>
      <c r="O1131" s="405"/>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89">
        <v>23</v>
      </c>
      <c r="B1132" s="389">
        <v>1</v>
      </c>
      <c r="C1132" s="875"/>
      <c r="D1132" s="875"/>
      <c r="E1132" s="874"/>
      <c r="F1132" s="874"/>
      <c r="G1132" s="874"/>
      <c r="H1132" s="874"/>
      <c r="I1132" s="874"/>
      <c r="J1132" s="404"/>
      <c r="K1132" s="405"/>
      <c r="L1132" s="405"/>
      <c r="M1132" s="405"/>
      <c r="N1132" s="405"/>
      <c r="O1132" s="405"/>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89">
        <v>24</v>
      </c>
      <c r="B1133" s="389">
        <v>1</v>
      </c>
      <c r="C1133" s="875"/>
      <c r="D1133" s="875"/>
      <c r="E1133" s="874"/>
      <c r="F1133" s="874"/>
      <c r="G1133" s="874"/>
      <c r="H1133" s="874"/>
      <c r="I1133" s="874"/>
      <c r="J1133" s="404"/>
      <c r="K1133" s="405"/>
      <c r="L1133" s="405"/>
      <c r="M1133" s="405"/>
      <c r="N1133" s="405"/>
      <c r="O1133" s="405"/>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89">
        <v>25</v>
      </c>
      <c r="B1134" s="389">
        <v>1</v>
      </c>
      <c r="C1134" s="875"/>
      <c r="D1134" s="875"/>
      <c r="E1134" s="874"/>
      <c r="F1134" s="874"/>
      <c r="G1134" s="874"/>
      <c r="H1134" s="874"/>
      <c r="I1134" s="874"/>
      <c r="J1134" s="404"/>
      <c r="K1134" s="405"/>
      <c r="L1134" s="405"/>
      <c r="M1134" s="405"/>
      <c r="N1134" s="405"/>
      <c r="O1134" s="405"/>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89">
        <v>26</v>
      </c>
      <c r="B1135" s="389">
        <v>1</v>
      </c>
      <c r="C1135" s="875"/>
      <c r="D1135" s="875"/>
      <c r="E1135" s="874"/>
      <c r="F1135" s="874"/>
      <c r="G1135" s="874"/>
      <c r="H1135" s="874"/>
      <c r="I1135" s="874"/>
      <c r="J1135" s="404"/>
      <c r="K1135" s="405"/>
      <c r="L1135" s="405"/>
      <c r="M1135" s="405"/>
      <c r="N1135" s="405"/>
      <c r="O1135" s="405"/>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89">
        <v>27</v>
      </c>
      <c r="B1136" s="389">
        <v>1</v>
      </c>
      <c r="C1136" s="875"/>
      <c r="D1136" s="875"/>
      <c r="E1136" s="874"/>
      <c r="F1136" s="874"/>
      <c r="G1136" s="874"/>
      <c r="H1136" s="874"/>
      <c r="I1136" s="874"/>
      <c r="J1136" s="404"/>
      <c r="K1136" s="405"/>
      <c r="L1136" s="405"/>
      <c r="M1136" s="405"/>
      <c r="N1136" s="405"/>
      <c r="O1136" s="405"/>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89">
        <v>28</v>
      </c>
      <c r="B1137" s="389">
        <v>1</v>
      </c>
      <c r="C1137" s="875"/>
      <c r="D1137" s="875"/>
      <c r="E1137" s="874"/>
      <c r="F1137" s="874"/>
      <c r="G1137" s="874"/>
      <c r="H1137" s="874"/>
      <c r="I1137" s="874"/>
      <c r="J1137" s="404"/>
      <c r="K1137" s="405"/>
      <c r="L1137" s="405"/>
      <c r="M1137" s="405"/>
      <c r="N1137" s="405"/>
      <c r="O1137" s="405"/>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89">
        <v>29</v>
      </c>
      <c r="B1138" s="389">
        <v>1</v>
      </c>
      <c r="C1138" s="875"/>
      <c r="D1138" s="875"/>
      <c r="E1138" s="874"/>
      <c r="F1138" s="874"/>
      <c r="G1138" s="874"/>
      <c r="H1138" s="874"/>
      <c r="I1138" s="874"/>
      <c r="J1138" s="404"/>
      <c r="K1138" s="405"/>
      <c r="L1138" s="405"/>
      <c r="M1138" s="405"/>
      <c r="N1138" s="405"/>
      <c r="O1138" s="405"/>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89">
        <v>30</v>
      </c>
      <c r="B1139" s="389">
        <v>1</v>
      </c>
      <c r="C1139" s="875"/>
      <c r="D1139" s="875"/>
      <c r="E1139" s="874"/>
      <c r="F1139" s="874"/>
      <c r="G1139" s="874"/>
      <c r="H1139" s="874"/>
      <c r="I1139" s="874"/>
      <c r="J1139" s="404"/>
      <c r="K1139" s="405"/>
      <c r="L1139" s="405"/>
      <c r="M1139" s="405"/>
      <c r="N1139" s="405"/>
      <c r="O1139" s="405"/>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35" max="49" man="1"/>
    <brk id="786" max="49" man="1"/>
    <brk id="82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t="s">
        <v>665</v>
      </c>
      <c r="H2" s="13" t="str">
        <f>IF(G2="","",F2)</f>
        <v>一般会計</v>
      </c>
      <c r="I2" s="13" t="str">
        <f>IF(H2="","",IF(I1&lt;&gt;"",CONCATENATE(I1,"、",H2),H2))</f>
        <v>一般会計</v>
      </c>
      <c r="K2" s="14" t="s">
        <v>102</v>
      </c>
      <c r="L2" s="15"/>
      <c r="M2" s="13" t="str">
        <f>IF(L2="","",K2)</f>
        <v/>
      </c>
      <c r="N2" s="13" t="str">
        <f>IF(M2="","",IF(N1&lt;&gt;"",CONCATENATE(N1,"、",M2),M2))</f>
        <v/>
      </c>
      <c r="O2" s="13"/>
      <c r="P2" s="12" t="s">
        <v>73</v>
      </c>
      <c r="Q2" s="17" t="s">
        <v>665</v>
      </c>
      <c r="R2" s="13" t="str">
        <f>IF(Q2="","",P2)</f>
        <v>直接実施</v>
      </c>
      <c r="S2" s="13" t="str">
        <f>IF(R2="","",IF(S1&lt;&gt;"",CONCATENATE(S1,"、",R2),R2))</f>
        <v>直接実施</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665</v>
      </c>
      <c r="R3" s="13" t="str">
        <f t="shared" ref="R3:R8" si="3">IF(Q3="","",P3)</f>
        <v>委託・請負</v>
      </c>
      <c r="S3" s="13" t="str">
        <f t="shared" ref="S3:S8" si="4">IF(R3="",S2,IF(S2&lt;&gt;"",CONCATENATE(S2,"、",R3),R3))</f>
        <v>直接実施、委託・請負</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587</v>
      </c>
      <c r="W4" s="32" t="s">
        <v>150</v>
      </c>
      <c r="Y4" s="32" t="s">
        <v>331</v>
      </c>
      <c r="Z4" s="32" t="s">
        <v>462</v>
      </c>
      <c r="AA4" s="79" t="s">
        <v>425</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t="s">
        <v>665</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x14ac:dyDescent="0.15">
      <c r="A10" s="14" t="s">
        <v>244</v>
      </c>
      <c r="B10" s="15"/>
      <c r="C10" s="13" t="str">
        <f t="shared" si="0"/>
        <v/>
      </c>
      <c r="D10" s="13" t="str">
        <f t="shared" si="8"/>
        <v>海洋政策</v>
      </c>
      <c r="F10" s="18" t="s">
        <v>116</v>
      </c>
      <c r="G10" s="17"/>
      <c r="H10" s="13" t="str">
        <f t="shared" si="1"/>
        <v/>
      </c>
      <c r="I10" s="13" t="str">
        <f t="shared" si="5"/>
        <v>一般会計</v>
      </c>
      <c r="K10" s="14" t="s">
        <v>248</v>
      </c>
      <c r="L10" s="15"/>
      <c r="M10" s="13" t="str">
        <f t="shared" si="2"/>
        <v/>
      </c>
      <c r="N10" s="13" t="str">
        <f t="shared" si="6"/>
        <v/>
      </c>
      <c r="O10" s="13"/>
      <c r="P10" s="13" t="str">
        <f>S8</f>
        <v>直接実施、委託・請負</v>
      </c>
      <c r="Q10" s="19"/>
      <c r="T10" s="13"/>
      <c r="W10" s="32" t="s">
        <v>155</v>
      </c>
      <c r="Y10" s="32" t="s">
        <v>337</v>
      </c>
      <c r="Z10" s="32" t="s">
        <v>468</v>
      </c>
      <c r="AA10" s="79" t="s">
        <v>431</v>
      </c>
      <c r="AB10" s="79" t="s">
        <v>562</v>
      </c>
      <c r="AC10" s="31"/>
      <c r="AD10" s="31"/>
      <c r="AE10" s="31"/>
      <c r="AF10" s="30"/>
      <c r="AG10" s="44" t="s">
        <v>277</v>
      </c>
      <c r="AK10" s="42" t="str">
        <f t="shared" si="7"/>
        <v>I</v>
      </c>
      <c r="AP10" s="42" t="s">
        <v>273</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665</v>
      </c>
      <c r="M11" s="13" t="str">
        <f t="shared" si="2"/>
        <v>その他の事項経費</v>
      </c>
      <c r="N11" s="13" t="str">
        <f t="shared" si="6"/>
        <v>その他の事項経費</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海洋政策</v>
      </c>
      <c r="F24" s="18" t="s">
        <v>322</v>
      </c>
      <c r="G24" s="17"/>
      <c r="H24" s="13" t="str">
        <f t="shared" si="1"/>
        <v/>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cp:lastPrinted>2021-06-29T09:48:42Z</cp:lastPrinted>
  <dcterms:created xsi:type="dcterms:W3CDTF">2012-03-13T00:50:25Z</dcterms:created>
  <dcterms:modified xsi:type="dcterms:W3CDTF">2021-06-29T09:51:19Z</dcterms:modified>
</cp:coreProperties>
</file>