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F4DEC9A5-7DDC-4E53-BCF0-7459411974A5}"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<sst xmlns="http://schemas.openxmlformats.org/spreadsheetml/2006/main" count="2911" uniqueCount="610">
  <si>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</si>
  <si>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</si>
  <si>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</si>
  <si>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</si>
  <si>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</si>
  <si>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</si>
  <si>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</si>
  <si>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</si>
  <si>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</si>
  <si>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</si>
  <si>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</si>
  <si>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</si>
  <si>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</si>
  <si>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</si>
  <si>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</si>
  <si>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</si>
  <si>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</si>
  <si>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</si>
  <si>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</si>
  <si>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</si>
  <si>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</si>
  <si>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</si>
  <si>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</si>
  <si>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</si>
  <si>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</si>
  <si>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</si>
  <si>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</si>
  <si>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</si>
  <si>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</si>
  <si>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</si>
  <si>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</si>
  <si>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</si>
  <si>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</si>
  <si>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</si>
  <si>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</si>
  <si>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</si>
  <si>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</si>
  <si>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</si>
  <si>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</si>
  <si>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</si>
  <si>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</si>
  <si>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</si>
  <si>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</si>
  <si>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</si>
  <si>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</si>
  <si>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</si>
  <si>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</si>
  <si>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</si>
  <si>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</si>
  <si>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</si>
  <si>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</si>
  <si>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</si>
  <si>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</si>
  <si>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</si>
  <si>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</si>
  <si>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</si>
  <si>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</si>
  <si>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</si>
  <si>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</si>
  <si>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</si>
  <si>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</si>
  <si>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</si>
  <si>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</si>
  <si>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</si>
  <si>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</si>
  <si>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</si>
  <si>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</si>
  <si>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</si>
  <si>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</si>
  <si>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</si>
  <si>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</si>
  <si>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</si>
  <si>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</si>
  <si>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</si>
  <si>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</si>
  <si>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</si>
  <si>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</si>
  <si>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</si>
  <si>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</si>
  <si>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</si>
  <si>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</si>
  <si>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</si>
  <si>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</si>
  <si>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</si>
  <si>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</si>
  <si>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</si>
  <si>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</si>
  <si>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</si>
  <si>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</si>
  <si>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</si>
  <si>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</si>
  <si>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</si>
  <si>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</si>
  <si>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</si>
  <si>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</si>
  <si>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</si>
  <si>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</si>
  <si>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</si>
  <si>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</si>
  <si>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</si>
  <si>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</si>
  <si>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</si>
  <si>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</si>
  <si>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</si>
  <si>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</si>
  <si>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</si>
  <si>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</si>
  <si>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</si>
  <si>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</si>
  <si>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</si>
  <si>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</si>
  <si>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</si>
  <si>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</si>
  <si>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</si>
  <si>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</si>
  <si>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</si>
  <si>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</si>
  <si>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</si>
  <si>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</si>
  <si>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</si>
  <si>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</si>
  <si>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</si>
  <si>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</si>
  <si>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</si>
  <si>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</si>
  <si>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</si>
  <si>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</si>
  <si>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</si>
  <si>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</si>
  <si>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</si>
  <si>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</si>
  <si>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</si>
  <si>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</si>
  <si>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</si>
  <si>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</si>
  <si>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</si>
  <si>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</si>
  <si>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</si>
  <si>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</si>
  <si>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</si>
  <si>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</si>
  <si>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</si>
  <si>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</si>
  <si>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</si>
  <si>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</si>
  <si>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</si>
  <si>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</si>
  <si>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</si>
  <si>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</si>
  <si>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</si>
  <si>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</si>
  <si>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</si>
  <si>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</si>
  <si>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</si>
  <si>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</si>
  <si>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</si>
  <si>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</si>
  <si>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</si>
  <si>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</si>
  <si>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</si>
  <si>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</si>
  <si>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</si>
  <si>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</si>
  <si>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</si>
  <si>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</si>
  <si>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</si>
  <si>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</si>
  <si>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</si>
  <si>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</si>
  <si>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</si>
  <si>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</si>
  <si>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</si>
  <si>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</si>
  <si>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</si>
  <si>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</si>
  <si>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</si>
  <si>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</si>
  <si>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</si>
  <si>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</si>
  <si>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</si>
  <si>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</si>
  <si>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</si>
  <si>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</si>
  <si>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</si>
  <si>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</si>
  <si>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</si>
  <si>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</si>
  <si>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</si>
  <si>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</si>
  <si>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</si>
  <si>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</si>
  <si>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</si>
  <si>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</si>
  <si>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</si>
  <si>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</si>
  <si>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</si>
  <si>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</si>
  <si>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</si>
  <si>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</si>
  <si>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</si>
  <si>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</si>
  <si>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</si>
  <si>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</si>
  <si>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</si>
  <si>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</si>
  <si>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</si>
  <si>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</si>
  <si>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</si>
  <si>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</si>
  <si>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</si>
  <si>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</si>
  <si>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</si>
  <si>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</si>
  <si>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</si>
  <si>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</si>
  <si>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</si>
  <si>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</si>
  <si>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</si>
  <si>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</si>
  <si>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</si>
  <si>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</si>
  <si>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</si>
  <si>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</si>
  <si>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</si>
  <si>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</si>
  <si>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</si>
  <si>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</si>
  <si>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</si>
  <si>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</si>
  <si>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</si>
  <si>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</si>
  <si>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</si>
  <si>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</si>
  <si>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</si>
  <si>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</si>
  <si>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</si>
  <si>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</si>
  <si>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</si>
  <si>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</si>
  <si>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</si>
  <si>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</si>
  <si>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</si>
  <si>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</si>
  <si>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</si>
  <si>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</si>
  <si>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</si>
  <si>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</si>
  <si>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</si>
  <si>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</si>
  <si>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</si>
  <si>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</si>
  <si>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</si>
  <si>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</si>
  <si>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</si>
  <si>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</si>
  <si>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</si>
  <si>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</si>
  <si>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</si>
  <si>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</si>
  <si>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</si>
  <si>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</si>
  <si>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</si>
  <si>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</si>
  <si>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</si>
  <si>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</si>
  <si>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</si>
  <si>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</si>
  <si>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</si>
  <si>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</si>
  <si>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</si>
  <si>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</si>
  <si>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</si>
  <si>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</si>
  <si>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</si>
  <si>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</si>
  <si>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</si>
  <si>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</si>
  <si>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</si>
  <si>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</si>
  <si>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</si>
  <si>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</si>
  <si>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</si>
  <si>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</si>
  <si>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</si>
  <si>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</si>
  <si>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</si>
  <si>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</si>
  <si>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</si>
  <si>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</si>
  <si>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</si>
  <si>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</si>
  <si>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</si>
  <si>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</si>
  <si>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</si>
  <si>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</si>
  <si>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</si>
  <si>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</si>
  <si>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</si>
  <si>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</si>
  <si>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</si>
  <si>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</si>
  <si>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</si>
  <si>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</si>
  <si>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</si>
  <si>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</si>
  <si>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</si>
  <si>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</si>
  <si>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</si>
  <si>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</si>
  <si>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</si>
  <si>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</si>
  <si>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</si>
  <si>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</si>
  <si>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</si>
  <si>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</si>
  <si>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</si>
  <si>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</si>
  <si>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</si>
  <si>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</si>
  <si>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</si>
  <si>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</si>
  <si>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</si>
  <si>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</si>
  <si>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</si>
  <si>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</si>
  <si>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</si>
  <si>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</si>
  <si>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</si>
  <si>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</si>
  <si>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</si>
  <si>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</si>
  <si>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</si>
  <si>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</si>
  <si>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</si>
  <si>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</si>
  <si>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</si>
  <si>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</si>
  <si>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</si>
  <si>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</si>
  <si>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</si>
  <si>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</si>
  <si>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</si>
  <si>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</si>
  <si>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</si>
  <si>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</si>
  <si>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</si>
  <si>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</si>
  <si>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</si>
  <si>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</si>
  <si>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</si>
  <si>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</si>
  <si>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</si>
  <si>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</si>
  <si>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</si>
  <si>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</si>
  <si>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</si>
  <si>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</si>
  <si>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</si>
  <si>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</si>
  <si>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</si>
  <si>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</si>
  <si>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</si>
  <si>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</si>
  <si>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</si>
  <si>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</si>
  <si>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</si>
  <si>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</si>
  <si>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</si>
  <si>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</si>
  <si>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</si>
  <si>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</si>
  <si>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</si>
  <si>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</si>
  <si>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</si>
  <si>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</si>
  <si>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</si>
  <si>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</si>
  <si>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</si>
  <si>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</si>
  <si>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</si>
  <si>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</si>
  <si>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</si>
  <si>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</si>
  <si>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</si>
  <si>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</si>
  <si>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</si>
  <si>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</si>
  <si>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</si>
  <si>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</si>
  <si>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</si>
  <si>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</si>
  <si>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</si>
  <si>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</si>
  <si>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</si>
  <si>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</si>
  <si>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</si>
  <si>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</si>
  <si>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</si>
  <si>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</si>
  <si>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</si>
  <si>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</si>
  <si>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</si>
  <si>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</si>
  <si>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</si>
  <si>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</si>
  <si>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</si>
  <si>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</si>
  <si>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</si>
  <si>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</si>
  <si>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</si>
  <si>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</si>
  <si>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</si>
  <si>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</si>
  <si>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</si>
  <si>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</si>
  <si>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</si>
  <si>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</si>
  <si>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</si>
  <si>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</si>
  <si>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</si>
  <si>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</si>
  <si>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</si>
  <si>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</si>
  <si>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</si>
  <si>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</si>
  <si>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</si>
  <si>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</si>
  <si>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</si>
  <si>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</si>
  <si>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</si>
  <si>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</si>
  <si>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</si>
  <si>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</si>
  <si>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</si>
  <si>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</si>
  <si>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</si>
  <si>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</si>
  <si>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</si>
  <si>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</si>
  <si>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</si>
  <si>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</si>
  <si>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</si>
  <si>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</si>
  <si>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</si>
  <si>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</si>
  <si>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</si>
  <si>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</si>
  <si>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</si>
  <si>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</si>
  <si>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</si>
  <si>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</si>
  <si>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</si>
  <si>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</si>
  <si>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</si>
  <si>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</si>
  <si>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</si>
  <si>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</si>
  <si>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</si>
  <si>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</si>
  <si>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</si>
  <si>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</si>
  <si>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</si>
  <si>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</si>
  <si>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</si>
  <si>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</si>
  <si>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</si>
  <si>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</si>
  <si>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</si>
  <si>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</si>
  <si>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</si>
  <si>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</si>
  <si>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</si>
  <si>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</si>
  <si>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</si>
  <si>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</si>
  <si>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</si>
  <si>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</si>
  <si>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</si>
  <si>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</si>
  <si>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</si>
  <si>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</si>
  <si>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</si>
  <si>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</si>
  <si>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</si>
  <si>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</si>
  <si>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</si>
  <si>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</si>
  <si>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</si>
  <si>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</si>
  <si>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</si>
  <si>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</si>
  <si>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</si>
  <si>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</si>
  <si>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</si>
  <si>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</si>
  <si>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</si>
  <si>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</si>
  <si>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</si>
  <si>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</si>
  <si>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</si>
  <si>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</si>
  <si>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</si>
  <si>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</si>
  <si>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</si>
  <si>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</si>
  <si>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</si>
  <si>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</si>
  <si>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</si>
  <si>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</si>
  <si>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</si>
  <si>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</si>
  <si>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</si>
  <si>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</si>
  <si>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</si>
  <si>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</si>
  <si>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</si>
  <si>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</si>
  <si>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</si>
  <si>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</si>
  <si>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</si>
  <si>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</si>
  <si>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</si>
  <si>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</si>
  <si>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</si>
  <si>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</si>
  <si>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</si>
  <si>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</si>
  <si>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</si>
  <si>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</si>
  <si>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</si>
  <si>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</si>
  <si>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</si>
  <si>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</si>
  <si>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</si>
  <si>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</si>
  <si>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</si>
  <si>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</si>
  <si>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</si>
  <si>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</si>
  <si>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</si>
  <si>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</si>
  <si>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</si>
  <si>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</si>
  <si>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</si>
  <si>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</si>
  <si>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</si>
  <si>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地震時の市街地火災等に対する都市の脆弱部分及び防災対策効果の評価に関する研究</t>
    <phoneticPr fontId="5"/>
  </si>
  <si>
    <t>国土技術政策総合研究所</t>
    <rPh sb="0" eb="2">
      <t>コクド</t>
    </rPh>
    <rPh sb="2" eb="4">
      <t>ギジュツ</t>
    </rPh>
    <rPh sb="4" eb="6">
      <t>セイサク</t>
    </rPh>
    <rPh sb="6" eb="8">
      <t>ソウゴウ</t>
    </rPh>
    <rPh sb="8" eb="11">
      <t>ケンキュウジョ</t>
    </rPh>
    <phoneticPr fontId="5"/>
  </si>
  <si>
    <t>○</t>
  </si>
  <si>
    <t>国土交通省</t>
  </si>
  <si>
    <t>-</t>
  </si>
  <si>
    <t>-</t>
    <phoneticPr fontId="5"/>
  </si>
  <si>
    <t>新26-82</t>
    <rPh sb="0" eb="1">
      <t>シン</t>
    </rPh>
    <phoneticPr fontId="5"/>
  </si>
  <si>
    <t>新26-064</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</si>
  <si>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</si>
  <si>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</si>
  <si>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都市研究部（都市防災研究室、都市計画研究室、都市開発研究室）
建築研究部（材料・部材基準研究室）</t>
    <phoneticPr fontId="5"/>
  </si>
  <si>
    <t>都市研究部長　佐藤　研一</t>
    <phoneticPr fontId="5"/>
  </si>
  <si>
    <t>-</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</si>
  <si>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</si>
  <si>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</si>
  <si>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</si>
  <si>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</si>
  <si>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t>
    <phoneticPr fontId="5"/>
  </si>
  <si>
    <t>百万円/件</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</si>
  <si>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</si>
  <si>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</si>
  <si>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</si>
  <si>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</si>
  <si>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</si>
  <si>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</si>
  <si>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市街地防火・避難安全性評価及び脆弱性解消効果に関するケーススタディ</t>
    <phoneticPr fontId="5"/>
  </si>
  <si>
    <t>（株）マヌ都市建築研究所</t>
    <phoneticPr fontId="5"/>
  </si>
  <si>
    <t>市街地防火・避難安全性評価及び脆弱性解消効果に関するケーススタディ業務</t>
    <rPh sb="33" eb="35">
      <t>ギョウム</t>
    </rPh>
    <phoneticPr fontId="5"/>
  </si>
  <si>
    <t>（株）ソ－ケン</t>
    <phoneticPr fontId="5"/>
  </si>
  <si>
    <t>（株）エジマ</t>
    <phoneticPr fontId="5"/>
  </si>
  <si>
    <t>外壁火災実験試験体製作業務</t>
    <phoneticPr fontId="5"/>
  </si>
  <si>
    <t>外壁火災実験燃焼チャンバー製作業務</t>
    <phoneticPr fontId="5"/>
  </si>
  <si>
    <t>-</t>
    <phoneticPr fontId="5"/>
  </si>
  <si>
    <t>百万円未満</t>
    <rPh sb="0" eb="2">
      <t>ヒャクマン</t>
    </rPh>
    <rPh sb="2" eb="3">
      <t>エン</t>
    </rPh>
    <rPh sb="3" eb="5">
      <t>ミマン</t>
    </rPh>
    <phoneticPr fontId="5"/>
  </si>
  <si>
    <t xml:space="preserve">A.      （株）マヌ都市建築研究所      </t>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</si>
  <si>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phoneticPr fontId="5"/>
  </si>
  <si>
    <t>「地震時等に著しく危険な密集市街地」の期間内の解消に向けて、早急な対策の検討を要するとともに、国が行う住生活基本計画の推進に際しても、技術的な検証と評価基準の改善が必要であることから、国において行う必要がある。</t>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</si>
  <si>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</si>
  <si>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有</t>
  </si>
  <si>
    <t>無</t>
  </si>
  <si>
    <t>‐</t>
  </si>
  <si>
    <t>妥当であると考えている。</t>
    <phoneticPr fontId="5"/>
  </si>
  <si>
    <t>各技術課題の解決に資する業務発注内容とした。</t>
    <phoneticPr fontId="5"/>
  </si>
  <si>
    <t>技術的課題は多岐にわたるため、それぞれ専門とする者と契約出来るよう業務内容を分ける、契約方式を変えることにより効率化している。</t>
    <phoneticPr fontId="5"/>
  </si>
  <si>
    <t>当初見込み通りの活動実績をあげている。</t>
    <rPh sb="0" eb="2">
      <t>トウショ</t>
    </rPh>
    <rPh sb="2" eb="4">
      <t>ミコ</t>
    </rPh>
    <rPh sb="5" eb="6">
      <t>ドオ</t>
    </rPh>
    <rPh sb="8" eb="10">
      <t>カツドウ</t>
    </rPh>
    <rPh sb="10" eb="12">
      <t>ジッセキ</t>
    </rPh>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</si>
  <si>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</si>
  <si>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28年度中に完了すべき市街地内の脆弱箇所の抽出と、当該箇所を対策した場合の効果を、不燃領域率等のマクロ指標の算出と、火災シミュレーション等の実施により明らかにするなど、当初予定どおり実施した。</t>
    <rPh sb="11" eb="14">
      <t>シガイチ</t>
    </rPh>
    <rPh sb="14" eb="15">
      <t>ナイ</t>
    </rPh>
    <rPh sb="16" eb="18">
      <t>ゼイジャク</t>
    </rPh>
    <rPh sb="18" eb="20">
      <t>カショ</t>
    </rPh>
    <rPh sb="21" eb="23">
      <t>チュウシュツ</t>
    </rPh>
    <rPh sb="25" eb="27">
      <t>トウガイ</t>
    </rPh>
    <rPh sb="27" eb="29">
      <t>カショ</t>
    </rPh>
    <rPh sb="30" eb="32">
      <t>タイサク</t>
    </rPh>
    <rPh sb="34" eb="36">
      <t>バアイ</t>
    </rPh>
    <rPh sb="37" eb="39">
      <t>コウカ</t>
    </rPh>
    <rPh sb="41" eb="43">
      <t>フネン</t>
    </rPh>
    <rPh sb="43" eb="45">
      <t>リョウイキ</t>
    </rPh>
    <rPh sb="45" eb="46">
      <t>リツ</t>
    </rPh>
    <rPh sb="46" eb="47">
      <t>トウ</t>
    </rPh>
    <rPh sb="51" eb="53">
      <t>シヒョウ</t>
    </rPh>
    <rPh sb="54" eb="56">
      <t>サンシュツ</t>
    </rPh>
    <rPh sb="68" eb="69">
      <t>トウ</t>
    </rPh>
    <rPh sb="70" eb="72">
      <t>ジッシ</t>
    </rPh>
    <rPh sb="75" eb="76">
      <t>アキ</t>
    </rPh>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</si>
  <si>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</si>
  <si>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随意契約（企画競争）による支出については一者応募となったが、これは、市街地火災及び避難シミュレータを用いる比較的高度な業務であるためだと考えられる。
随意契約（少額）での支出については、見積もりを複数者に依頼し、最も安い金額を示した者と契約している。</t>
    <rPh sb="20" eb="21">
      <t>イッ</t>
    </rPh>
    <rPh sb="21" eb="22">
      <t>シャ</t>
    </rPh>
    <rPh sb="22" eb="24">
      <t>オウボ</t>
    </rPh>
    <rPh sb="68" eb="69">
      <t>カンガ</t>
    </rPh>
    <phoneticPr fontId="5"/>
  </si>
  <si>
    <t>当初の目的を達したため事業廃止。
公共団体への技術支援等を通じて、研究成果の普及に努める。</t>
    <phoneticPr fontId="5"/>
  </si>
  <si>
    <t>-</t>
    <phoneticPr fontId="5"/>
  </si>
  <si>
    <t>-</t>
    <phoneticPr fontId="5"/>
  </si>
  <si>
    <t>終了予定</t>
  </si>
  <si>
    <t>平成２８年度で事業終了。</t>
    <rPh sb="0" eb="2">
      <t>ヘイセイ</t>
    </rPh>
    <rPh sb="4" eb="6">
      <t>ネンド</t>
    </rPh>
    <rPh sb="7" eb="9">
      <t>ジギョウ</t>
    </rPh>
    <rPh sb="9" eb="11">
      <t>シュウリョウ</t>
    </rPh>
    <phoneticPr fontId="5"/>
  </si>
  <si>
    <t>都市の脆弱部分等の評価を行うためのシミュレータの改良等に必要な、脆弱性が想定される密集市街地の実態調査に関する研究項目の終了件数</t>
    <rPh sb="52" eb="53">
      <t>カン</t>
    </rPh>
    <rPh sb="55" eb="57">
      <t>ケンキュウ</t>
    </rPh>
    <rPh sb="57" eb="59">
      <t>コウモク</t>
    </rPh>
    <rPh sb="60" eb="62">
      <t>シュウリョウ</t>
    </rPh>
    <rPh sb="62" eb="64">
      <t>ケンスウ</t>
    </rPh>
    <phoneticPr fontId="5"/>
  </si>
  <si>
    <t>執行額（百万円）／都市の脆弱部分等の評価を行うためのシミュレータの改良等に必要な、脆弱性が想定される密集市街地の実態調査に関する研究項目　　　　　　　　　　　　　　　　　　　　　　　　</t>
    <phoneticPr fontId="5"/>
  </si>
  <si>
    <t>13百万円/1</t>
    <phoneticPr fontId="5"/>
  </si>
  <si>
    <t>12百万円/1</t>
    <phoneticPr fontId="5"/>
  </si>
  <si>
    <t>10百万円/4</t>
    <rPh sb="2" eb="4">
      <t>ヒャクマン</t>
    </rPh>
    <rPh sb="4" eb="5">
      <t>エン</t>
    </rPh>
    <phoneticPr fontId="5"/>
  </si>
  <si>
    <t>「住生活基本計画」における「地震時等に著しく危険な密集市街地」の解消に関する計画達成状況への反映</t>
    <rPh sb="14" eb="18">
      <t>ジシンジトウ</t>
    </rPh>
    <rPh sb="19" eb="20">
      <t>イチジル</t>
    </rPh>
    <rPh sb="22" eb="24">
      <t>キケン</t>
    </rPh>
    <rPh sb="25" eb="27">
      <t>ミッシュウ</t>
    </rPh>
    <rPh sb="27" eb="30">
      <t>シガイチ</t>
    </rPh>
    <rPh sb="32" eb="34">
      <t>カイショウ</t>
    </rPh>
    <rPh sb="35" eb="36">
      <t>カン</t>
    </rPh>
    <rPh sb="46" eb="48">
      <t>ハンエイ</t>
    </rPh>
    <phoneticPr fontId="5"/>
  </si>
  <si>
    <t>「住生活基本計画」における「地震時等に著しく危険な密集市街地」の解消に関する計画達成状況への反映数</t>
    <rPh sb="48" eb="49">
      <t>スウ</t>
    </rPh>
    <phoneticPr fontId="5"/>
  </si>
  <si>
    <t>国土技術政策総合研究所調べ（反映に向けて調整中）</t>
    <rPh sb="14" eb="16">
      <t>ハンエイ</t>
    </rPh>
    <rPh sb="17" eb="18">
      <t>ム</t>
    </rPh>
    <rPh sb="20" eb="23">
      <t>チョウセイチュウ</t>
    </rPh>
    <phoneticPr fontId="5"/>
  </si>
  <si>
    <t>予定通り平成２８年度で終了。本研究で得られた成果が、積極的に活用されるよう、引き続き幅広い普及に努める。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</si>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</sst>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743</xdr:row>
      <xdr:rowOff>9525</xdr:rowOff>
    </xdr:from>
    <xdr:to>
      <xdr:col>24</xdr:col>
      <xdr:colOff>188535</xdr:colOff>
      <xdr:row>745</xdr:row>
      <xdr:rowOff>155087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09725" y="42614850"/>
          <a:ext cx="3379410" cy="8504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9</xdr:col>
      <xdr:colOff>9525</xdr:colOff>
      <xdr:row>745</xdr:row>
      <xdr:rowOff>342900</xdr:rowOff>
    </xdr:from>
    <xdr:to>
      <xdr:col>23</xdr:col>
      <xdr:colOff>123522</xdr:colOff>
      <xdr:row>749</xdr:row>
      <xdr:rowOff>250825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809750" y="43653075"/>
          <a:ext cx="2914347" cy="13176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・調査対象地区の決定、ケーススタディの条件設定、地方公共団体等との調整</a:t>
          </a:r>
          <a:endParaRPr kumimoji="1" lang="en-US" altLang="ja-JP" sz="1100">
            <a:solidFill>
              <a:sysClr val="windowText" lastClr="000000"/>
            </a:solidFill>
          </a:endParaRPr>
        </a:p>
      </xdr:txBody>
    </xdr:sp>
    <xdr:clientData/>
  </xdr:twoCellAnchor>
  <xdr:twoCellAnchor>
    <xdr:from>
      <xdr:col>8</xdr:col>
      <xdr:colOff>76200</xdr:colOff>
      <xdr:row>745</xdr:row>
      <xdr:rowOff>276225</xdr:rowOff>
    </xdr:from>
    <xdr:to>
      <xdr:col>24</xdr:col>
      <xdr:colOff>160867</xdr:colOff>
      <xdr:row>749</xdr:row>
      <xdr:rowOff>119569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76400" y="43586400"/>
          <a:ext cx="3285067" cy="12530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746</xdr:row>
      <xdr:rowOff>50800</xdr:rowOff>
    </xdr:from>
    <xdr:to>
      <xdr:col>47</xdr:col>
      <xdr:colOff>149858</xdr:colOff>
      <xdr:row>748</xdr:row>
      <xdr:rowOff>295194</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908800" y="43713400"/>
          <a:ext cx="2791458" cy="9555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114300</xdr:colOff>
      <xdr:row>746</xdr:row>
      <xdr:rowOff>127000</xdr:rowOff>
    </xdr:from>
    <xdr:to>
      <xdr:col>47</xdr:col>
      <xdr:colOff>176660</xdr:colOff>
      <xdr:row>749</xdr:row>
      <xdr:rowOff>35571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23100" y="43789600"/>
          <a:ext cx="2703960" cy="9753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事務費　</a:t>
          </a:r>
          <a:r>
            <a:rPr kumimoji="1" lang="en-US" altLang="ja-JP" sz="1100" baseline="0">
              <a:solidFill>
                <a:schemeClr val="tx1"/>
              </a:solidFill>
            </a:rPr>
            <a:t>3.5</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①試験研究費　</a:t>
          </a:r>
          <a:r>
            <a:rPr kumimoji="1" lang="en-US" altLang="ja-JP" sz="1100" baseline="0">
              <a:solidFill>
                <a:schemeClr val="tx1"/>
              </a:solidFill>
            </a:rPr>
            <a:t>2.9</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②職員旅費　　 </a:t>
          </a:r>
          <a:r>
            <a:rPr kumimoji="1" lang="en-US" altLang="ja-JP" sz="1100" baseline="0">
              <a:solidFill>
                <a:schemeClr val="tx1"/>
              </a:solidFill>
            </a:rPr>
            <a:t>0.6</a:t>
          </a:r>
          <a:r>
            <a:rPr kumimoji="1" lang="ja-JP" altLang="en-US" sz="1100" baseline="0">
              <a:solidFill>
                <a:schemeClr val="tx1"/>
              </a:solidFill>
            </a:rPr>
            <a:t>百万円　              </a:t>
          </a:r>
          <a:endParaRPr kumimoji="1" lang="ja-JP" altLang="en-US" sz="1100">
            <a:solidFill>
              <a:schemeClr val="tx1"/>
            </a:solidFill>
          </a:endParaRPr>
        </a:p>
      </xdr:txBody>
    </xdr:sp>
    <xdr:clientData/>
  </xdr:twoCellAnchor>
  <xdr:twoCellAnchor>
    <xdr:from>
      <xdr:col>34</xdr:col>
      <xdr:colOff>0</xdr:colOff>
      <xdr:row>753</xdr:row>
      <xdr:rowOff>0</xdr:rowOff>
    </xdr:from>
    <xdr:to>
      <xdr:col>47</xdr:col>
      <xdr:colOff>57530</xdr:colOff>
      <xdr:row>755</xdr:row>
      <xdr:rowOff>50998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00850" y="46129575"/>
          <a:ext cx="2657855" cy="7558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（株）マヌ都市建築研究所      　　　　</a:t>
          </a:r>
          <a:endParaRPr kumimoji="1" lang="en-US" altLang="ja-JP" sz="1100"/>
        </a:p>
        <a:p>
          <a:pPr algn="ctr"/>
          <a:r>
            <a:rPr kumimoji="1" lang="en-US" altLang="ja-JP" sz="1100"/>
            <a:t>4.8</a:t>
          </a:r>
          <a:r>
            <a:rPr kumimoji="1" lang="ja-JP" altLang="en-US" sz="1100"/>
            <a:t>百万円</a:t>
          </a:r>
        </a:p>
      </xdr:txBody>
    </xdr:sp>
    <xdr:clientData/>
  </xdr:twoCellAnchor>
  <xdr:twoCellAnchor>
    <xdr:from>
      <xdr:col>34</xdr:col>
      <xdr:colOff>0</xdr:colOff>
      <xdr:row>755</xdr:row>
      <xdr:rowOff>127000</xdr:rowOff>
    </xdr:from>
    <xdr:to>
      <xdr:col>48</xdr:col>
      <xdr:colOff>118889</xdr:colOff>
      <xdr:row>757</xdr:row>
      <xdr:rowOff>487242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836833" y="50344917"/>
          <a:ext cx="2934056" cy="13762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市街地防火・避難安全性評価及び脆弱性解消効果に関するケーススタディ業務</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市街地特性に応じた脆弱性箇所の抽出・評価指標値の整理、対策と効果の確認に関するケーススタディを</a:t>
          </a:r>
          <a:r>
            <a:rPr lang="ja-JP" altLang="en-US" sz="1100">
              <a:solidFill>
                <a:sysClr val="windowText" lastClr="000000"/>
              </a:solidFill>
              <a:effectLst/>
              <a:latin typeface="+mn-lt"/>
              <a:ea typeface="+mn-ea"/>
              <a:cs typeface="+mn-cs"/>
            </a:rPr>
            <a:t>行った</a:t>
          </a:r>
          <a:r>
            <a:rPr lang="ja-JP" altLang="ja-JP" sz="1100">
              <a:solidFill>
                <a:sysClr val="windowText" lastClr="000000"/>
              </a:solidFill>
              <a:effectLst/>
              <a:latin typeface="+mn-lt"/>
              <a:ea typeface="+mn-ea"/>
              <a:cs typeface="+mn-cs"/>
            </a:rPr>
            <a:t>ものである。</a:t>
          </a:r>
          <a:endParaRPr lang="ja-JP" altLang="ja-JP">
            <a:solidFill>
              <a:sysClr val="windowText" lastClr="000000"/>
            </a:solidFill>
            <a:effectLst/>
          </a:endParaRPr>
        </a:p>
      </xdr:txBody>
    </xdr:sp>
    <xdr:clientData/>
  </xdr:twoCellAnchor>
  <xdr:twoCellAnchor>
    <xdr:from>
      <xdr:col>33</xdr:col>
      <xdr:colOff>95250</xdr:colOff>
      <xdr:row>755</xdr:row>
      <xdr:rowOff>180975</xdr:rowOff>
    </xdr:from>
    <xdr:to>
      <xdr:col>49</xdr:col>
      <xdr:colOff>19050</xdr:colOff>
      <xdr:row>757</xdr:row>
      <xdr:rowOff>34895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696075" y="47015400"/>
          <a:ext cx="3124200" cy="873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758</xdr:row>
      <xdr:rowOff>295275</xdr:rowOff>
    </xdr:from>
    <xdr:to>
      <xdr:col>47</xdr:col>
      <xdr:colOff>86105</xdr:colOff>
      <xdr:row>760</xdr:row>
      <xdr:rowOff>12898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829425" y="48815625"/>
          <a:ext cx="2657855" cy="7558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r>
            <a:rPr kumimoji="1" lang="en-US" altLang="ja-JP" sz="1100"/>
            <a:t>2</a:t>
          </a:r>
          <a:r>
            <a:rPr kumimoji="1" lang="ja-JP" altLang="en-US" sz="1100"/>
            <a:t>社） 　　　　</a:t>
          </a:r>
          <a:endParaRPr kumimoji="1" lang="en-US" altLang="ja-JP" sz="1100"/>
        </a:p>
        <a:p>
          <a:pPr algn="ctr"/>
          <a:r>
            <a:rPr kumimoji="1" lang="en-US" altLang="ja-JP" sz="1100"/>
            <a:t>1.7</a:t>
          </a:r>
          <a:r>
            <a:rPr kumimoji="1" lang="ja-JP" altLang="en-US" sz="1100"/>
            <a:t>百万円</a:t>
          </a:r>
        </a:p>
      </xdr:txBody>
    </xdr:sp>
    <xdr:clientData/>
  </xdr:twoCellAnchor>
  <xdr:twoCellAnchor>
    <xdr:from>
      <xdr:col>33</xdr:col>
      <xdr:colOff>171450</xdr:colOff>
      <xdr:row>760</xdr:row>
      <xdr:rowOff>114300</xdr:rowOff>
    </xdr:from>
    <xdr:to>
      <xdr:col>48</xdr:col>
      <xdr:colOff>90314</xdr:colOff>
      <xdr:row>764</xdr:row>
      <xdr:rowOff>122117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772275" y="49672875"/>
          <a:ext cx="2919239" cy="13794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・火災実験に必要な試験装置の製作及び試験体の作成</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33</xdr:col>
      <xdr:colOff>19050</xdr:colOff>
      <xdr:row>760</xdr:row>
      <xdr:rowOff>76200</xdr:rowOff>
    </xdr:from>
    <xdr:to>
      <xdr:col>48</xdr:col>
      <xdr:colOff>142875</xdr:colOff>
      <xdr:row>762</xdr:row>
      <xdr:rowOff>273020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6619875" y="49634775"/>
          <a:ext cx="3124200" cy="8730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748</xdr:row>
      <xdr:rowOff>266700</xdr:rowOff>
    </xdr:from>
    <xdr:to>
      <xdr:col>14</xdr:col>
      <xdr:colOff>152400</xdr:colOff>
      <xdr:row>759</xdr:row>
      <xdr:rowOff>151423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952750" y="44634150"/>
          <a:ext cx="0" cy="470437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754</xdr:row>
      <xdr:rowOff>66675</xdr:rowOff>
    </xdr:from>
    <xdr:to>
      <xdr:col>34</xdr:col>
      <xdr:colOff>5129</xdr:colOff>
      <xdr:row>754</xdr:row>
      <xdr:rowOff>66675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943225" y="46548675"/>
          <a:ext cx="38627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759</xdr:row>
      <xdr:rowOff>161925</xdr:rowOff>
    </xdr:from>
    <xdr:to>
      <xdr:col>34</xdr:col>
      <xdr:colOff>5129</xdr:colOff>
      <xdr:row>759</xdr:row>
      <xdr:rowOff>161925</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2943225" y="49349025"/>
          <a:ext cx="386275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15" zoomScale="75" zoomScaleNormal="75" zoomScaleSheetLayoutView="75" zoomScalePageLayoutView="85" workbookViewId="0">
      <selection activeCell="AU135" sqref="AU135:AX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436</v>
      </c>
      <c r="AT2" s="962"/>
      <c r="AU2" s="962"/>
      <c r="AV2" s="52" t="str">
        <f>IF(AW2="", "", "-")</f>
        <v/>
      </c>
      <c r="AW2" s="934"/>
      <c r="AX2" s="934"/>
    </row>
    <row r="3" spans="1:50" ht="21" customHeight="1" thickBot="1" x14ac:dyDescent="0.25">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549</v>
      </c>
      <c r="AK3" s="893"/>
      <c r="AL3" s="893"/>
      <c r="AM3" s="893"/>
      <c r="AN3" s="893"/>
      <c r="AO3" s="893"/>
      <c r="AP3" s="893"/>
      <c r="AQ3" s="893"/>
      <c r="AR3" s="893"/>
      <c r="AS3" s="893"/>
      <c r="AT3" s="893"/>
      <c r="AU3" s="893"/>
      <c r="AV3" s="893"/>
      <c r="AW3" s="893"/>
      <c r="AX3" s="24" t="s">
        <v>66</v>
      </c>
    </row>
    <row r="4" spans="1:50" ht="24.75" customHeight="1" x14ac:dyDescent="0.2">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55" customHeight="1" x14ac:dyDescent="0.2">
      <c r="A5" s="715" t="s">
        <v>68</v>
      </c>
      <c r="B5" s="716"/>
      <c r="C5" s="716"/>
      <c r="D5" s="716"/>
      <c r="E5" s="716"/>
      <c r="F5" s="717"/>
      <c r="G5" s="863" t="s">
        <v>72</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556</v>
      </c>
      <c r="AF5" s="722"/>
      <c r="AG5" s="722"/>
      <c r="AH5" s="722"/>
      <c r="AI5" s="722"/>
      <c r="AJ5" s="722"/>
      <c r="AK5" s="722"/>
      <c r="AL5" s="722"/>
      <c r="AM5" s="722"/>
      <c r="AN5" s="722"/>
      <c r="AO5" s="722"/>
      <c r="AP5" s="723"/>
      <c r="AQ5" s="724" t="s">
        <v>557</v>
      </c>
      <c r="AR5" s="725"/>
      <c r="AS5" s="725"/>
      <c r="AT5" s="725"/>
      <c r="AU5" s="725"/>
      <c r="AV5" s="725"/>
      <c r="AW5" s="725"/>
      <c r="AX5" s="726"/>
    </row>
    <row r="6" spans="1:50" ht="39" customHeight="1" x14ac:dyDescent="0.2">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559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2">
      <c r="A8" s="511" t="s">
        <v>391</v>
      </c>
      <c r="B8" s="512"/>
      <c r="C8" s="512"/>
      <c r="D8" s="512"/>
      <c r="E8" s="512"/>
      <c r="F8" s="513"/>
      <c r="G8" s="963" t="str">
        <f>入力規則等!A26</f>
        <v>科学技術・イノベーション、国土強靱化施策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2">
      <c r="A9" s="873" t="s">
        <v>24</v>
      </c>
      <c r="B9" s="874"/>
      <c r="C9" s="874"/>
      <c r="D9" s="874"/>
      <c r="E9" s="874"/>
      <c r="F9" s="874"/>
      <c r="G9" s="875" t="s">
        <v>561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2">
      <c r="A10" s="681" t="s">
        <v>31</v>
      </c>
      <c r="B10" s="682"/>
      <c r="C10" s="682"/>
      <c r="D10" s="682"/>
      <c r="E10" s="682"/>
      <c r="F10" s="682"/>
      <c r="G10" s="772" t="s">
        <v>562</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2">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2">
      <c r="A13" s="637"/>
      <c r="B13" s="638"/>
      <c r="C13" s="638"/>
      <c r="D13" s="638"/>
      <c r="E13" s="638"/>
      <c r="F13" s="639"/>
      <c r="G13" s="746" t="s">
        <v>7</v>
      </c>
      <c r="H13" s="747"/>
      <c r="I13" s="788" t="s">
        <v>8</v>
      </c>
      <c r="J13" s="789"/>
      <c r="K13" s="789"/>
      <c r="L13" s="789"/>
      <c r="M13" s="789"/>
      <c r="N13" s="789"/>
      <c r="O13" s="790"/>
      <c r="P13" s="678">
        <v>13</v>
      </c>
      <c r="Q13" s="679"/>
      <c r="R13" s="679"/>
      <c r="S13" s="679"/>
      <c r="T13" s="679"/>
      <c r="U13" s="679"/>
      <c r="V13" s="680"/>
      <c r="W13" s="678">
        <v>13</v>
      </c>
      <c r="X13" s="679"/>
      <c r="Y13" s="679"/>
      <c r="Z13" s="679"/>
      <c r="AA13" s="679"/>
      <c r="AB13" s="679"/>
      <c r="AC13" s="680"/>
      <c r="AD13" s="678">
        <v>11</v>
      </c>
      <c r="AE13" s="679"/>
      <c r="AF13" s="679"/>
      <c r="AG13" s="679"/>
      <c r="AH13" s="679"/>
      <c r="AI13" s="679"/>
      <c r="AJ13" s="680"/>
      <c r="AK13" s="678">
        <v>0</v>
      </c>
      <c r="AL13" s="679"/>
      <c r="AM13" s="679"/>
      <c r="AN13" s="679"/>
      <c r="AO13" s="679"/>
      <c r="AP13" s="679"/>
      <c r="AQ13" s="680"/>
      <c r="AR13" s="942">
        <v>0</v>
      </c>
      <c r="AS13" s="943"/>
      <c r="AT13" s="943"/>
      <c r="AU13" s="943"/>
      <c r="AV13" s="943"/>
      <c r="AW13" s="943"/>
      <c r="AX13" s="944"/>
    </row>
    <row r="14" spans="1:50" ht="21" customHeight="1" x14ac:dyDescent="0.2">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578</v>
      </c>
      <c r="AL14" s="679"/>
      <c r="AM14" s="679"/>
      <c r="AN14" s="679"/>
      <c r="AO14" s="679"/>
      <c r="AP14" s="679"/>
      <c r="AQ14" s="680"/>
      <c r="AR14" s="812"/>
      <c r="AS14" s="812"/>
      <c r="AT14" s="812"/>
      <c r="AU14" s="812"/>
      <c r="AV14" s="812"/>
      <c r="AW14" s="812"/>
      <c r="AX14" s="813"/>
    </row>
    <row r="15" spans="1:50" ht="21" customHeight="1" x14ac:dyDescent="0.2">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578</v>
      </c>
      <c r="AL15" s="679"/>
      <c r="AM15" s="679"/>
      <c r="AN15" s="679"/>
      <c r="AO15" s="679"/>
      <c r="AP15" s="679"/>
      <c r="AQ15" s="680"/>
      <c r="AR15" s="678" t="s">
        <v>597</v>
      </c>
      <c r="AS15" s="679"/>
      <c r="AT15" s="679"/>
      <c r="AU15" s="679"/>
      <c r="AV15" s="679"/>
      <c r="AW15" s="679"/>
      <c r="AX15" s="782"/>
    </row>
    <row r="16" spans="1:50" ht="21" customHeight="1" x14ac:dyDescent="0.2">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578</v>
      </c>
      <c r="AL16" s="679"/>
      <c r="AM16" s="679"/>
      <c r="AN16" s="679"/>
      <c r="AO16" s="679"/>
      <c r="AP16" s="679"/>
      <c r="AQ16" s="680"/>
      <c r="AR16" s="775"/>
      <c r="AS16" s="776"/>
      <c r="AT16" s="776"/>
      <c r="AU16" s="776"/>
      <c r="AV16" s="776"/>
      <c r="AW16" s="776"/>
      <c r="AX16" s="777"/>
    </row>
    <row r="17" spans="1:50" ht="24.75" customHeight="1" x14ac:dyDescent="0.2">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578</v>
      </c>
      <c r="AL17" s="679"/>
      <c r="AM17" s="679"/>
      <c r="AN17" s="679"/>
      <c r="AO17" s="679"/>
      <c r="AP17" s="679"/>
      <c r="AQ17" s="680"/>
      <c r="AR17" s="940"/>
      <c r="AS17" s="940"/>
      <c r="AT17" s="940"/>
      <c r="AU17" s="940"/>
      <c r="AV17" s="940"/>
      <c r="AW17" s="940"/>
      <c r="AX17" s="941"/>
    </row>
    <row r="18" spans="1:50" ht="24.75" customHeight="1" x14ac:dyDescent="0.2">
      <c r="A18" s="637"/>
      <c r="B18" s="638"/>
      <c r="C18" s="638"/>
      <c r="D18" s="638"/>
      <c r="E18" s="638"/>
      <c r="F18" s="639"/>
      <c r="G18" s="750"/>
      <c r="H18" s="751"/>
      <c r="I18" s="739" t="s">
        <v>21</v>
      </c>
      <c r="J18" s="740"/>
      <c r="K18" s="740"/>
      <c r="L18" s="740"/>
      <c r="M18" s="740"/>
      <c r="N18" s="740"/>
      <c r="O18" s="741"/>
      <c r="P18" s="902">
        <f>SUM(P13:V17)</f>
        <v>13</v>
      </c>
      <c r="Q18" s="903"/>
      <c r="R18" s="903"/>
      <c r="S18" s="903"/>
      <c r="T18" s="903"/>
      <c r="U18" s="903"/>
      <c r="V18" s="904"/>
      <c r="W18" s="902">
        <f>SUM(W13:AC17)</f>
        <v>13</v>
      </c>
      <c r="X18" s="903"/>
      <c r="Y18" s="903"/>
      <c r="Z18" s="903"/>
      <c r="AA18" s="903"/>
      <c r="AB18" s="903"/>
      <c r="AC18" s="904"/>
      <c r="AD18" s="902">
        <f>SUM(AD13:AJ17)</f>
        <v>11</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2">
      <c r="A19" s="637"/>
      <c r="B19" s="638"/>
      <c r="C19" s="638"/>
      <c r="D19" s="638"/>
      <c r="E19" s="638"/>
      <c r="F19" s="639"/>
      <c r="G19" s="900" t="s">
        <v>10</v>
      </c>
      <c r="H19" s="901"/>
      <c r="I19" s="901"/>
      <c r="J19" s="901"/>
      <c r="K19" s="901"/>
      <c r="L19" s="901"/>
      <c r="M19" s="901"/>
      <c r="N19" s="901"/>
      <c r="O19" s="901"/>
      <c r="P19" s="678">
        <v>13</v>
      </c>
      <c r="Q19" s="679"/>
      <c r="R19" s="679"/>
      <c r="S19" s="679"/>
      <c r="T19" s="679"/>
      <c r="U19" s="679"/>
      <c r="V19" s="680"/>
      <c r="W19" s="678">
        <v>12</v>
      </c>
      <c r="X19" s="679"/>
      <c r="Y19" s="679"/>
      <c r="Z19" s="679"/>
      <c r="AA19" s="679"/>
      <c r="AB19" s="679"/>
      <c r="AC19" s="680"/>
      <c r="AD19" s="678">
        <v>10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2">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0.92307692307692313</v>
      </c>
      <c r="X20" s="351"/>
      <c r="Y20" s="351"/>
      <c r="Z20" s="351"/>
      <c r="AA20" s="351"/>
      <c r="AB20" s="351"/>
      <c r="AC20" s="351"/>
      <c r="AD20" s="351">
        <f t="shared" ref="AD20" si="1">IF(AD18=0, "-", SUM(AD19)/AD18)</f>
        <v>0.90909090909090906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0.92307692307692313</v>
      </c>
      <c r="X21" s="351"/>
      <c r="Y21" s="351"/>
      <c r="Z21" s="351"/>
      <c r="AA21" s="351"/>
      <c r="AB21" s="351"/>
      <c r="AC21" s="351"/>
      <c r="AD21" s="351">
        <f t="shared" ref="AD21" si="3">IF(AD19=0, "-", SUM(AD19)/SUM(AD13,AD14))</f>
        <v>0.90909090909090906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2">
      <c r="A23" s="991"/>
      <c r="B23" s="992"/>
      <c r="C23" s="992"/>
      <c r="D23" s="992"/>
      <c r="E23" s="992"/>
      <c r="F23" s="993"/>
      <c r="G23" s="976" t="s">
        <v>551</v>
      </c>
      <c r="H23" s="977"/>
      <c r="I23" s="977"/>
      <c r="J23" s="977"/>
      <c r="K23" s="977"/>
      <c r="L23" s="977"/>
      <c r="M23" s="977"/>
      <c r="N23" s="977"/>
      <c r="O23" s="978"/>
      <c r="P23" s="942" t="s">
        <v>551</v>
      </c>
      <c r="Q23" s="943"/>
      <c r="R23" s="943"/>
      <c r="S23" s="943"/>
      <c r="T23" s="943"/>
      <c r="U23" s="943"/>
      <c r="V23" s="966"/>
      <c r="W23" s="942" t="s">
        <v>551</v>
      </c>
      <c r="X23" s="943"/>
      <c r="Y23" s="943"/>
      <c r="Z23" s="943"/>
      <c r="AA23" s="943"/>
      <c r="AB23" s="943"/>
      <c r="AC23" s="966"/>
      <c r="AD23" s="998" t="s">
        <v>558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2">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2">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2">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2">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484</v>
      </c>
      <c r="H29" s="986"/>
      <c r="I29" s="986"/>
      <c r="J29" s="986"/>
      <c r="K29" s="986"/>
      <c r="L29" s="986"/>
      <c r="M29" s="986"/>
      <c r="N29" s="986"/>
      <c r="O29" s="987"/>
      <c r="P29" s="957">
        <f>AK13</f>
        <v>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2">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563</v>
      </c>
      <c r="AR31" s="187"/>
      <c r="AS31" s="131" t="s">
        <v>357</v>
      </c>
      <c r="AT31" s="132"/>
      <c r="AU31" s="186">
        <v>28</v>
      </c>
      <c r="AV31" s="186"/>
      <c r="AW31" s="429" t="s">
        <v>301</v>
      </c>
      <c r="AX31" s="430"/>
    </row>
    <row r="32" spans="1:50" ht="46.5" customHeight="1" x14ac:dyDescent="0.2">
      <c r="A32" s="434"/>
      <c r="B32" s="432"/>
      <c r="C32" s="432"/>
      <c r="D32" s="432"/>
      <c r="E32" s="432"/>
      <c r="F32" s="433"/>
      <c r="G32" s="575" t="s">
        <v>605</v>
      </c>
      <c r="H32" s="576"/>
      <c r="I32" s="576"/>
      <c r="J32" s="576"/>
      <c r="K32" s="576"/>
      <c r="L32" s="576"/>
      <c r="M32" s="576"/>
      <c r="N32" s="576"/>
      <c r="O32" s="577"/>
      <c r="P32" s="100" t="s">
        <v>606</v>
      </c>
      <c r="Q32" s="100"/>
      <c r="R32" s="100"/>
      <c r="S32" s="100"/>
      <c r="T32" s="100"/>
      <c r="U32" s="100"/>
      <c r="V32" s="100"/>
      <c r="W32" s="100"/>
      <c r="X32" s="101"/>
      <c r="Y32" s="497" t="s">
        <v>13</v>
      </c>
      <c r="Z32" s="544"/>
      <c r="AA32" s="545"/>
      <c r="AB32" s="482" t="s">
        <v>609</v>
      </c>
      <c r="AC32" s="482"/>
      <c r="AD32" s="482"/>
      <c r="AE32" s="239">
        <v>0</v>
      </c>
      <c r="AF32" s="240"/>
      <c r="AG32" s="240"/>
      <c r="AH32" s="240"/>
      <c r="AI32" s="239">
        <v>0</v>
      </c>
      <c r="AJ32" s="240"/>
      <c r="AK32" s="240"/>
      <c r="AL32" s="240"/>
      <c r="AM32" s="239"/>
      <c r="AN32" s="240"/>
      <c r="AO32" s="240"/>
      <c r="AP32" s="240"/>
      <c r="AQ32" s="359" t="s">
        <v>563</v>
      </c>
      <c r="AR32" s="194"/>
      <c r="AS32" s="194"/>
      <c r="AT32" s="360"/>
      <c r="AU32" s="240" t="s">
        <v>563</v>
      </c>
      <c r="AV32" s="240"/>
      <c r="AW32" s="240"/>
      <c r="AX32" s="242"/>
    </row>
    <row r="33" spans="1:50" ht="46.5" customHeight="1" x14ac:dyDescent="0.2">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609</v>
      </c>
      <c r="AC33" s="536"/>
      <c r="AD33" s="536"/>
      <c r="AE33" s="239">
        <v>0</v>
      </c>
      <c r="AF33" s="240"/>
      <c r="AG33" s="240"/>
      <c r="AH33" s="240"/>
      <c r="AI33" s="239">
        <v>0</v>
      </c>
      <c r="AJ33" s="240"/>
      <c r="AK33" s="240"/>
      <c r="AL33" s="240"/>
      <c r="AM33" s="239">
        <v>1</v>
      </c>
      <c r="AN33" s="240"/>
      <c r="AO33" s="240"/>
      <c r="AP33" s="240"/>
      <c r="AQ33" s="359" t="s">
        <v>563</v>
      </c>
      <c r="AR33" s="194"/>
      <c r="AS33" s="194"/>
      <c r="AT33" s="360"/>
      <c r="AU33" s="240">
        <v>1</v>
      </c>
      <c r="AV33" s="240"/>
      <c r="AW33" s="240"/>
      <c r="AX33" s="242"/>
    </row>
    <row r="34" spans="1:50" ht="46.5" customHeight="1" x14ac:dyDescent="0.2">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609</v>
      </c>
      <c r="AF34" s="240"/>
      <c r="AG34" s="240"/>
      <c r="AH34" s="240"/>
      <c r="AI34" s="239" t="s">
        <v>609</v>
      </c>
      <c r="AJ34" s="240"/>
      <c r="AK34" s="240"/>
      <c r="AL34" s="240"/>
      <c r="AM34" s="239" t="s">
        <v>609</v>
      </c>
      <c r="AN34" s="240"/>
      <c r="AO34" s="240"/>
      <c r="AP34" s="240"/>
      <c r="AQ34" s="359" t="s">
        <v>563</v>
      </c>
      <c r="AR34" s="194"/>
      <c r="AS34" s="194"/>
      <c r="AT34" s="360"/>
      <c r="AU34" s="240" t="s">
        <v>563</v>
      </c>
      <c r="AV34" s="240"/>
      <c r="AW34" s="240"/>
      <c r="AX34" s="242"/>
    </row>
    <row r="35" spans="1:50" ht="23.25" customHeight="1" x14ac:dyDescent="0.2">
      <c r="A35" s="225" t="s">
        <v>539</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2">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2">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2">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2">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563</v>
      </c>
      <c r="AR66" s="186"/>
      <c r="AS66" s="267" t="s">
        <v>357</v>
      </c>
      <c r="AT66" s="268"/>
      <c r="AU66" s="186" t="s">
        <v>563</v>
      </c>
      <c r="AV66" s="186"/>
      <c r="AW66" s="267" t="s">
        <v>500</v>
      </c>
      <c r="AX66" s="283"/>
    </row>
    <row r="67" spans="1:50" ht="23.25" hidden="1" customHeight="1" x14ac:dyDescent="0.2">
      <c r="A67" s="219"/>
      <c r="B67" s="220"/>
      <c r="C67" s="220"/>
      <c r="D67" s="220"/>
      <c r="E67" s="220"/>
      <c r="F67" s="221"/>
      <c r="G67" s="284" t="s">
        <v>366</v>
      </c>
      <c r="H67" s="286" t="s">
        <v>596</v>
      </c>
      <c r="I67" s="287"/>
      <c r="J67" s="287"/>
      <c r="K67" s="287"/>
      <c r="L67" s="287"/>
      <c r="M67" s="287"/>
      <c r="N67" s="287"/>
      <c r="O67" s="288"/>
      <c r="P67" s="286" t="s">
        <v>596</v>
      </c>
      <c r="Q67" s="287"/>
      <c r="R67" s="287"/>
      <c r="S67" s="287"/>
      <c r="T67" s="287"/>
      <c r="U67" s="287"/>
      <c r="V67" s="288"/>
      <c r="W67" s="292"/>
      <c r="X67" s="293"/>
      <c r="Y67" s="256" t="s">
        <v>13</v>
      </c>
      <c r="Z67" s="256"/>
      <c r="AA67" s="257"/>
      <c r="AB67" s="258" t="s">
        <v>529</v>
      </c>
      <c r="AC67" s="258"/>
      <c r="AD67" s="258"/>
      <c r="AE67" s="239" t="s">
        <v>563</v>
      </c>
      <c r="AF67" s="240"/>
      <c r="AG67" s="240"/>
      <c r="AH67" s="240"/>
      <c r="AI67" s="239" t="s">
        <v>550</v>
      </c>
      <c r="AJ67" s="240"/>
      <c r="AK67" s="240"/>
      <c r="AL67" s="240"/>
      <c r="AM67" s="239" t="s">
        <v>550</v>
      </c>
      <c r="AN67" s="240"/>
      <c r="AO67" s="240"/>
      <c r="AP67" s="240"/>
      <c r="AQ67" s="239" t="s">
        <v>550</v>
      </c>
      <c r="AR67" s="240"/>
      <c r="AS67" s="240"/>
      <c r="AT67" s="241"/>
      <c r="AU67" s="240" t="s">
        <v>550</v>
      </c>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t="s">
        <v>563</v>
      </c>
      <c r="AF68" s="240"/>
      <c r="AG68" s="240"/>
      <c r="AH68" s="240"/>
      <c r="AI68" s="239" t="s">
        <v>550</v>
      </c>
      <c r="AJ68" s="240"/>
      <c r="AK68" s="240"/>
      <c r="AL68" s="240"/>
      <c r="AM68" s="239" t="s">
        <v>550</v>
      </c>
      <c r="AN68" s="240"/>
      <c r="AO68" s="240"/>
      <c r="AP68" s="240"/>
      <c r="AQ68" s="239" t="s">
        <v>550</v>
      </c>
      <c r="AR68" s="240"/>
      <c r="AS68" s="240"/>
      <c r="AT68" s="241"/>
      <c r="AU68" s="240" t="s">
        <v>550</v>
      </c>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t="s">
        <v>563</v>
      </c>
      <c r="AF69" s="238"/>
      <c r="AG69" s="238"/>
      <c r="AH69" s="238"/>
      <c r="AI69" s="237" t="s">
        <v>550</v>
      </c>
      <c r="AJ69" s="238"/>
      <c r="AK69" s="238"/>
      <c r="AL69" s="238"/>
      <c r="AM69" s="237" t="s">
        <v>550</v>
      </c>
      <c r="AN69" s="238"/>
      <c r="AO69" s="238"/>
      <c r="AP69" s="238"/>
      <c r="AQ69" s="239" t="s">
        <v>550</v>
      </c>
      <c r="AR69" s="240"/>
      <c r="AS69" s="240"/>
      <c r="AT69" s="241"/>
      <c r="AU69" s="240" t="s">
        <v>550</v>
      </c>
      <c r="AV69" s="240"/>
      <c r="AW69" s="240"/>
      <c r="AX69" s="242"/>
    </row>
    <row r="70" spans="1:50" ht="23.25" hidden="1" customHeight="1" x14ac:dyDescent="0.2">
      <c r="A70" s="219" t="s">
        <v>509</v>
      </c>
      <c r="B70" s="220"/>
      <c r="C70" s="220"/>
      <c r="D70" s="220"/>
      <c r="E70" s="220"/>
      <c r="F70" s="221"/>
      <c r="G70" s="246" t="s">
        <v>367</v>
      </c>
      <c r="H70" s="247" t="s">
        <v>563</v>
      </c>
      <c r="I70" s="247"/>
      <c r="J70" s="247"/>
      <c r="K70" s="247"/>
      <c r="L70" s="247"/>
      <c r="M70" s="247"/>
      <c r="N70" s="247"/>
      <c r="O70" s="247"/>
      <c r="P70" s="247" t="s">
        <v>563</v>
      </c>
      <c r="Q70" s="247"/>
      <c r="R70" s="247"/>
      <c r="S70" s="247"/>
      <c r="T70" s="247"/>
      <c r="U70" s="247"/>
      <c r="V70" s="247"/>
      <c r="W70" s="250" t="s">
        <v>528</v>
      </c>
      <c r="X70" s="251"/>
      <c r="Y70" s="256" t="s">
        <v>13</v>
      </c>
      <c r="Z70" s="256"/>
      <c r="AA70" s="257"/>
      <c r="AB70" s="258" t="s">
        <v>529</v>
      </c>
      <c r="AC70" s="258"/>
      <c r="AD70" s="258"/>
      <c r="AE70" s="239" t="s">
        <v>563</v>
      </c>
      <c r="AF70" s="240"/>
      <c r="AG70" s="240"/>
      <c r="AH70" s="240"/>
      <c r="AI70" s="239" t="s">
        <v>550</v>
      </c>
      <c r="AJ70" s="240"/>
      <c r="AK70" s="240"/>
      <c r="AL70" s="240"/>
      <c r="AM70" s="239" t="s">
        <v>550</v>
      </c>
      <c r="AN70" s="240"/>
      <c r="AO70" s="240"/>
      <c r="AP70" s="240"/>
      <c r="AQ70" s="239" t="s">
        <v>550</v>
      </c>
      <c r="AR70" s="240"/>
      <c r="AS70" s="240"/>
      <c r="AT70" s="241"/>
      <c r="AU70" s="240" t="s">
        <v>550</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563</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563</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x14ac:dyDescent="0.2">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2">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2">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2">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2">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2">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2">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2">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2">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2">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2">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2">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600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550</v>
      </c>
      <c r="AC101" s="482"/>
      <c r="AD101" s="482"/>
      <c r="AE101" s="239">
        <v>1</v>
      </c>
      <c r="AF101" s="240"/>
      <c r="AG101" s="240"/>
      <c r="AH101" s="241"/>
      <c r="AI101" s="239">
        <v>1</v>
      </c>
      <c r="AJ101" s="240"/>
      <c r="AK101" s="240"/>
      <c r="AL101" s="241"/>
      <c r="AM101" s="239">
        <v>4</v>
      </c>
      <c r="AN101" s="240"/>
      <c r="AO101" s="240"/>
      <c r="AP101" s="241"/>
      <c r="AQ101" s="239" t="s">
        <v>563</v>
      </c>
      <c r="AR101" s="240"/>
      <c r="AS101" s="240"/>
      <c r="AT101" s="241"/>
      <c r="AU101" s="239" t="s">
        <v>563</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550</v>
      </c>
      <c r="AC102" s="482"/>
      <c r="AD102" s="482"/>
      <c r="AE102" s="452">
        <v>1</v>
      </c>
      <c r="AF102" s="452"/>
      <c r="AG102" s="452"/>
      <c r="AH102" s="452"/>
      <c r="AI102" s="452">
        <v>1</v>
      </c>
      <c r="AJ102" s="452"/>
      <c r="AK102" s="452"/>
      <c r="AL102" s="452"/>
      <c r="AM102" s="452">
        <v>4</v>
      </c>
      <c r="AN102" s="452"/>
      <c r="AO102" s="452"/>
      <c r="AP102" s="452"/>
      <c r="AQ102" s="237" t="s">
        <v>563</v>
      </c>
      <c r="AR102" s="238"/>
      <c r="AS102" s="238"/>
      <c r="AT102" s="334"/>
      <c r="AU102" s="237" t="s">
        <v>563</v>
      </c>
      <c r="AV102" s="238"/>
      <c r="AW102" s="238"/>
      <c r="AX102" s="334"/>
    </row>
    <row r="103" spans="1:60" ht="31.5" hidden="1" customHeight="1" x14ac:dyDescent="0.2">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2">
      <c r="A116" s="473"/>
      <c r="B116" s="474"/>
      <c r="C116" s="474"/>
      <c r="D116" s="474"/>
      <c r="E116" s="474"/>
      <c r="F116" s="475"/>
      <c r="G116" s="424" t="s">
        <v>601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564</v>
      </c>
      <c r="AC116" s="484"/>
      <c r="AD116" s="485"/>
      <c r="AE116" s="452">
        <v>13</v>
      </c>
      <c r="AF116" s="452"/>
      <c r="AG116" s="452"/>
      <c r="AH116" s="452"/>
      <c r="AI116" s="452">
        <v>12</v>
      </c>
      <c r="AJ116" s="452"/>
      <c r="AK116" s="452"/>
      <c r="AL116" s="452"/>
      <c r="AM116" s="452">
        <v>2.5</v>
      </c>
      <c r="AN116" s="452"/>
      <c r="AO116" s="452"/>
      <c r="AP116" s="452"/>
      <c r="AQ116" s="239" t="s">
        <v>563</v>
      </c>
      <c r="AR116" s="240"/>
      <c r="AS116" s="240"/>
      <c r="AT116" s="240"/>
      <c r="AU116" s="240"/>
      <c r="AV116" s="240"/>
      <c r="AW116" s="240"/>
      <c r="AX116" s="242"/>
    </row>
    <row r="117" spans="1:50" ht="32.2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602</v>
      </c>
      <c r="AF117" s="548"/>
      <c r="AG117" s="548"/>
      <c r="AH117" s="548"/>
      <c r="AI117" s="548" t="s">
        <v>603</v>
      </c>
      <c r="AJ117" s="548"/>
      <c r="AK117" s="548"/>
      <c r="AL117" s="548"/>
      <c r="AM117" s="548" t="s">
        <v>604</v>
      </c>
      <c r="AN117" s="548"/>
      <c r="AO117" s="548"/>
      <c r="AP117" s="548"/>
      <c r="AQ117" s="548" t="s">
        <v>563</v>
      </c>
      <c r="AR117" s="548"/>
      <c r="AS117" s="548"/>
      <c r="AT117" s="548"/>
      <c r="AU117" s="548"/>
      <c r="AV117" s="548"/>
      <c r="AW117" s="548"/>
      <c r="AX117" s="549"/>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2">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2">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563</v>
      </c>
      <c r="AR133" s="186"/>
      <c r="AS133" s="131" t="s">
        <v>357</v>
      </c>
      <c r="AT133" s="132"/>
      <c r="AU133" s="187">
        <v>28</v>
      </c>
      <c r="AV133" s="187"/>
      <c r="AW133" s="131" t="s">
        <v>301</v>
      </c>
      <c r="AX133" s="170"/>
    </row>
    <row r="134" spans="1:50" ht="39.75" customHeight="1" x14ac:dyDescent="0.2">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566</v>
      </c>
      <c r="AC134" s="192"/>
      <c r="AD134" s="192"/>
      <c r="AE134" s="193">
        <v>94.4</v>
      </c>
      <c r="AF134" s="194"/>
      <c r="AG134" s="194"/>
      <c r="AH134" s="194"/>
      <c r="AI134" s="193">
        <v>91.8</v>
      </c>
      <c r="AJ134" s="194"/>
      <c r="AK134" s="194"/>
      <c r="AL134" s="194"/>
      <c r="AM134" s="193">
        <v>93.8</v>
      </c>
      <c r="AN134" s="194"/>
      <c r="AO134" s="194"/>
      <c r="AP134" s="194"/>
      <c r="AQ134" s="193" t="s">
        <v>563</v>
      </c>
      <c r="AR134" s="194"/>
      <c r="AS134" s="194"/>
      <c r="AT134" s="194"/>
      <c r="AU134" s="193">
        <v>93.8</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566</v>
      </c>
      <c r="AC135" s="200"/>
      <c r="AD135" s="200"/>
      <c r="AE135" s="193">
        <v>80</v>
      </c>
      <c r="AF135" s="194"/>
      <c r="AG135" s="194"/>
      <c r="AH135" s="194"/>
      <c r="AI135" s="193">
        <v>80</v>
      </c>
      <c r="AJ135" s="194"/>
      <c r="AK135" s="194"/>
      <c r="AL135" s="194"/>
      <c r="AM135" s="193">
        <v>80</v>
      </c>
      <c r="AN135" s="194"/>
      <c r="AO135" s="194"/>
      <c r="AP135" s="194"/>
      <c r="AQ135" s="193" t="s">
        <v>563</v>
      </c>
      <c r="AR135" s="194"/>
      <c r="AS135" s="194"/>
      <c r="AT135" s="194"/>
      <c r="AU135" s="193">
        <v>80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5"/>
      <c r="E430" s="207" t="s">
        <v>390</v>
      </c>
      <c r="F430" s="208"/>
      <c r="G430" s="922" t="s">
        <v>386</v>
      </c>
      <c r="H430" s="121"/>
      <c r="I430" s="121"/>
      <c r="J430" s="923" t="s">
        <v>550</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4" t="s">
        <v>558</v>
      </c>
      <c r="AR432" s="187"/>
      <c r="AS432" s="131" t="s">
        <v>357</v>
      </c>
      <c r="AT432" s="132"/>
      <c r="AU432" s="187" t="s">
        <v>558</v>
      </c>
      <c r="AV432" s="187"/>
      <c r="AW432" s="131" t="s">
        <v>301</v>
      </c>
      <c r="AX432" s="170"/>
    </row>
    <row r="433" spans="1:50" ht="23.25" customHeight="1" x14ac:dyDescent="0.2">
      <c r="A433" s="144"/>
      <c r="B433" s="140"/>
      <c r="C433" s="139"/>
      <c r="D433" s="140"/>
      <c r="E433" s="361"/>
      <c r="F433" s="362"/>
      <c r="G433" s="99" t="s">
        <v>558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558</v>
      </c>
      <c r="AC433" s="200"/>
      <c r="AD433" s="200"/>
      <c r="AE433" s="359" t="s">
        <v>558</v>
      </c>
      <c r="AF433" s="194"/>
      <c r="AG433" s="194"/>
      <c r="AH433" s="194"/>
      <c r="AI433" s="359" t="s">
        <v>550</v>
      </c>
      <c r="AJ433" s="194"/>
      <c r="AK433" s="194"/>
      <c r="AL433" s="194"/>
      <c r="AM433" s="359" t="s">
        <v>550</v>
      </c>
      <c r="AN433" s="194"/>
      <c r="AO433" s="194"/>
      <c r="AP433" s="360"/>
      <c r="AQ433" s="359" t="s">
        <v>550</v>
      </c>
      <c r="AR433" s="194"/>
      <c r="AS433" s="194"/>
      <c r="AT433" s="360"/>
      <c r="AU433" s="194" t="s">
        <v>558</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558</v>
      </c>
      <c r="AC434" s="192"/>
      <c r="AD434" s="192"/>
      <c r="AE434" s="359" t="s">
        <v>558</v>
      </c>
      <c r="AF434" s="194"/>
      <c r="AG434" s="194"/>
      <c r="AH434" s="360"/>
      <c r="AI434" s="359" t="s">
        <v>550</v>
      </c>
      <c r="AJ434" s="194"/>
      <c r="AK434" s="194"/>
      <c r="AL434" s="194"/>
      <c r="AM434" s="359" t="s">
        <v>550</v>
      </c>
      <c r="AN434" s="194"/>
      <c r="AO434" s="194"/>
      <c r="AP434" s="360"/>
      <c r="AQ434" s="359" t="s">
        <v>550</v>
      </c>
      <c r="AR434" s="194"/>
      <c r="AS434" s="194"/>
      <c r="AT434" s="360"/>
      <c r="AU434" s="194" t="s">
        <v>558</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558</v>
      </c>
      <c r="AF435" s="194"/>
      <c r="AG435" s="194"/>
      <c r="AH435" s="360"/>
      <c r="AI435" s="359" t="s">
        <v>550</v>
      </c>
      <c r="AJ435" s="194"/>
      <c r="AK435" s="194"/>
      <c r="AL435" s="194"/>
      <c r="AM435" s="359" t="s">
        <v>550</v>
      </c>
      <c r="AN435" s="194"/>
      <c r="AO435" s="194"/>
      <c r="AP435" s="360"/>
      <c r="AQ435" s="359" t="s">
        <v>550</v>
      </c>
      <c r="AR435" s="194"/>
      <c r="AS435" s="194"/>
      <c r="AT435" s="360"/>
      <c r="AU435" s="194" t="s">
        <v>558</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558</v>
      </c>
      <c r="AF457" s="187"/>
      <c r="AG457" s="131" t="s">
        <v>357</v>
      </c>
      <c r="AH457" s="132"/>
      <c r="AI457" s="182"/>
      <c r="AJ457" s="182"/>
      <c r="AK457" s="182"/>
      <c r="AL457" s="160"/>
      <c r="AM457" s="182"/>
      <c r="AN457" s="182"/>
      <c r="AO457" s="182"/>
      <c r="AP457" s="160"/>
      <c r="AQ457" s="604" t="s">
        <v>558</v>
      </c>
      <c r="AR457" s="187"/>
      <c r="AS457" s="131" t="s">
        <v>357</v>
      </c>
      <c r="AT457" s="132"/>
      <c r="AU457" s="187" t="s">
        <v>558</v>
      </c>
      <c r="AV457" s="187"/>
      <c r="AW457" s="131" t="s">
        <v>301</v>
      </c>
      <c r="AX457" s="170"/>
    </row>
    <row r="458" spans="1:50" ht="23.25" customHeight="1" x14ac:dyDescent="0.2">
      <c r="A458" s="144"/>
      <c r="B458" s="140"/>
      <c r="C458" s="139"/>
      <c r="D458" s="140"/>
      <c r="E458" s="361"/>
      <c r="F458" s="362"/>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558</v>
      </c>
      <c r="AC458" s="200"/>
      <c r="AD458" s="200"/>
      <c r="AE458" s="359" t="s">
        <v>558</v>
      </c>
      <c r="AF458" s="194"/>
      <c r="AG458" s="194"/>
      <c r="AH458" s="194"/>
      <c r="AI458" s="359" t="s">
        <v>550</v>
      </c>
      <c r="AJ458" s="194"/>
      <c r="AK458" s="194"/>
      <c r="AL458" s="194"/>
      <c r="AM458" s="359" t="s">
        <v>550</v>
      </c>
      <c r="AN458" s="194"/>
      <c r="AO458" s="194"/>
      <c r="AP458" s="360"/>
      <c r="AQ458" s="359" t="s">
        <v>550</v>
      </c>
      <c r="AR458" s="194"/>
      <c r="AS458" s="194"/>
      <c r="AT458" s="360"/>
      <c r="AU458" s="194" t="s">
        <v>558</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558</v>
      </c>
      <c r="AC459" s="192"/>
      <c r="AD459" s="192"/>
      <c r="AE459" s="359" t="s">
        <v>558</v>
      </c>
      <c r="AF459" s="194"/>
      <c r="AG459" s="194"/>
      <c r="AH459" s="360"/>
      <c r="AI459" s="359" t="s">
        <v>550</v>
      </c>
      <c r="AJ459" s="194"/>
      <c r="AK459" s="194"/>
      <c r="AL459" s="194"/>
      <c r="AM459" s="359" t="s">
        <v>550</v>
      </c>
      <c r="AN459" s="194"/>
      <c r="AO459" s="194"/>
      <c r="AP459" s="360"/>
      <c r="AQ459" s="359" t="s">
        <v>550</v>
      </c>
      <c r="AR459" s="194"/>
      <c r="AS459" s="194"/>
      <c r="AT459" s="360"/>
      <c r="AU459" s="194" t="s">
        <v>558</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558</v>
      </c>
      <c r="AF460" s="194"/>
      <c r="AG460" s="194"/>
      <c r="AH460" s="360"/>
      <c r="AI460" s="359" t="s">
        <v>550</v>
      </c>
      <c r="AJ460" s="194"/>
      <c r="AK460" s="194"/>
      <c r="AL460" s="194"/>
      <c r="AM460" s="359" t="s">
        <v>550</v>
      </c>
      <c r="AN460" s="194"/>
      <c r="AO460" s="194"/>
      <c r="AP460" s="360"/>
      <c r="AQ460" s="359" t="s">
        <v>550</v>
      </c>
      <c r="AR460" s="194"/>
      <c r="AS460" s="194"/>
      <c r="AT460" s="360"/>
      <c r="AU460" s="194" t="s">
        <v>558</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90.75" customHeight="1" x14ac:dyDescent="0.2">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581</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2">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582</v>
      </c>
      <c r="AH703" s="118"/>
      <c r="AI703" s="118"/>
      <c r="AJ703" s="118"/>
      <c r="AK703" s="118"/>
      <c r="AL703" s="118"/>
      <c r="AM703" s="118"/>
      <c r="AN703" s="118"/>
      <c r="AO703" s="118"/>
      <c r="AP703" s="118"/>
      <c r="AQ703" s="118"/>
      <c r="AR703" s="118"/>
      <c r="AS703" s="118"/>
      <c r="AT703" s="118"/>
      <c r="AU703" s="118"/>
      <c r="AV703" s="118"/>
      <c r="AW703" s="118"/>
      <c r="AX703" s="119"/>
    </row>
    <row r="704" spans="1:50" ht="84.75" customHeight="1" x14ac:dyDescent="0.2">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583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594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2">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587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2">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48" customHeight="1" x14ac:dyDescent="0.2">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589</v>
      </c>
      <c r="AH714" s="761"/>
      <c r="AI714" s="761"/>
      <c r="AJ714" s="761"/>
      <c r="AK714" s="761"/>
      <c r="AL714" s="761"/>
      <c r="AM714" s="761"/>
      <c r="AN714" s="761"/>
      <c r="AO714" s="761"/>
      <c r="AP714" s="761"/>
      <c r="AQ714" s="761"/>
      <c r="AR714" s="761"/>
      <c r="AS714" s="761"/>
      <c r="AT714" s="761"/>
      <c r="AU714" s="761"/>
      <c r="AV714" s="761"/>
      <c r="AW714" s="761"/>
      <c r="AX714" s="762"/>
    </row>
    <row r="715" spans="1:50" ht="65.150000000000006" customHeight="1" x14ac:dyDescent="0.2">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592</v>
      </c>
      <c r="AH715" s="767"/>
      <c r="AI715" s="767"/>
      <c r="AJ715" s="767"/>
      <c r="AK715" s="767"/>
      <c r="AL715" s="767"/>
      <c r="AM715" s="767"/>
      <c r="AN715" s="767"/>
      <c r="AO715" s="767"/>
      <c r="AP715" s="767"/>
      <c r="AQ715" s="767"/>
      <c r="AR715" s="767"/>
      <c r="AS715" s="767"/>
      <c r="AT715" s="767"/>
      <c r="AU715" s="767"/>
      <c r="AV715" s="767"/>
      <c r="AW715" s="767"/>
      <c r="AX715" s="768"/>
    </row>
    <row r="716" spans="1:50" ht="82.5" customHeight="1" x14ac:dyDescent="0.2">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548</v>
      </c>
      <c r="AE716" s="652"/>
      <c r="AF716" s="652"/>
      <c r="AG716" s="117" t="s">
        <v>591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590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5" t="s">
        <v>49</v>
      </c>
      <c r="B726" s="826"/>
      <c r="C726" s="839" t="s">
        <v>54</v>
      </c>
      <c r="D726" s="861"/>
      <c r="E726" s="861"/>
      <c r="F726" s="862"/>
      <c r="G726" s="613" t="s">
        <v>593</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5">
      <c r="A727" s="827"/>
      <c r="B727" s="828"/>
      <c r="C727" s="608" t="s">
        <v>58</v>
      </c>
      <c r="D727" s="609"/>
      <c r="E727" s="609"/>
      <c r="F727" s="610"/>
      <c r="G727" s="611" t="s">
        <v>595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5">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5">
      <c r="A731" s="823" t="s">
        <v>598</v>
      </c>
      <c r="B731" s="824"/>
      <c r="C731" s="824"/>
      <c r="D731" s="824"/>
      <c r="E731" s="825"/>
      <c r="F731" s="753" t="s">
        <v>599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5">
      <c r="A733" s="696" t="s">
        <v>541</v>
      </c>
      <c r="B733" s="697"/>
      <c r="C733" s="697"/>
      <c r="D733" s="697"/>
      <c r="E733" s="698"/>
      <c r="F733" s="662" t="s">
        <v>608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2">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5">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2">
      <c r="A737" s="830" t="s">
        <v>433</v>
      </c>
      <c r="B737" s="326"/>
      <c r="C737" s="326"/>
      <c r="D737" s="326"/>
      <c r="E737" s="326"/>
      <c r="F737" s="326"/>
      <c r="G737" s="313" t="s">
        <v>550</v>
      </c>
      <c r="H737" s="314"/>
      <c r="I737" s="314"/>
      <c r="J737" s="314"/>
      <c r="K737" s="314"/>
      <c r="L737" s="314"/>
      <c r="M737" s="314"/>
      <c r="N737" s="314"/>
      <c r="O737" s="314"/>
      <c r="P737" s="315"/>
      <c r="Q737" s="326" t="s">
        <v>360</v>
      </c>
      <c r="R737" s="326"/>
      <c r="S737" s="326"/>
      <c r="T737" s="326"/>
      <c r="U737" s="326"/>
      <c r="V737" s="326"/>
      <c r="W737" s="313" t="s">
        <v>550</v>
      </c>
      <c r="X737" s="314"/>
      <c r="Y737" s="314"/>
      <c r="Z737" s="314"/>
      <c r="AA737" s="314"/>
      <c r="AB737" s="314"/>
      <c r="AC737" s="314"/>
      <c r="AD737" s="314"/>
      <c r="AE737" s="314"/>
      <c r="AF737" s="315"/>
      <c r="AG737" s="326" t="s">
        <v>361</v>
      </c>
      <c r="AH737" s="326"/>
      <c r="AI737" s="326"/>
      <c r="AJ737" s="326"/>
      <c r="AK737" s="326"/>
      <c r="AL737" s="326"/>
      <c r="AM737" s="313" t="s">
        <v>550</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552</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v>452</v>
      </c>
      <c r="AN738" s="314"/>
      <c r="AO738" s="314"/>
      <c r="AP738" s="314"/>
      <c r="AQ738" s="314"/>
      <c r="AR738" s="314"/>
      <c r="AS738" s="314"/>
      <c r="AT738" s="314"/>
      <c r="AU738" s="314"/>
      <c r="AV738" s="315"/>
      <c r="AW738" s="87"/>
      <c r="AX738" s="88"/>
    </row>
    <row r="739" spans="1:50" ht="24.75" customHeight="1" thickBot="1" x14ac:dyDescent="0.25">
      <c r="A739" s="685" t="s">
        <v>492</v>
      </c>
      <c r="B739" s="686"/>
      <c r="C739" s="686"/>
      <c r="D739" s="686"/>
      <c r="E739" s="686"/>
      <c r="F739" s="686"/>
      <c r="G739" s="316">
        <v>452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t="s">
        <v>568</v>
      </c>
      <c r="AJ753" s="47"/>
      <c r="AK753" s="47"/>
      <c r="AL753" s="47"/>
      <c r="AM753" s="47"/>
      <c r="AN753" s="47"/>
      <c r="AO753" s="47"/>
      <c r="AP753" s="47"/>
      <c r="AQ753" s="47"/>
      <c r="AR753" s="47"/>
      <c r="AS753" s="47"/>
      <c r="AT753" s="47"/>
      <c r="AU753" s="47"/>
      <c r="AV753" s="47"/>
      <c r="AW753" s="47"/>
      <c r="AX753" s="48"/>
    </row>
    <row r="754" spans="1:50" ht="28.4"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t="s">
        <v>569</v>
      </c>
      <c r="AJ759" s="47"/>
      <c r="AK759" s="47"/>
      <c r="AL759" s="47"/>
      <c r="AM759" s="47"/>
      <c r="AN759" s="47"/>
      <c r="AO759" s="47"/>
      <c r="AP759" s="47"/>
      <c r="AQ759" s="47"/>
      <c r="AR759" s="47"/>
      <c r="AS759" s="47"/>
      <c r="AT759" s="47"/>
      <c r="AU759" s="47"/>
      <c r="AV759" s="47"/>
      <c r="AW759" s="47"/>
      <c r="AX759" s="48"/>
    </row>
    <row r="760" spans="1:50" ht="29.2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3" t="s">
        <v>545</v>
      </c>
      <c r="B779" s="654"/>
      <c r="C779" s="654"/>
      <c r="D779" s="654"/>
      <c r="E779" s="654"/>
      <c r="F779" s="655"/>
      <c r="G779" s="618" t="s">
        <v>580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2">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2">
      <c r="A781" s="656"/>
      <c r="B781" s="657"/>
      <c r="C781" s="657"/>
      <c r="D781" s="657"/>
      <c r="E781" s="657"/>
      <c r="F781" s="658"/>
      <c r="G781" s="693" t="s">
        <v>570</v>
      </c>
      <c r="H781" s="694"/>
      <c r="I781" s="694"/>
      <c r="J781" s="694"/>
      <c r="K781" s="695"/>
      <c r="L781" s="687" t="s">
        <v>571</v>
      </c>
      <c r="M781" s="688"/>
      <c r="N781" s="688"/>
      <c r="O781" s="688"/>
      <c r="P781" s="688"/>
      <c r="Q781" s="688"/>
      <c r="R781" s="688"/>
      <c r="S781" s="688"/>
      <c r="T781" s="688"/>
      <c r="U781" s="688"/>
      <c r="V781" s="688"/>
      <c r="W781" s="688"/>
      <c r="X781" s="689"/>
      <c r="Y781" s="413">
        <v>4.8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2">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2">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t="s">
        <v>579</v>
      </c>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2">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2">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2">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2">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2">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2">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2">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4.8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2">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2">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2">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2">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2">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2">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2">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2">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2">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2">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2">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2">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2">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2">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2">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2">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2">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2">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2">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2">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2">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2">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2">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2">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2">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2">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2">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2">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2">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2">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2">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5">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 customHeight="1" x14ac:dyDescent="0.2">
      <c r="A837" s="401">
        <v>1</v>
      </c>
      <c r="B837" s="401">
        <v>1</v>
      </c>
      <c r="C837" s="387" t="s">
        <v>572</v>
      </c>
      <c r="D837" s="369"/>
      <c r="E837" s="369"/>
      <c r="F837" s="369"/>
      <c r="G837" s="369"/>
      <c r="H837" s="369"/>
      <c r="I837" s="369"/>
      <c r="J837" s="370">
        <v>2010001007355</v>
      </c>
      <c r="K837" s="371"/>
      <c r="L837" s="371"/>
      <c r="M837" s="371"/>
      <c r="N837" s="371"/>
      <c r="O837" s="371"/>
      <c r="P837" s="388" t="s">
        <v>573</v>
      </c>
      <c r="Q837" s="372"/>
      <c r="R837" s="372"/>
      <c r="S837" s="372"/>
      <c r="T837" s="372"/>
      <c r="U837" s="372"/>
      <c r="V837" s="372"/>
      <c r="W837" s="372"/>
      <c r="X837" s="372"/>
      <c r="Y837" s="373">
        <v>4.8</v>
      </c>
      <c r="Z837" s="374"/>
      <c r="AA837" s="374"/>
      <c r="AB837" s="375"/>
      <c r="AC837" s="383" t="s">
        <v>535</v>
      </c>
      <c r="AD837" s="384"/>
      <c r="AE837" s="384"/>
      <c r="AF837" s="384"/>
      <c r="AG837" s="384"/>
      <c r="AH837" s="385">
        <v>1</v>
      </c>
      <c r="AI837" s="386"/>
      <c r="AJ837" s="386"/>
      <c r="AK837" s="386"/>
      <c r="AL837" s="379">
        <v>97.36</v>
      </c>
      <c r="AM837" s="380"/>
      <c r="AN837" s="380"/>
      <c r="AO837" s="381"/>
      <c r="AP837" s="382" t="s">
        <v>563</v>
      </c>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2">
      <c r="A870" s="401">
        <v>1</v>
      </c>
      <c r="B870" s="401">
        <v>1</v>
      </c>
      <c r="C870" s="387" t="s">
        <v>574</v>
      </c>
      <c r="D870" s="369"/>
      <c r="E870" s="369"/>
      <c r="F870" s="369"/>
      <c r="G870" s="369"/>
      <c r="H870" s="369"/>
      <c r="I870" s="369"/>
      <c r="J870" s="370">
        <v>4010601039416</v>
      </c>
      <c r="K870" s="371"/>
      <c r="L870" s="371"/>
      <c r="M870" s="371"/>
      <c r="N870" s="371"/>
      <c r="O870" s="371"/>
      <c r="P870" s="388" t="s">
        <v>576</v>
      </c>
      <c r="Q870" s="372"/>
      <c r="R870" s="372"/>
      <c r="S870" s="372"/>
      <c r="T870" s="372"/>
      <c r="U870" s="372"/>
      <c r="V870" s="372"/>
      <c r="W870" s="372"/>
      <c r="X870" s="372"/>
      <c r="Y870" s="373">
        <v>0.9</v>
      </c>
      <c r="Z870" s="374"/>
      <c r="AA870" s="374"/>
      <c r="AB870" s="375"/>
      <c r="AC870" s="383" t="s">
        <v>537</v>
      </c>
      <c r="AD870" s="384"/>
      <c r="AE870" s="384"/>
      <c r="AF870" s="384"/>
      <c r="AG870" s="384"/>
      <c r="AH870" s="385" t="s">
        <v>563</v>
      </c>
      <c r="AI870" s="386"/>
      <c r="AJ870" s="386"/>
      <c r="AK870" s="386"/>
      <c r="AL870" s="379" t="s">
        <v>563</v>
      </c>
      <c r="AM870" s="380"/>
      <c r="AN870" s="380"/>
      <c r="AO870" s="381"/>
      <c r="AP870" s="382" t="s">
        <v>563</v>
      </c>
      <c r="AQ870" s="382"/>
      <c r="AR870" s="382"/>
      <c r="AS870" s="382"/>
      <c r="AT870" s="382"/>
      <c r="AU870" s="382"/>
      <c r="AV870" s="382"/>
      <c r="AW870" s="382"/>
      <c r="AX870" s="382"/>
    </row>
    <row r="871" spans="1:50" ht="30" customHeight="1" x14ac:dyDescent="0.2">
      <c r="A871" s="401">
        <v>2</v>
      </c>
      <c r="B871" s="401">
        <v>1</v>
      </c>
      <c r="C871" s="387" t="s">
        <v>575</v>
      </c>
      <c r="D871" s="369"/>
      <c r="E871" s="369"/>
      <c r="F871" s="369"/>
      <c r="G871" s="369"/>
      <c r="H871" s="369"/>
      <c r="I871" s="369"/>
      <c r="J871" s="370">
        <v>7010001001171</v>
      </c>
      <c r="K871" s="371"/>
      <c r="L871" s="371"/>
      <c r="M871" s="371"/>
      <c r="N871" s="371"/>
      <c r="O871" s="371"/>
      <c r="P871" s="388" t="s">
        <v>577</v>
      </c>
      <c r="Q871" s="372"/>
      <c r="R871" s="372"/>
      <c r="S871" s="372"/>
      <c r="T871" s="372"/>
      <c r="U871" s="372"/>
      <c r="V871" s="372"/>
      <c r="W871" s="372"/>
      <c r="X871" s="372"/>
      <c r="Y871" s="373">
        <v>0.8</v>
      </c>
      <c r="Z871" s="374"/>
      <c r="AA871" s="374"/>
      <c r="AB871" s="375"/>
      <c r="AC871" s="383" t="s">
        <v>537</v>
      </c>
      <c r="AD871" s="383"/>
      <c r="AE871" s="383"/>
      <c r="AF871" s="383"/>
      <c r="AG871" s="383"/>
      <c r="AH871" s="385" t="s">
        <v>563</v>
      </c>
      <c r="AI871" s="386"/>
      <c r="AJ871" s="386"/>
      <c r="AK871" s="386"/>
      <c r="AL871" s="379" t="s">
        <v>563</v>
      </c>
      <c r="AM871" s="380"/>
      <c r="AN871" s="380"/>
      <c r="AO871" s="381"/>
      <c r="AP871" s="382" t="s">
        <v>563</v>
      </c>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2">
      <c r="A1102" s="401">
        <v>1</v>
      </c>
      <c r="B1102" s="401">
        <v>1</v>
      </c>
      <c r="C1102" s="399"/>
      <c r="D1102" s="399"/>
      <c r="E1102" s="153"/>
      <c r="F1102" s="400"/>
      <c r="G1102" s="400"/>
      <c r="H1102" s="400"/>
      <c r="I1102" s="400"/>
      <c r="J1102" s="370"/>
      <c r="K1102" s="371"/>
      <c r="L1102" s="371"/>
      <c r="M1102" s="371"/>
      <c r="N1102" s="371"/>
      <c r="O1102" s="371"/>
      <c r="P1102" s="388"/>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83" max="49" man="1"/>
    <brk id="72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P16" sqref="P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t="s">
        <v>548</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2">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2">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2">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2">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2">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2">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2">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2">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2">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2">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2">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2">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2">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2">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2">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2">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2">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5">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2">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2">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2">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2">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2">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2">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2">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2">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2">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2">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2">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2">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5">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5"/>
    <row r="55" spans="1:50" ht="30" customHeight="1" x14ac:dyDescent="0.2">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2">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2">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2">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2">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2">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2">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2">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2">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2">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2">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2">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5">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2">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2">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2">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2">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2">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2">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2">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2">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2">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2">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2">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2">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5">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2">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2">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2">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2">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2">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2">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2">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2">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2">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2">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2">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2">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5">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2">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2">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2">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2">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2">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2">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2">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2">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2">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2">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2">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2">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5">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5"/>
    <row r="108" spans="1:50" ht="30" customHeight="1" x14ac:dyDescent="0.2">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2">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2">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2">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2">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2">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2">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2">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2">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2">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2">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2">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5">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2">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2">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2">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2">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2">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2">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2">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2">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2">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2">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2">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2">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5">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2">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2">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2">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2">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2">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2">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2">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2">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2">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2">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2">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2">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5">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2">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2">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2">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2">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2">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2">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2">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2">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2">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2">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2">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2">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5">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5"/>
    <row r="161" spans="1:50" ht="30" customHeight="1" x14ac:dyDescent="0.2">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2">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2">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2">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2">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2">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2">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2">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2">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2">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2">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2">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5">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2">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2">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2">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2">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2">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2">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2">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2">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2">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2">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2">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2">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5">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2">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2">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2">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2">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2">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2">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2">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2">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2">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2">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2">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2">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5">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2">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2">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2">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2">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2">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2">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2">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2">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2">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2">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2">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2">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5">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5"/>
    <row r="214" spans="1:50" ht="30" customHeight="1" x14ac:dyDescent="0.2">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2">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2">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2">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2">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2">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2">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2">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2">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2">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2">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2">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5">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2">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2">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2">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2">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2">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2">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2">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2">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2">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2">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2">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2">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5">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2">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2">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2">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2">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2">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2">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2">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2">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2">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2">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2">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2">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5">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2">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2">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2">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2">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2">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2">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2">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2">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2">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2">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2">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2">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5">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2017-06-14T08:11:33Z</cp:lastPrinted>
  <dcterms:created xsi:type="dcterms:W3CDTF">2012-03-13T00:50:25Z</dcterms:created>
  <dcterms:modified xsi:type="dcterms:W3CDTF">2020-11-19T07:49:27Z</dcterms:modified>
</cp:coreProperties>
</file>