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経理班○\02 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<sst xmlns="http://schemas.openxmlformats.org/spreadsheetml/2006/main" count="2213" uniqueCount="586">
  <si>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</si>
  <si>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</si>
  <si>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</si>
  <si>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</si>
  <si>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</si>
  <si>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</si>
  <si>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</si>
  <si>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</si>
  <si>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</si>
  <si>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</si>
  <si>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</si>
  <si>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香川運輸支局囲障改修工事</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</si>
  <si>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</si>
  <si>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</si>
  <si>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</si>
  <si>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</si>
  <si>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</si>
  <si>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</si>
  <si>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</si>
  <si>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</si>
  <si>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</si>
  <si>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</si>
  <si>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</si>
  <si>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</si>
  <si>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（株）大西熱学中部支店</t>
    <rPh sb="3" eb="5">
      <t>オオニシ</t>
    </rPh>
    <rPh sb="5" eb="7">
      <t>ネツガク</t>
    </rPh>
    <rPh sb="7" eb="9">
      <t>チュウブ</t>
    </rPh>
    <rPh sb="9" eb="11">
      <t>シテン</t>
    </rPh>
    <phoneticPr fontId="28"/>
  </si>
  <si>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</si>
  <si>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</si>
  <si>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</si>
  <si>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</si>
  <si>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</si>
  <si>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</si>
  <si>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</si>
  <si>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</si>
  <si>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</si>
  <si>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</si>
  <si>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</si>
  <si>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</si>
  <si>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</si>
  <si>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</si>
  <si>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</si>
  <si>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</si>
  <si>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</si>
  <si>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</si>
  <si>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</si>
  <si>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</si>
  <si>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</si>
  <si>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</si>
  <si>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</si>
  <si>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</si>
  <si>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</si>
  <si>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</si>
  <si>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</si>
  <si>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</si>
  <si>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</si>
  <si>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（株）大鶴</t>
  </si>
  <si>
    <t>庁舎化粧室改修工事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</si>
  <si>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</si>
  <si>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</si>
  <si>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</si>
  <si>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</si>
  <si>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</si>
  <si>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</si>
  <si>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</si>
  <si>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</si>
  <si>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</si>
  <si>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</si>
  <si>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</si>
  <si>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</si>
  <si>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</si>
  <si>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</si>
  <si>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</si>
  <si>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庁舎屋上防水改修工事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</si>
  <si>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</si>
  <si>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</si>
  <si>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</si>
  <si>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</si>
  <si>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</si>
  <si>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</si>
  <si>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</si>
  <si>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</si>
  <si>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</si>
  <si>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</si>
  <si>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</si>
  <si>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</si>
  <si>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</si>
  <si>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沖縄総合事務局</t>
    <rPh sb="0" eb="7">
      <t>オキナワソウゴウジムキョク</t>
    </rPh>
    <phoneticPr fontId="4"/>
  </si>
  <si>
    <t>費目・使途が事業目的に即し真に必要なものに限定されているか。</t>
  </si>
  <si>
    <t>外部有識者の所見</t>
    <rPh sb="0" eb="2">
      <t>ガイブ</t>
    </rPh>
    <rPh sb="2" eb="5">
      <t>ユウシキシャ</t>
    </rPh>
    <rPh sb="6" eb="8">
      <t>ショケン</t>
    </rPh>
    <phoneticPr fontId="4"/>
  </si>
  <si>
    <t>庁舎化粧室改修工事</t>
    <rPh sb="0" eb="2">
      <t>チョウシャ</t>
    </rPh>
    <rPh sb="2" eb="5">
      <t>ケショウシツ</t>
    </rPh>
    <rPh sb="5" eb="7">
      <t>カイシュウ</t>
    </rPh>
    <rPh sb="7" eb="9">
      <t>コウジ</t>
    </rPh>
    <phoneticPr fontId="28"/>
  </si>
  <si>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</si>
  <si>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</si>
  <si>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</si>
  <si>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</si>
  <si>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</si>
  <si>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庁舎等設計業務</t>
    <rPh sb="0" eb="2">
      <t>チョウシャ</t>
    </rPh>
    <rPh sb="2" eb="3">
      <t>トウ</t>
    </rPh>
    <rPh sb="3" eb="5">
      <t>セッケイ</t>
    </rPh>
    <rPh sb="5" eb="7">
      <t>ギョウム</t>
    </rPh>
    <phoneticPr fontId="28"/>
  </si>
  <si>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</si>
  <si>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</si>
  <si>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</si>
  <si>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</si>
  <si>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</si>
  <si>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</si>
  <si>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</si>
  <si>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</si>
  <si>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</si>
  <si>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</si>
  <si>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</si>
  <si>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</si>
  <si>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</si>
  <si>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</si>
  <si>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</si>
  <si>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</si>
  <si>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水野建設（株）</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</si>
  <si>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</si>
  <si>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</si>
  <si>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</si>
  <si>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</si>
  <si>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</si>
  <si>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</si>
  <si>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</si>
  <si>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</si>
  <si>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</si>
  <si>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</si>
  <si>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</si>
  <si>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</si>
  <si>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</si>
  <si>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北陸信越運輸局</t>
    <rPh sb="0" eb="7">
      <t>ホクリクシンエツウンユキョク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</si>
  <si>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</si>
  <si>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</si>
  <si>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敷地調査業務</t>
    <rPh sb="0" eb="2">
      <t>シキチ</t>
    </rPh>
    <rPh sb="2" eb="4">
      <t>チョウサ</t>
    </rPh>
    <rPh sb="4" eb="6">
      <t>ギョウム</t>
    </rPh>
    <phoneticPr fontId="28"/>
  </si>
  <si>
    <t>2,581百万円／
123件</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</si>
  <si>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</si>
  <si>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</si>
  <si>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</si>
  <si>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</si>
  <si>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</si>
  <si>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</si>
  <si>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</si>
  <si>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</si>
  <si>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</si>
  <si>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</si>
  <si>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</si>
  <si>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</si>
  <si>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</si>
  <si>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</si>
  <si>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</si>
  <si>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</si>
  <si>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アジア航測（株）大阪支店</t>
    <rPh sb="3" eb="5">
      <t>コウソク</t>
    </rPh>
    <rPh sb="8" eb="10">
      <t>オオサカ</t>
    </rPh>
    <rPh sb="10" eb="12">
      <t>シテン</t>
    </rPh>
    <phoneticPr fontId="29"/>
  </si>
  <si>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</si>
  <si>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</si>
  <si>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</si>
  <si>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</si>
  <si>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</si>
  <si>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</si>
  <si>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</si>
  <si>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</si>
  <si>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</si>
  <si>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</si>
  <si>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</si>
  <si>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（株）日設</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</si>
  <si>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</si>
  <si>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</si>
  <si>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</si>
  <si>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</si>
  <si>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</si>
  <si>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</si>
  <si>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</si>
  <si>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神奈川運輸支局（１７）機械設備工事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</si>
  <si>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</si>
  <si>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</si>
  <si>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</si>
  <si>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</si>
  <si>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</si>
  <si>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</si>
  <si>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</si>
  <si>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</si>
  <si>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</si>
  <si>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</si>
  <si>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</si>
  <si>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</si>
  <si>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</si>
  <si>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</si>
  <si>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</si>
  <si>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</si>
  <si>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</si>
  <si>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</si>
  <si>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</si>
  <si>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</si>
  <si>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</si>
  <si>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</si>
  <si>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</si>
  <si>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</si>
  <si>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</si>
  <si>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東京都財務局長</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</si>
  <si>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</si>
  <si>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</si>
  <si>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</si>
  <si>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今井建設（株）</t>
  </si>
  <si>
    <t>単位当たりコスト等の水準は妥当か。</t>
    <rPh sb="8" eb="9">
      <t>トウ</t>
    </rPh>
    <phoneticPr fontId="4"/>
  </si>
  <si>
    <t>労働保険特別会計労災勘定</t>
    <rPh sb="4" eb="6">
      <t>トクベツ</t>
    </rPh>
    <rPh sb="6" eb="8">
      <t>カイケイ</t>
    </rPh>
    <phoneticPr fontId="4"/>
  </si>
  <si>
    <t>施設施工旅費</t>
    <rPh sb="0" eb="2">
      <t>シセツ</t>
    </rPh>
    <rPh sb="2" eb="4">
      <t>セコウ</t>
    </rPh>
    <rPh sb="4" eb="6">
      <t>リョヒ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</si>
  <si>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</si>
  <si>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</si>
  <si>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</si>
  <si>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</si>
  <si>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</si>
  <si>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</si>
  <si>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</si>
  <si>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</si>
  <si>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</si>
  <si>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</si>
  <si>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</si>
  <si>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</si>
  <si>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</si>
  <si>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</si>
  <si>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</si>
  <si>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</si>
  <si>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</si>
  <si>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</si>
  <si>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</si>
  <si>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</si>
  <si>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</si>
  <si>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</si>
  <si>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</si>
  <si>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</si>
  <si>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</si>
  <si>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</si>
  <si>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</si>
  <si>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</si>
  <si>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</si>
  <si>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</si>
  <si>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</si>
  <si>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</si>
  <si>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</si>
  <si>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</si>
  <si>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</si>
  <si>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</si>
  <si>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</si>
  <si>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</si>
  <si>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</si>
  <si>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</si>
  <si>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</si>
  <si>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</si>
  <si>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</si>
  <si>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</si>
  <si>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</si>
  <si>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自動車局の検査登録事務については、道路運送車両法に基づき国が実施すべき事業である。</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</si>
  <si>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</si>
  <si>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</si>
  <si>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</si>
  <si>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</si>
  <si>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</si>
  <si>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</si>
  <si>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</si>
  <si>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</si>
  <si>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</si>
  <si>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</si>
  <si>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</si>
  <si>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</si>
  <si>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</si>
  <si>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</si>
  <si>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</si>
  <si>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</si>
  <si>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</si>
  <si>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</si>
  <si>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</si>
  <si>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</si>
  <si>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</si>
  <si>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</si>
  <si>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</si>
  <si>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</si>
  <si>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空調設備改修工事</t>
  </si>
  <si>
    <t>E.</t>
  </si>
  <si>
    <t>B</t>
  </si>
  <si>
    <t>競争性のある調達方式により実施していることから、また、地方整備局の支出委任制度を使用していることから、合理的だと言える。</t>
  </si>
  <si>
    <t>300</t>
  </si>
  <si>
    <t>D</t>
  </si>
  <si>
    <t>令和16年度</t>
    <rPh sb="0" eb="2">
      <t>レイワ</t>
    </rPh>
    <rPh sb="4" eb="5">
      <t>ネン</t>
    </rPh>
    <rPh sb="5" eb="6">
      <t>ド</t>
    </rPh>
    <phoneticPr fontId="4"/>
  </si>
  <si>
    <t>●●</t>
  </si>
  <si>
    <t>E</t>
  </si>
  <si>
    <t>322</t>
  </si>
  <si>
    <t>千葉運輸支局（１９）地盤調査業務</t>
  </si>
  <si>
    <t>昭和30年度</t>
    <rPh sb="0" eb="2">
      <t>ショウワ</t>
    </rPh>
    <rPh sb="4" eb="5">
      <t>ネン</t>
    </rPh>
    <rPh sb="5" eb="6">
      <t>ド</t>
    </rPh>
    <phoneticPr fontId="4"/>
  </si>
  <si>
    <t>文教・科学技術</t>
  </si>
  <si>
    <t>その他コスト削減や効率化に向けた工夫は行われているか。</t>
  </si>
  <si>
    <t>（株）ゴウダ</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</si>
  <si>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</si>
  <si>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</si>
  <si>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</si>
  <si>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</si>
  <si>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</si>
  <si>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東急建設（株）首都圏建築支店</t>
  </si>
  <si>
    <t>昭和52年度</t>
    <rPh sb="0" eb="2">
      <t>ショウワ</t>
    </rPh>
    <rPh sb="4" eb="5">
      <t>ネン</t>
    </rPh>
    <rPh sb="5" eb="6">
      <t>ド</t>
    </rPh>
    <phoneticPr fontId="4"/>
  </si>
  <si>
    <t>算出方法</t>
    <rPh sb="0" eb="2">
      <t>サンシュツ</t>
    </rPh>
    <rPh sb="2" eb="4">
      <t>ホウホウ</t>
    </rPh>
    <phoneticPr fontId="4"/>
  </si>
  <si>
    <t>知的財産</t>
  </si>
  <si>
    <t>施設整備費</t>
    <rPh sb="0" eb="2">
      <t>シセツ</t>
    </rPh>
    <rPh sb="2" eb="5">
      <t>セイビヒ</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</si>
  <si>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</si>
  <si>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</si>
  <si>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</si>
  <si>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</si>
  <si>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</si>
  <si>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</si>
  <si>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トイレ等改修工事</t>
  </si>
  <si>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</si>
  <si>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</si>
  <si>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</si>
  <si>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</si>
  <si>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</si>
  <si>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</si>
  <si>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</si>
  <si>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</si>
  <si>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</si>
  <si>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</si>
  <si>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</si>
  <si>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</si>
  <si>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</si>
  <si>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</si>
  <si>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</si>
  <si>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</si>
  <si>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</si>
  <si>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</si>
  <si>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</si>
  <si>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</si>
  <si>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</si>
  <si>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</si>
  <si>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</si>
  <si>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</si>
  <si>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</si>
  <si>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</si>
  <si>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</si>
  <si>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</si>
  <si>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</si>
  <si>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</si>
  <si>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</si>
  <si>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</si>
  <si>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</si>
  <si>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</si>
  <si>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</si>
  <si>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</si>
  <si>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</si>
  <si>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</si>
  <si>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</si>
  <si>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</si>
  <si>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</si>
  <si>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庁舎空調設備改修工事</t>
    <rPh sb="4" eb="6">
      <t>セツビ</t>
    </rPh>
    <phoneticPr fontId="28"/>
  </si>
  <si>
    <t>平成28年度</t>
    <rPh sb="0" eb="2">
      <t>ヘイセイ</t>
    </rPh>
    <rPh sb="4" eb="5">
      <t>ネン</t>
    </rPh>
    <rPh sb="5" eb="6">
      <t>ド</t>
    </rPh>
    <phoneticPr fontId="4"/>
  </si>
  <si>
    <t>（株）香西工務店</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</si>
  <si>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</si>
  <si>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</si>
  <si>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</si>
  <si>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</si>
  <si>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</si>
  <si>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</si>
  <si>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</si>
  <si>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</si>
  <si>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</si>
  <si>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</si>
  <si>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</si>
  <si>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</si>
  <si>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</si>
  <si>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</si>
  <si>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</si>
  <si>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</si>
  <si>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</si>
  <si>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</si>
  <si>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</si>
  <si>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</si>
  <si>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</si>
  <si>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</si>
  <si>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</si>
  <si>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</si>
  <si>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</si>
  <si>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</si>
  <si>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</si>
  <si>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</si>
  <si>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既存庁舎の建築設備等の整備計画を実施</t>
  </si>
  <si>
    <t>476</t>
  </si>
  <si>
    <t>自動車局</t>
    <rPh sb="0" eb="2">
      <t>ジドウ</t>
    </rPh>
    <rPh sb="2" eb="3">
      <t>シャ</t>
    </rPh>
    <rPh sb="3" eb="4">
      <t>キョク</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</si>
  <si>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</si>
  <si>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</si>
  <si>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</si>
  <si>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</si>
  <si>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</si>
  <si>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</si>
  <si>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</si>
  <si>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</si>
  <si>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</si>
  <si>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</si>
  <si>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</si>
  <si>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</si>
  <si>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</si>
  <si>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</si>
  <si>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</si>
  <si>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</si>
  <si>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</si>
  <si>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</si>
  <si>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</si>
  <si>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</si>
  <si>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</si>
  <si>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</si>
  <si>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</si>
  <si>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</si>
  <si>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</si>
  <si>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</si>
  <si>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</si>
  <si>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1,860百万円／
122件</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</si>
  <si>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</si>
  <si>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</si>
  <si>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</si>
  <si>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</si>
  <si>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</si>
  <si>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</si>
  <si>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</si>
  <si>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</si>
  <si>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宝電設工業（株）</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</si>
  <si>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</si>
  <si>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</si>
  <si>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</si>
  <si>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</si>
  <si>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</si>
  <si>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神奈川運輸支局（１７）エレベーター設備工事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</si>
  <si>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</si>
  <si>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</si>
  <si>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</si>
  <si>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483</t>
  </si>
  <si>
    <t>次世代型行政サービスの早期実現</t>
    <rPh sb="0" eb="4">
      <t>ジセダイガタ</t>
    </rPh>
    <rPh sb="4" eb="6">
      <t>ギョウセイ</t>
    </rPh>
    <rPh sb="11" eb="13">
      <t>ソウキ</t>
    </rPh>
    <rPh sb="13" eb="15">
      <t>ジツゲン</t>
    </rPh>
    <phoneticPr fontId="4"/>
  </si>
  <si>
    <t>神奈川運輸支局（１７）電気設備工事</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</si>
  <si>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</si>
  <si>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</si>
  <si>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</si>
  <si>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</si>
  <si>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</si>
  <si>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</si>
  <si>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</si>
  <si>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</si>
  <si>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</si>
  <si>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</si>
  <si>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</si>
  <si>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</si>
  <si>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</si>
  <si>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</si>
  <si>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</si>
  <si>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</si>
  <si>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</si>
  <si>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</si>
  <si>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</si>
  <si>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</si>
  <si>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</si>
  <si>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</si>
  <si>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</si>
  <si>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</si>
  <si>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</si>
  <si>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</si>
  <si>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</si>
  <si>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</si>
  <si>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</si>
  <si>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</si>
  <si>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</si>
  <si>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</si>
  <si>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</si>
  <si>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</si>
  <si>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</si>
  <si>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</si>
  <si>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</si>
  <si>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庁舎空調設備改修工事</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</si>
  <si>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</si>
  <si>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</si>
  <si>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</si>
  <si>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</si>
  <si>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</si>
  <si>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</si>
  <si>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</si>
  <si>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</si>
  <si>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</si>
  <si>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</si>
  <si>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</si>
  <si>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</si>
  <si>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</si>
  <si>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</si>
  <si>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</si>
  <si>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</si>
  <si>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</si>
  <si>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</si>
  <si>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</si>
  <si>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</si>
  <si>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</si>
  <si>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</si>
  <si>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</si>
  <si>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</si>
  <si>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</si>
  <si>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静岡運輸支局浜松自動車検査登録事務所設計業務</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</si>
  <si>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</si>
  <si>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</si>
  <si>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</si>
  <si>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</si>
  <si>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</si>
  <si>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</si>
  <si>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</si>
  <si>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</si>
  <si>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</si>
  <si>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</si>
  <si>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</si>
  <si>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</si>
  <si>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</si>
  <si>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</si>
  <si>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</si>
  <si>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</si>
  <si>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</si>
  <si>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</si>
  <si>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</si>
  <si>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自動車検査登録事務所等の施設の整備</t>
  </si>
  <si>
    <t>○</t>
  </si>
  <si>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</si>
  <si>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</si>
  <si>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</si>
  <si>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事務所屋根張替工事　本工事</t>
  </si>
  <si>
    <t>施設施工庁費</t>
    <rPh sb="0" eb="2">
      <t>シセツ</t>
    </rPh>
    <rPh sb="2" eb="4">
      <t>セコウ</t>
    </rPh>
    <rPh sb="4" eb="6">
      <t>チョウヒ</t>
    </rPh>
    <phoneticPr fontId="4"/>
  </si>
  <si>
    <t>利用者の安全確保及び安定的な行政サービス供給の維持を図るため、施設の耐震化等が必要な箇所を適切に処置</t>
  </si>
  <si>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4"/>
  </si>
  <si>
    <t>国土交通省自動車局調べ</t>
  </si>
  <si>
    <t>件</t>
    <rPh sb="0" eb="1">
      <t>ケン</t>
    </rPh>
    <phoneticPr fontId="4"/>
  </si>
  <si>
    <t>老朽化した施設の改修等件数</t>
  </si>
  <si>
    <t>実績額／整備実施件数　　
　（1件当たりのコスト）　　　　　　　　　　　　　　　　　　　　　　　　　　　　　　　　　　　</t>
  </si>
  <si>
    <t>百万円</t>
  </si>
  <si>
    <t>1,081百万円／
70件</t>
  </si>
  <si>
    <t>有</t>
  </si>
  <si>
    <t>無</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</si>
  <si>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</si>
  <si>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</si>
  <si>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施設整備費、その他諸費の構成となっており、限定がされている。</t>
  </si>
  <si>
    <t>限られた予算の範囲内で効率的な執行を行っており、整備された施設等は自動車の検査登録業務に必要不可欠なものとなっているため見合っていると考える。</t>
  </si>
  <si>
    <t>施設の安全性や利用者の利便の確保のために行うものであり、十分に活用されていると考える。</t>
  </si>
  <si>
    <t>該当なし。</t>
    <rPh sb="0" eb="2">
      <t>ガイトウ</t>
    </rPh>
    <phoneticPr fontId="4"/>
  </si>
  <si>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4"/>
  </si>
  <si>
    <t>308</t>
  </si>
  <si>
    <t>足立自動車検査登録事務所　近接地購入</t>
  </si>
  <si>
    <t>490</t>
  </si>
  <si>
    <t>463</t>
  </si>
  <si>
    <t>477</t>
  </si>
  <si>
    <t>A.関東運輸局</t>
  </si>
  <si>
    <t>不動産購入費</t>
    <rPh sb="0" eb="3">
      <t>フドウサン</t>
    </rPh>
    <rPh sb="3" eb="6">
      <t>コウニュウヒ</t>
    </rPh>
    <phoneticPr fontId="4"/>
  </si>
  <si>
    <t>地方整備局の支出委任制度を使用することにより国の直轄発注としているため低コストで実施できていると考える。</t>
  </si>
  <si>
    <t>C.関東地方整備局</t>
    <rPh sb="2" eb="4">
      <t>カントウ</t>
    </rPh>
    <rPh sb="4" eb="6">
      <t>チホウ</t>
    </rPh>
    <rPh sb="6" eb="9">
      <t>セイビキョク</t>
    </rPh>
    <phoneticPr fontId="4"/>
  </si>
  <si>
    <t>D.東急建設（株）首都圏建築支店</t>
  </si>
  <si>
    <t>神奈川運輸支局（１７）建築その他工事</t>
  </si>
  <si>
    <t>神奈川運輸支局（１７）工事監理業務</t>
  </si>
  <si>
    <t>神奈川運輸支局（１７）設計その２業務</t>
  </si>
  <si>
    <t>国立ハンセン病資料館収蔵庫外（１９）設計業務</t>
  </si>
  <si>
    <t>自家用電気工作物その他更新工事</t>
  </si>
  <si>
    <t>トイレ改修工事</t>
  </si>
  <si>
    <t>庁舎屋外階段改修工事</t>
  </si>
  <si>
    <t>関東運輸局</t>
    <rPh sb="0" eb="5">
      <t>カントウウンユキョク</t>
    </rPh>
    <phoneticPr fontId="4"/>
  </si>
  <si>
    <t>九州運輸局</t>
    <rPh sb="0" eb="5">
      <t>キュウシュウウンユキョク</t>
    </rPh>
    <phoneticPr fontId="4"/>
  </si>
  <si>
    <t>神戸運輸監理部</t>
    <rPh sb="0" eb="2">
      <t>コウベ</t>
    </rPh>
    <rPh sb="2" eb="4">
      <t>ウンユ</t>
    </rPh>
    <rPh sb="4" eb="7">
      <t>カンリブ</t>
    </rPh>
    <phoneticPr fontId="4"/>
  </si>
  <si>
    <t>（株）都市環境設計</t>
    <rPh sb="3" eb="5">
      <t>トシ</t>
    </rPh>
    <rPh sb="5" eb="7">
      <t>カンキョウ</t>
    </rPh>
    <rPh sb="8" eb="9">
      <t>ケンセツ</t>
    </rPh>
    <phoneticPr fontId="29"/>
  </si>
  <si>
    <t>中国運輸局</t>
    <rPh sb="0" eb="2">
      <t>チュウゴク</t>
    </rPh>
    <rPh sb="2" eb="5">
      <t>ウンユキョク</t>
    </rPh>
    <phoneticPr fontId="4"/>
  </si>
  <si>
    <t>東北運輸局</t>
    <rPh sb="0" eb="5">
      <t>トウホクウンユキョク</t>
    </rPh>
    <phoneticPr fontId="4"/>
  </si>
  <si>
    <t>四国運輸局</t>
    <rPh sb="0" eb="2">
      <t>シコク</t>
    </rPh>
    <rPh sb="2" eb="5">
      <t>ウンユキョク</t>
    </rPh>
    <phoneticPr fontId="4"/>
  </si>
  <si>
    <t>（株）新電気</t>
  </si>
  <si>
    <t>（株）阪神設備工業所</t>
  </si>
  <si>
    <t>畠山建設（株）</t>
  </si>
  <si>
    <t>空調設備改修工事</t>
    <rPh sb="0" eb="2">
      <t>クウチョウ</t>
    </rPh>
    <rPh sb="2" eb="4">
      <t>セツビ</t>
    </rPh>
    <rPh sb="4" eb="6">
      <t>カイシュウ</t>
    </rPh>
    <rPh sb="6" eb="8">
      <t>コウジ</t>
    </rPh>
    <phoneticPr fontId="28"/>
  </si>
  <si>
    <t>大規模な既存庁舎の建築設備等の整備計画を実施</t>
  </si>
  <si>
    <t>関東地方整備局</t>
    <rPh sb="0" eb="7">
      <t>カントウチホウセイビキョク</t>
    </rPh>
    <phoneticPr fontId="4"/>
  </si>
  <si>
    <t>北海道開発局</t>
    <rPh sb="0" eb="3">
      <t>ホッカイドウ</t>
    </rPh>
    <rPh sb="3" eb="5">
      <t>カイハツ</t>
    </rPh>
    <rPh sb="5" eb="6">
      <t>キョク</t>
    </rPh>
    <phoneticPr fontId="4"/>
  </si>
  <si>
    <t>中部地方整備局</t>
  </si>
  <si>
    <t>外壁・建具周囲防水改修工事設計</t>
  </si>
  <si>
    <t>富山運輸支局庁舎耐震改修工事</t>
    <rPh sb="0" eb="2">
      <t>トヤマ</t>
    </rPh>
    <rPh sb="2" eb="4">
      <t>ウンユ</t>
    </rPh>
    <rPh sb="4" eb="6">
      <t>シキョク</t>
    </rPh>
    <rPh sb="6" eb="8">
      <t>チョウシャ</t>
    </rPh>
    <rPh sb="8" eb="10">
      <t>タイシン</t>
    </rPh>
    <rPh sb="10" eb="12">
      <t>カイシュウ</t>
    </rPh>
    <rPh sb="12" eb="14">
      <t>コウジ</t>
    </rPh>
    <phoneticPr fontId="28"/>
  </si>
  <si>
    <t>高齢者・身障対策改修設計</t>
  </si>
  <si>
    <t>タツヲ電気（株）</t>
  </si>
  <si>
    <t>（株）高組</t>
    <rPh sb="3" eb="4">
      <t>タカ</t>
    </rPh>
    <rPh sb="4" eb="5">
      <t>クミ</t>
    </rPh>
    <phoneticPr fontId="28"/>
  </si>
  <si>
    <t>大栄建設（株）</t>
    <rPh sb="0" eb="2">
      <t>ダイエイ</t>
    </rPh>
    <rPh sb="2" eb="4">
      <t>ケンセツ</t>
    </rPh>
    <phoneticPr fontId="28"/>
  </si>
  <si>
    <t>（株）山本工務店</t>
    <rPh sb="3" eb="5">
      <t>ヤマモト</t>
    </rPh>
    <rPh sb="5" eb="8">
      <t>コウムテン</t>
    </rPh>
    <phoneticPr fontId="28"/>
  </si>
  <si>
    <t>（株）都市環境設計</t>
  </si>
  <si>
    <t>北側フェンス改修工事外18件</t>
    <rPh sb="10" eb="11">
      <t>ソト</t>
    </rPh>
    <rPh sb="13" eb="14">
      <t>ケン</t>
    </rPh>
    <phoneticPr fontId="4"/>
  </si>
  <si>
    <t>B.東京都財務局長</t>
  </si>
  <si>
    <t>（株）リン・ドス</t>
  </si>
  <si>
    <t>利用者の安全確保及び安定的な行政サービス供給の維持を図るため、適切に各施設の不具合箇所の改修や建替等を実施していることから、利用者のニーズを的確に反映している。</t>
    <rPh sb="0" eb="3">
      <t>リヨウシャ</t>
    </rPh>
    <rPh sb="4" eb="6">
      <t>アンゼン</t>
    </rPh>
    <rPh sb="6" eb="8">
      <t>カクホ</t>
    </rPh>
    <rPh sb="8" eb="9">
      <t>オヨ</t>
    </rPh>
    <rPh sb="10" eb="13">
      <t>アンテイテキ</t>
    </rPh>
    <rPh sb="14" eb="16">
      <t>ギョウセイ</t>
    </rPh>
    <rPh sb="20" eb="22">
      <t>キョウキュウ</t>
    </rPh>
    <rPh sb="23" eb="25">
      <t>イジ</t>
    </rPh>
    <rPh sb="26" eb="27">
      <t>ハカ</t>
    </rPh>
    <rPh sb="31" eb="33">
      <t>テキセツ</t>
    </rPh>
    <rPh sb="34" eb="35">
      <t>カク</t>
    </rPh>
    <rPh sb="35" eb="37">
      <t>シセツ</t>
    </rPh>
    <rPh sb="38" eb="41">
      <t>フグアイ</t>
    </rPh>
    <rPh sb="41" eb="43">
      <t>カショ</t>
    </rPh>
    <rPh sb="44" eb="46">
      <t>カイシュウ</t>
    </rPh>
    <rPh sb="47" eb="49">
      <t>タテカエ</t>
    </rPh>
    <rPh sb="49" eb="50">
      <t>トウ</t>
    </rPh>
    <rPh sb="51" eb="53">
      <t>ジッシ</t>
    </rPh>
    <rPh sb="62" eb="65">
      <t>リヨウシャ</t>
    </rPh>
    <rPh sb="70" eb="72">
      <t>テキカク</t>
    </rPh>
    <rPh sb="73" eb="75">
      <t>ハンエイ</t>
    </rPh>
    <phoneticPr fontId="4"/>
  </si>
  <si>
    <t>利用者の安全確保及び安定的な行政サービス供給の維持を図るための手段として、各施設の不具合箇所の改修や建替等は必要かつ適切な事業である。</t>
    <rPh sb="31" eb="33">
      <t>シュダン</t>
    </rPh>
    <rPh sb="54" eb="56">
      <t>ヒツヨウ</t>
    </rPh>
    <rPh sb="58" eb="60">
      <t>テキセツ</t>
    </rPh>
    <rPh sb="61" eb="63">
      <t>ジギョウ</t>
    </rPh>
    <phoneticPr fontId="4"/>
  </si>
  <si>
    <t>各施設の不具合箇所の改修や建替等について、その件数や規模により年度ごとに単位当たりコストに増減の波はあるものの、ユーザーから得た手数料を財源に真に必要なものに限って整備を行っていることから、妥当であると考える。</t>
    <rPh sb="0" eb="1">
      <t>カク</t>
    </rPh>
    <rPh sb="1" eb="3">
      <t>シセツ</t>
    </rPh>
    <rPh sb="4" eb="7">
      <t>フグアイ</t>
    </rPh>
    <rPh sb="7" eb="9">
      <t>カショ</t>
    </rPh>
    <rPh sb="10" eb="12">
      <t>カイシュウ</t>
    </rPh>
    <rPh sb="13" eb="16">
      <t>タテカエトウ</t>
    </rPh>
    <rPh sb="23" eb="25">
      <t>ケンスウ</t>
    </rPh>
    <rPh sb="26" eb="28">
      <t>キボ</t>
    </rPh>
    <rPh sb="31" eb="33">
      <t>ネンド</t>
    </rPh>
    <rPh sb="36" eb="38">
      <t>タンイ</t>
    </rPh>
    <rPh sb="38" eb="39">
      <t>ア</t>
    </rPh>
    <rPh sb="45" eb="47">
      <t>ゾウゲン</t>
    </rPh>
    <rPh sb="48" eb="49">
      <t>ナミ</t>
    </rPh>
    <rPh sb="62" eb="63">
      <t>エ</t>
    </rPh>
    <rPh sb="64" eb="67">
      <t>テスウリョウ</t>
    </rPh>
    <rPh sb="68" eb="70">
      <t>ザイゲン</t>
    </rPh>
    <rPh sb="71" eb="72">
      <t>シン</t>
    </rPh>
    <rPh sb="73" eb="75">
      <t>ヒツヨウ</t>
    </rPh>
    <rPh sb="79" eb="80">
      <t>カギ</t>
    </rPh>
    <rPh sb="82" eb="84">
      <t>セイビ</t>
    </rPh>
    <rPh sb="85" eb="86">
      <t>オコナ</t>
    </rPh>
    <rPh sb="95" eb="97">
      <t>ダトウ</t>
    </rPh>
    <rPh sb="101" eb="102">
      <t>カンガ</t>
    </rPh>
    <phoneticPr fontId="4"/>
  </si>
  <si>
    <t>本特別会計の収支、施設の利用率等の状況を踏まえつつ、引き続き、真に必要なものに限って整備を行っていく。</t>
  </si>
  <si>
    <t>国民の安全確保のため、利用者の安全確保に支障を来す恐れのある施設や行政サービスに支障を来している施設等を適切に整備していくことが必要不可欠であることから、引き続き本事業を継続する必要があるが、施設の建替等については、建替等が必要と考えられる施設の老朽具合や敷地の狭隘さ等を十分精査し、施設の一般修繕については、各施設における空調・衛生設備等の不具合の状況を十分勘案し、限られた予算の範囲内で行政サービスに支障を来すことがないよう真に必要なものに限って整備を行うことができた。</t>
    <rPh sb="55" eb="57">
      <t>セイビ</t>
    </rPh>
    <rPh sb="96" eb="98">
      <t>シセツ</t>
    </rPh>
    <rPh sb="101" eb="102">
      <t>トウ</t>
    </rPh>
    <rPh sb="108" eb="110">
      <t>タテカエ</t>
    </rPh>
    <rPh sb="110" eb="111">
      <t>トウ</t>
    </rPh>
    <rPh sb="112" eb="114">
      <t>ヒツヨウ</t>
    </rPh>
    <rPh sb="115" eb="116">
      <t>カンガ</t>
    </rPh>
    <rPh sb="120" eb="122">
      <t>シセツ</t>
    </rPh>
    <rPh sb="123" eb="125">
      <t>ロウキュウ</t>
    </rPh>
    <rPh sb="125" eb="127">
      <t>グアイ</t>
    </rPh>
    <rPh sb="128" eb="130">
      <t>シキチ</t>
    </rPh>
    <rPh sb="131" eb="133">
      <t>キョウアイ</t>
    </rPh>
    <rPh sb="134" eb="135">
      <t>トウ</t>
    </rPh>
    <rPh sb="136" eb="138">
      <t>ジュウブン</t>
    </rPh>
    <rPh sb="138" eb="140">
      <t>セイサ</t>
    </rPh>
    <rPh sb="142" eb="144">
      <t>シセツ</t>
    </rPh>
    <rPh sb="155" eb="156">
      <t>カク</t>
    </rPh>
    <rPh sb="156" eb="158">
      <t>シセツ</t>
    </rPh>
    <rPh sb="162" eb="164">
      <t>クウチョウ</t>
    </rPh>
    <rPh sb="165" eb="167">
      <t>エイセイ</t>
    </rPh>
    <rPh sb="167" eb="169">
      <t>セツビ</t>
    </rPh>
    <rPh sb="169" eb="170">
      <t>トウ</t>
    </rPh>
    <rPh sb="171" eb="174">
      <t>フグアイ</t>
    </rPh>
    <rPh sb="175" eb="177">
      <t>ジョウキョウ</t>
    </rPh>
    <rPh sb="178" eb="180">
      <t>ジュウブン</t>
    </rPh>
    <rPh sb="180" eb="182">
      <t>カンアン</t>
    </rPh>
    <rPh sb="184" eb="185">
      <t>カギ</t>
    </rPh>
    <rPh sb="188" eb="190">
      <t>ヨサン</t>
    </rPh>
    <rPh sb="191" eb="193">
      <t>ハンイ</t>
    </rPh>
    <rPh sb="193" eb="194">
      <t>ナイ</t>
    </rPh>
    <rPh sb="195" eb="197">
      <t>ギョウセイ</t>
    </rPh>
    <rPh sb="202" eb="204">
      <t>シショウ</t>
    </rPh>
    <rPh sb="205" eb="206">
      <t>キタ</t>
    </rPh>
    <rPh sb="214" eb="215">
      <t>シン</t>
    </rPh>
    <rPh sb="228" eb="229">
      <t>オコナ</t>
    </rPh>
    <phoneticPr fontId="4"/>
  </si>
  <si>
    <t>課長
坂巻　健太</t>
    <rPh sb="0" eb="2">
      <t>カチョウ</t>
    </rPh>
    <rPh sb="3" eb="5">
      <t>サカマキ</t>
    </rPh>
    <rPh sb="6" eb="8">
      <t>ケンタ</t>
    </rPh>
    <phoneticPr fontId="4"/>
  </si>
  <si>
    <t>今後も引き続き、建替等が必要と考えられる施設における老朽具合等や、各施設における設備の不具合等を十分確認した上で、状況に応じた柔軟な整備の検討を行い、真に必要なものに限って整備を行っていくべき。</t>
    <rPh sb="0" eb="2">
      <t>コンゴ</t>
    </rPh>
    <rPh sb="3" eb="4">
      <t>ヒ</t>
    </rPh>
    <rPh sb="5" eb="6">
      <t>ツヅ</t>
    </rPh>
    <rPh sb="26" eb="28">
      <t>ロウキュウ</t>
    </rPh>
    <rPh sb="28" eb="30">
      <t>グアイ</t>
    </rPh>
    <rPh sb="30" eb="31">
      <t>トウ</t>
    </rPh>
    <rPh sb="40" eb="42">
      <t>セツビ</t>
    </rPh>
    <rPh sb="46" eb="47">
      <t>トウ</t>
    </rPh>
    <rPh sb="50" eb="52">
      <t>カクニン</t>
    </rPh>
    <rPh sb="54" eb="55">
      <t>ウエ</t>
    </rPh>
    <rPh sb="57" eb="59">
      <t>ジョウキョウ</t>
    </rPh>
    <rPh sb="60" eb="61">
      <t>オウ</t>
    </rPh>
    <rPh sb="69" eb="71">
      <t>ケントウ</t>
    </rPh>
    <rPh sb="72" eb="73">
      <t>オコナ</t>
    </rPh>
    <rPh sb="75" eb="76">
      <t>シン</t>
    </rPh>
    <rPh sb="77" eb="79">
      <t>ヒツヨウ</t>
    </rPh>
    <rPh sb="83" eb="84">
      <t>カギ</t>
    </rPh>
    <rPh sb="86" eb="88">
      <t>セイビ</t>
    </rPh>
    <rPh sb="89" eb="90">
      <t>オコナ</t>
    </rPh>
    <phoneticPr fontId="4"/>
  </si>
  <si>
    <t>-</t>
    <phoneticPr fontId="4"/>
  </si>
  <si>
    <t>老朽化した運輸支局庁舎の移転用地購入等により増額となっている。</t>
    <rPh sb="0" eb="3">
      <t>ロウキュウカ</t>
    </rPh>
    <rPh sb="5" eb="7">
      <t>ウンユ</t>
    </rPh>
    <rPh sb="7" eb="9">
      <t>シキョク</t>
    </rPh>
    <rPh sb="9" eb="11">
      <t>チョウシャ</t>
    </rPh>
    <rPh sb="12" eb="14">
      <t>イテン</t>
    </rPh>
    <rPh sb="14" eb="16">
      <t>ヨウチ</t>
    </rPh>
    <rPh sb="16" eb="18">
      <t>コウニュウ</t>
    </rPh>
    <rPh sb="18" eb="19">
      <t>トウ</t>
    </rPh>
    <rPh sb="22" eb="24">
      <t>ゾウガク</t>
    </rPh>
    <phoneticPr fontId="4"/>
  </si>
  <si>
    <t>各施設の現状を踏まえて、施設整備費の要求額を当初予算額より抑制し、真に必要なものに限って整備を行うこととしている。</t>
    <rPh sb="18" eb="20">
      <t>ヨウキュウ</t>
    </rPh>
    <rPh sb="20" eb="21">
      <t>ガク</t>
    </rPh>
    <rPh sb="26" eb="27">
      <t>ガク</t>
    </rPh>
    <rPh sb="29" eb="31">
      <t>ヨクセイ</t>
    </rPh>
    <rPh sb="33" eb="34">
      <t>シン</t>
    </rPh>
    <rPh sb="35" eb="37">
      <t>ヒツヨウ</t>
    </rPh>
    <rPh sb="41" eb="42">
      <t>カギ</t>
    </rPh>
    <rPh sb="44" eb="46">
      <t>セイビ</t>
    </rPh>
    <rPh sb="47" eb="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</si>
</sst>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cellXfs>
  <cellStyles count="8">
    <cellStyle name="桁区切り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170180</xdr:colOff>
      <xdr:row>742</xdr:row>
      <xdr:rowOff>56515</xdr:rowOff>
    </xdr:from>
    <xdr:to>
      <xdr:col>34</xdr:col>
      <xdr:colOff>93345</xdr:colOff>
      <xdr:row>744</xdr:row>
      <xdr:rowOff>291465</xdr:rowOff>
    </xdr:to>
    <xdr:sp macro="" textlink="">
      <xdr:nvSpPr>
        <xdr:cNvPr id="2" name="テキスト ボックス 1"/>
        <xdr:cNvSpPr txBox="1"/>
      </xdr:nvSpPr>
      <xdr:spPr>
        <a:xfrm>
          <a:off x="4370705" y="38355270"/>
          <a:ext cx="2523490" cy="95504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２，５８１．０</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170180</xdr:colOff>
      <xdr:row>745</xdr:row>
      <xdr:rowOff>67945</xdr:rowOff>
    </xdr:from>
    <xdr:to>
      <xdr:col>35</xdr:col>
      <xdr:colOff>6985</xdr:colOff>
      <xdr:row>746</xdr:row>
      <xdr:rowOff>304800</xdr:rowOff>
    </xdr:to>
    <xdr:sp macro="" textlink="">
      <xdr:nvSpPr>
        <xdr:cNvPr id="3" name="大かっこ 2"/>
        <xdr:cNvSpPr/>
      </xdr:nvSpPr>
      <xdr:spPr>
        <a:xfrm>
          <a:off x="4170680" y="39439215"/>
          <a:ext cx="283718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6985</xdr:colOff>
      <xdr:row>747</xdr:row>
      <xdr:rowOff>1270</xdr:rowOff>
    </xdr:from>
    <xdr:to>
      <xdr:col>28</xdr:col>
      <xdr:colOff>6985</xdr:colOff>
      <xdr:row>749</xdr:row>
      <xdr:rowOff>128270</xdr:rowOff>
    </xdr:to>
    <xdr:sp macro="" textlink="">
      <xdr:nvSpPr>
        <xdr:cNvPr id="4" name="Line 15"/>
        <xdr:cNvSpPr>
          <a:spLocks noChangeShapeType="1"/>
        </xdr:cNvSpPr>
      </xdr:nvSpPr>
      <xdr:spPr>
        <a:xfrm>
          <a:off x="5607685" y="40092630"/>
          <a:ext cx="0" cy="839470"/>
        </a:xfrm>
        <a:prstGeom prst="line">
          <a:avLst/>
        </a:prstGeom>
        <a:noFill/>
        <a:ln w="9525">
          <a:solidFill>
            <a:srgbClr val="000000"/>
          </a:solidFill>
          <a:round/>
          <a:headEnd/>
          <a:tailEnd/>
        </a:ln>
      </xdr:spPr>
    </xdr:sp>
    <xdr:clientData/>
  </xdr:twoCellAnchor>
  <xdr:twoCellAnchor>
    <xdr:from>
      <xdr:col>16</xdr:col>
      <xdr:colOff>197485</xdr:colOff>
      <xdr:row>749</xdr:row>
      <xdr:rowOff>138430</xdr:rowOff>
    </xdr:from>
    <xdr:to>
      <xdr:col>39</xdr:col>
      <xdr:colOff>12065</xdr:colOff>
      <xdr:row>751</xdr:row>
      <xdr:rowOff>111760</xdr:rowOff>
    </xdr:to>
    <xdr:grpSp>
      <xdr:nvGrpSpPr>
        <xdr:cNvPr id="5" name="グループ化 4"/>
        <xdr:cNvGrpSpPr/>
      </xdr:nvGrpSpPr>
      <xdr:grpSpPr>
        <a:xfrm>
          <a:off x="3463199" y="41000680"/>
          <a:ext cx="4509045" cy="680901"/>
          <a:chOff x="3581400" y="43268900"/>
          <a:chExt cx="4508687" cy="681878"/>
        </a:xfrm>
      </xdr:grpSpPr>
      <xdr:sp macro="" textlink="">
        <xdr:nvSpPr>
          <xdr:cNvPr id="6" name="Line 16"/>
          <xdr:cNvSpPr>
            <a:spLocks noChangeShapeType="1"/>
          </xdr:cNvSpPr>
        </xdr:nvSpPr>
        <xdr:spPr>
          <a:xfrm>
            <a:off x="3581400" y="43268900"/>
            <a:ext cx="4508687" cy="0"/>
          </a:xfrm>
          <a:prstGeom prst="line">
            <a:avLst/>
          </a:prstGeom>
          <a:noFill/>
          <a:ln w="9525">
            <a:solidFill>
              <a:srgbClr val="000000"/>
            </a:solidFill>
            <a:round/>
            <a:headEnd/>
            <a:tailEnd/>
          </a:ln>
        </xdr:spPr>
      </xdr:sp>
      <xdr:sp macro="" textlink="">
        <xdr:nvSpPr>
          <xdr:cNvPr id="7" name="Line 17"/>
          <xdr:cNvSpPr>
            <a:spLocks noChangeShapeType="1"/>
          </xdr:cNvSpPr>
        </xdr:nvSpPr>
        <xdr:spPr>
          <a:xfrm>
            <a:off x="3581400" y="43268900"/>
            <a:ext cx="0" cy="681878"/>
          </a:xfrm>
          <a:prstGeom prst="line">
            <a:avLst/>
          </a:prstGeom>
          <a:noFill/>
          <a:ln w="9525">
            <a:solidFill>
              <a:srgbClr val="000000"/>
            </a:solidFill>
            <a:round/>
            <a:headEnd/>
            <a:tailEnd type="arrow" w="lg" len="med"/>
          </a:ln>
        </xdr:spPr>
      </xdr:sp>
      <xdr:sp macro="" textlink="">
        <xdr:nvSpPr>
          <xdr:cNvPr id="8" name="Line 17"/>
          <xdr:cNvSpPr>
            <a:spLocks noChangeShapeType="1"/>
          </xdr:cNvSpPr>
        </xdr:nvSpPr>
        <xdr:spPr>
          <a:xfrm>
            <a:off x="8089900" y="43268900"/>
            <a:ext cx="0" cy="681878"/>
          </a:xfrm>
          <a:prstGeom prst="line">
            <a:avLst/>
          </a:prstGeom>
          <a:noFill/>
          <a:ln w="9525">
            <a:solidFill>
              <a:srgbClr val="000000"/>
            </a:solidFill>
            <a:round/>
            <a:headEnd/>
            <a:tailEnd type="arrow" w="lg" len="med"/>
          </a:ln>
        </xdr:spPr>
      </xdr:sp>
    </xdr:grpSp>
    <xdr:clientData/>
  </xdr:twoCellAnchor>
  <xdr:twoCellAnchor>
    <xdr:from>
      <xdr:col>10</xdr:col>
      <xdr:colOff>156845</xdr:colOff>
      <xdr:row>751</xdr:row>
      <xdr:rowOff>138430</xdr:rowOff>
    </xdr:from>
    <xdr:to>
      <xdr:col>25</xdr:col>
      <xdr:colOff>8890</xdr:colOff>
      <xdr:row>753</xdr:row>
      <xdr:rowOff>167005</xdr:rowOff>
    </xdr:to>
    <xdr:sp macro="" textlink="">
      <xdr:nvSpPr>
        <xdr:cNvPr id="9" name="テキスト ボックス 8"/>
        <xdr:cNvSpPr txBox="1"/>
      </xdr:nvSpPr>
      <xdr:spPr>
        <a:xfrm>
          <a:off x="2157095" y="41662350"/>
          <a:ext cx="2852420" cy="7486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defRPr sz="1000"/>
          </a:pPr>
          <a:r>
            <a:rPr lang="ja-JP" altLang="en-US" sz="1600" b="0" i="0" baseline="0">
              <a:solidFill>
                <a:sysClr val="windowText" lastClr="000000"/>
              </a:solidFill>
              <a:effectLst/>
              <a:latin typeface="+mn-lt"/>
              <a:ea typeface="+mn-ea"/>
              <a:cs typeface="+mn-cs"/>
            </a:rPr>
            <a:t>８９６．０</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88900</xdr:colOff>
      <xdr:row>751</xdr:row>
      <xdr:rowOff>138430</xdr:rowOff>
    </xdr:from>
    <xdr:to>
      <xdr:col>47</xdr:col>
      <xdr:colOff>38100</xdr:colOff>
      <xdr:row>753</xdr:row>
      <xdr:rowOff>167005</xdr:rowOff>
    </xdr:to>
    <xdr:sp macro="" textlink="">
      <xdr:nvSpPr>
        <xdr:cNvPr id="10" name="Text Box 6"/>
        <xdr:cNvSpPr txBox="1">
          <a:spLocks noChangeArrowheads="1"/>
        </xdr:cNvSpPr>
      </xdr:nvSpPr>
      <xdr:spPr>
        <a:xfrm>
          <a:off x="6289675" y="41662350"/>
          <a:ext cx="3149600" cy="74866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Ｃ．地方整備局等（５機関）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１，６７５．７百万円</a:t>
          </a:r>
        </a:p>
      </xdr:txBody>
    </xdr:sp>
    <xdr:clientData/>
  </xdr:twoCellAnchor>
  <xdr:twoCellAnchor>
    <xdr:from>
      <xdr:col>11</xdr:col>
      <xdr:colOff>34290</xdr:colOff>
      <xdr:row>754</xdr:row>
      <xdr:rowOff>1270</xdr:rowOff>
    </xdr:from>
    <xdr:to>
      <xdr:col>24</xdr:col>
      <xdr:colOff>175260</xdr:colOff>
      <xdr:row>755</xdr:row>
      <xdr:rowOff>337185</xdr:rowOff>
    </xdr:to>
    <xdr:sp macro="" textlink="">
      <xdr:nvSpPr>
        <xdr:cNvPr id="11" name="大かっこ 10"/>
        <xdr:cNvSpPr/>
      </xdr:nvSpPr>
      <xdr:spPr>
        <a:xfrm>
          <a:off x="2234565" y="42597705"/>
          <a:ext cx="2741295" cy="6959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102235</xdr:colOff>
      <xdr:row>754</xdr:row>
      <xdr:rowOff>56515</xdr:rowOff>
    </xdr:from>
    <xdr:to>
      <xdr:col>25</xdr:col>
      <xdr:colOff>3810</xdr:colOff>
      <xdr:row>756</xdr:row>
      <xdr:rowOff>162560</xdr:rowOff>
    </xdr:to>
    <xdr:sp macro="" textlink="">
      <xdr:nvSpPr>
        <xdr:cNvPr id="12" name="テキスト ボックス 11"/>
        <xdr:cNvSpPr txBox="1"/>
      </xdr:nvSpPr>
      <xdr:spPr>
        <a:xfrm>
          <a:off x="2302510" y="42652950"/>
          <a:ext cx="2701925" cy="826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6985</xdr:colOff>
      <xdr:row>753</xdr:row>
      <xdr:rowOff>341630</xdr:rowOff>
    </xdr:from>
    <xdr:to>
      <xdr:col>47</xdr:col>
      <xdr:colOff>635</xdr:colOff>
      <xdr:row>755</xdr:row>
      <xdr:rowOff>323215</xdr:rowOff>
    </xdr:to>
    <xdr:sp macro="" textlink="">
      <xdr:nvSpPr>
        <xdr:cNvPr id="13" name="大かっこ 12"/>
        <xdr:cNvSpPr/>
      </xdr:nvSpPr>
      <xdr:spPr>
        <a:xfrm>
          <a:off x="6407785" y="42585640"/>
          <a:ext cx="2994025" cy="6940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156845</xdr:colOff>
      <xdr:row>754</xdr:row>
      <xdr:rowOff>69215</xdr:rowOff>
    </xdr:from>
    <xdr:to>
      <xdr:col>46</xdr:col>
      <xdr:colOff>116205</xdr:colOff>
      <xdr:row>755</xdr:row>
      <xdr:rowOff>233045</xdr:rowOff>
    </xdr:to>
    <xdr:sp macro="" textlink="">
      <xdr:nvSpPr>
        <xdr:cNvPr id="14" name="テキスト ボックス 13"/>
        <xdr:cNvSpPr txBox="1"/>
      </xdr:nvSpPr>
      <xdr:spPr>
        <a:xfrm>
          <a:off x="6557645" y="42665650"/>
          <a:ext cx="2759710" cy="523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6985</xdr:colOff>
      <xdr:row>756</xdr:row>
      <xdr:rowOff>42545</xdr:rowOff>
    </xdr:from>
    <xdr:to>
      <xdr:col>17</xdr:col>
      <xdr:colOff>6985</xdr:colOff>
      <xdr:row>757</xdr:row>
      <xdr:rowOff>313690</xdr:rowOff>
    </xdr:to>
    <xdr:sp macro="" textlink="">
      <xdr:nvSpPr>
        <xdr:cNvPr id="15" name="Line 17"/>
        <xdr:cNvSpPr>
          <a:spLocks noChangeShapeType="1"/>
        </xdr:cNvSpPr>
      </xdr:nvSpPr>
      <xdr:spPr>
        <a:xfrm flipH="1">
          <a:off x="3407410" y="43359070"/>
          <a:ext cx="0" cy="631190"/>
        </a:xfrm>
        <a:prstGeom prst="line">
          <a:avLst/>
        </a:prstGeom>
        <a:noFill/>
        <a:ln w="9525">
          <a:solidFill>
            <a:srgbClr val="000000"/>
          </a:solidFill>
          <a:round/>
          <a:headEnd/>
          <a:tailEnd type="arrow" w="lg" len="med"/>
        </a:ln>
      </xdr:spPr>
    </xdr:sp>
    <xdr:clientData/>
  </xdr:twoCellAnchor>
  <xdr:twoCellAnchor>
    <xdr:from>
      <xdr:col>39</xdr:col>
      <xdr:colOff>6985</xdr:colOff>
      <xdr:row>756</xdr:row>
      <xdr:rowOff>15240</xdr:rowOff>
    </xdr:from>
    <xdr:to>
      <xdr:col>39</xdr:col>
      <xdr:colOff>6985</xdr:colOff>
      <xdr:row>757</xdr:row>
      <xdr:rowOff>287655</xdr:rowOff>
    </xdr:to>
    <xdr:sp macro="" textlink="">
      <xdr:nvSpPr>
        <xdr:cNvPr id="16" name="Line 17"/>
        <xdr:cNvSpPr>
          <a:spLocks noChangeShapeType="1"/>
        </xdr:cNvSpPr>
      </xdr:nvSpPr>
      <xdr:spPr>
        <a:xfrm flipH="1">
          <a:off x="7807960" y="43331765"/>
          <a:ext cx="0" cy="632460"/>
        </a:xfrm>
        <a:prstGeom prst="line">
          <a:avLst/>
        </a:prstGeom>
        <a:noFill/>
        <a:ln w="9525">
          <a:solidFill>
            <a:srgbClr val="000000"/>
          </a:solidFill>
          <a:round/>
          <a:headEnd/>
          <a:tailEnd type="arrow" w="lg" len="med"/>
        </a:ln>
      </xdr:spPr>
    </xdr:sp>
    <xdr:clientData/>
  </xdr:twoCellAnchor>
  <xdr:twoCellAnchor>
    <xdr:from>
      <xdr:col>10</xdr:col>
      <xdr:colOff>156845</xdr:colOff>
      <xdr:row>757</xdr:row>
      <xdr:rowOff>368935</xdr:rowOff>
    </xdr:from>
    <xdr:to>
      <xdr:col>25</xdr:col>
      <xdr:colOff>16510</xdr:colOff>
      <xdr:row>758</xdr:row>
      <xdr:rowOff>381635</xdr:rowOff>
    </xdr:to>
    <xdr:sp macro="" textlink="">
      <xdr:nvSpPr>
        <xdr:cNvPr id="17" name="Text Box 4"/>
        <xdr:cNvSpPr txBox="1">
          <a:spLocks noChangeArrowheads="1"/>
        </xdr:cNvSpPr>
      </xdr:nvSpPr>
      <xdr:spPr>
        <a:xfrm>
          <a:off x="2157095" y="44045505"/>
          <a:ext cx="2860040" cy="67945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．民間事業者等（８９社）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８９６．０百万円</a:t>
          </a:r>
        </a:p>
      </xdr:txBody>
    </xdr:sp>
    <xdr:clientData/>
  </xdr:twoCellAnchor>
  <xdr:twoCellAnchor>
    <xdr:from>
      <xdr:col>31</xdr:col>
      <xdr:colOff>116205</xdr:colOff>
      <xdr:row>757</xdr:row>
      <xdr:rowOff>342265</xdr:rowOff>
    </xdr:from>
    <xdr:to>
      <xdr:col>47</xdr:col>
      <xdr:colOff>45085</xdr:colOff>
      <xdr:row>758</xdr:row>
      <xdr:rowOff>347980</xdr:rowOff>
    </xdr:to>
    <xdr:sp macro="" textlink="">
      <xdr:nvSpPr>
        <xdr:cNvPr id="18" name="Text Box 4"/>
        <xdr:cNvSpPr txBox="1">
          <a:spLocks noChangeArrowheads="1"/>
        </xdr:cNvSpPr>
      </xdr:nvSpPr>
      <xdr:spPr>
        <a:xfrm>
          <a:off x="6316980" y="44018835"/>
          <a:ext cx="3129280" cy="67246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Ｄ．民間事業者（２０社）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１，６７５．７百万円</a:t>
          </a:r>
        </a:p>
      </xdr:txBody>
    </xdr:sp>
    <xdr:clientData/>
  </xdr:twoCellAnchor>
  <xdr:twoCellAnchor>
    <xdr:from>
      <xdr:col>11</xdr:col>
      <xdr:colOff>6985</xdr:colOff>
      <xdr:row>759</xdr:row>
      <xdr:rowOff>2540</xdr:rowOff>
    </xdr:from>
    <xdr:to>
      <xdr:col>24</xdr:col>
      <xdr:colOff>164465</xdr:colOff>
      <xdr:row>760</xdr:row>
      <xdr:rowOff>59690</xdr:rowOff>
    </xdr:to>
    <xdr:sp macro="" textlink="">
      <xdr:nvSpPr>
        <xdr:cNvPr id="19" name="大かっこ 18"/>
        <xdr:cNvSpPr/>
      </xdr:nvSpPr>
      <xdr:spPr>
        <a:xfrm>
          <a:off x="2207260" y="45012610"/>
          <a:ext cx="275780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74930</xdr:colOff>
      <xdr:row>759</xdr:row>
      <xdr:rowOff>109855</xdr:rowOff>
    </xdr:from>
    <xdr:to>
      <xdr:col>24</xdr:col>
      <xdr:colOff>98425</xdr:colOff>
      <xdr:row>760</xdr:row>
      <xdr:rowOff>68580</xdr:rowOff>
    </xdr:to>
    <xdr:sp macro="" textlink="">
      <xdr:nvSpPr>
        <xdr:cNvPr id="20" name="テキスト ボックス 19"/>
        <xdr:cNvSpPr txBox="1"/>
      </xdr:nvSpPr>
      <xdr:spPr>
        <a:xfrm>
          <a:off x="2275205" y="45119925"/>
          <a:ext cx="2623820" cy="62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6985</xdr:colOff>
      <xdr:row>759</xdr:row>
      <xdr:rowOff>2540</xdr:rowOff>
    </xdr:from>
    <xdr:to>
      <xdr:col>47</xdr:col>
      <xdr:colOff>9525</xdr:colOff>
      <xdr:row>760</xdr:row>
      <xdr:rowOff>59690</xdr:rowOff>
    </xdr:to>
    <xdr:sp macro="" textlink="">
      <xdr:nvSpPr>
        <xdr:cNvPr id="21" name="大かっこ 20"/>
        <xdr:cNvSpPr/>
      </xdr:nvSpPr>
      <xdr:spPr>
        <a:xfrm>
          <a:off x="6407785" y="45012610"/>
          <a:ext cx="300291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184150</xdr:colOff>
      <xdr:row>759</xdr:row>
      <xdr:rowOff>123190</xdr:rowOff>
    </xdr:from>
    <xdr:to>
      <xdr:col>45</xdr:col>
      <xdr:colOff>190500</xdr:colOff>
      <xdr:row>760</xdr:row>
      <xdr:rowOff>90170</xdr:rowOff>
    </xdr:to>
    <xdr:sp macro="" textlink="">
      <xdr:nvSpPr>
        <xdr:cNvPr id="22" name="テキスト ボックス 21"/>
        <xdr:cNvSpPr txBox="1"/>
      </xdr:nvSpPr>
      <xdr:spPr>
        <a:xfrm>
          <a:off x="6584950" y="45133260"/>
          <a:ext cx="2606675" cy="633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0</xdr:colOff>
      <xdr:row>762</xdr:row>
      <xdr:rowOff>0</xdr:rowOff>
    </xdr:from>
    <xdr:to>
      <xdr:col>25</xdr:col>
      <xdr:colOff>76201</xdr:colOff>
      <xdr:row>763</xdr:row>
      <xdr:rowOff>208897</xdr:rowOff>
    </xdr:to>
    <xdr:sp macro="" textlink="">
      <xdr:nvSpPr>
        <xdr:cNvPr id="25" name="Text Box 4"/>
        <xdr:cNvSpPr txBox="1">
          <a:spLocks noChangeArrowheads="1"/>
        </xdr:cNvSpPr>
      </xdr:nvSpPr>
      <xdr:spPr bwMode="auto">
        <a:xfrm>
          <a:off x="2245179" y="46291500"/>
          <a:ext cx="2933701"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５．９百万円</a:t>
          </a:r>
        </a:p>
      </xdr:txBody>
    </xdr:sp>
    <xdr:clientData/>
  </xdr:twoCellAnchor>
  <xdr:twoCellAnchor>
    <xdr:from>
      <xdr:col>31</xdr:col>
      <xdr:colOff>95250</xdr:colOff>
      <xdr:row>762</xdr:row>
      <xdr:rowOff>0</xdr:rowOff>
    </xdr:from>
    <xdr:to>
      <xdr:col>47</xdr:col>
      <xdr:colOff>29935</xdr:colOff>
      <xdr:row>763</xdr:row>
      <xdr:rowOff>208897</xdr:rowOff>
    </xdr:to>
    <xdr:sp macro="" textlink="">
      <xdr:nvSpPr>
        <xdr:cNvPr id="26" name="Text Box 4"/>
        <xdr:cNvSpPr txBox="1">
          <a:spLocks noChangeArrowheads="1"/>
        </xdr:cNvSpPr>
      </xdr:nvSpPr>
      <xdr:spPr bwMode="auto">
        <a:xfrm>
          <a:off x="6422571" y="46291500"/>
          <a:ext cx="32004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41" zoomScale="70" zoomScaleNormal="75" zoomScaleSheetLayoutView="70" workbookViewId="0">
      <selection activeCell="BH756" sqref="BH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6</v>
      </c>
      <c r="AK2" s="888"/>
      <c r="AL2" s="888"/>
      <c r="AM2" s="888"/>
      <c r="AN2" s="888"/>
      <c r="AO2" s="889"/>
      <c r="AP2" s="889"/>
      <c r="AQ2" s="889"/>
      <c r="AR2" s="40" t="str">
        <f>IF(OR(AO2="　",AO2=""),"","-")</f>
        <v/>
      </c>
      <c r="AS2" s="890">
        <v>526</v>
      </c>
      <c r="AT2" s="890"/>
      <c r="AU2" s="890"/>
      <c r="AV2" s="1" t="str">
        <f>IF(AW2="","","-")</f>
        <v/>
      </c>
      <c r="AW2" s="891"/>
      <c r="AX2" s="891"/>
    </row>
    <row r="3" spans="1:50" ht="21" customHeight="1" x14ac:dyDescent="0.15">
      <c r="A3" s="892" t="s">
        <v>157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81</v>
      </c>
      <c r="AJ3" s="894" t="s">
        <v>254</v>
      </c>
      <c r="AK3" s="894"/>
      <c r="AL3" s="894"/>
      <c r="AM3" s="894"/>
      <c r="AN3" s="894"/>
      <c r="AO3" s="894"/>
      <c r="AP3" s="894"/>
      <c r="AQ3" s="894"/>
      <c r="AR3" s="894"/>
      <c r="AS3" s="894"/>
      <c r="AT3" s="894"/>
      <c r="AU3" s="894"/>
      <c r="AV3" s="894"/>
      <c r="AW3" s="894"/>
      <c r="AX3" s="43" t="s">
        <v>117</v>
      </c>
    </row>
    <row r="4" spans="1:50" ht="24.75" customHeight="1" x14ac:dyDescent="0.15">
      <c r="A4" s="895" t="s">
        <v>41</v>
      </c>
      <c r="B4" s="896"/>
      <c r="C4" s="896"/>
      <c r="D4" s="896"/>
      <c r="E4" s="896"/>
      <c r="F4" s="896"/>
      <c r="G4" s="897" t="s">
        <v>509</v>
      </c>
      <c r="H4" s="898"/>
      <c r="I4" s="898"/>
      <c r="J4" s="898"/>
      <c r="K4" s="898"/>
      <c r="L4" s="898"/>
      <c r="M4" s="898"/>
      <c r="N4" s="898"/>
      <c r="O4" s="898"/>
      <c r="P4" s="898"/>
      <c r="Q4" s="898"/>
      <c r="R4" s="898"/>
      <c r="S4" s="898"/>
      <c r="T4" s="898"/>
      <c r="U4" s="898"/>
      <c r="V4" s="898"/>
      <c r="W4" s="898"/>
      <c r="X4" s="898"/>
      <c r="Y4" s="899" t="s">
        <v>9</v>
      </c>
      <c r="Z4" s="900"/>
      <c r="AA4" s="900"/>
      <c r="AB4" s="900"/>
      <c r="AC4" s="900"/>
      <c r="AD4" s="901"/>
      <c r="AE4" s="902" t="s">
        <v>376</v>
      </c>
      <c r="AF4" s="898"/>
      <c r="AG4" s="898"/>
      <c r="AH4" s="898"/>
      <c r="AI4" s="898"/>
      <c r="AJ4" s="898"/>
      <c r="AK4" s="898"/>
      <c r="AL4" s="898"/>
      <c r="AM4" s="898"/>
      <c r="AN4" s="898"/>
      <c r="AO4" s="898"/>
      <c r="AP4" s="903"/>
      <c r="AQ4" s="904" t="s">
        <v>19</v>
      </c>
      <c r="AR4" s="900"/>
      <c r="AS4" s="900"/>
      <c r="AT4" s="900"/>
      <c r="AU4" s="900"/>
      <c r="AV4" s="900"/>
      <c r="AW4" s="900"/>
      <c r="AX4" s="905"/>
    </row>
    <row r="5" spans="1:50" ht="30" customHeight="1" x14ac:dyDescent="0.15">
      <c r="A5" s="906" t="s">
        <v>122</v>
      </c>
      <c r="B5" s="907"/>
      <c r="C5" s="907"/>
      <c r="D5" s="907"/>
      <c r="E5" s="907"/>
      <c r="F5" s="908"/>
      <c r="G5" s="909" t="s">
        <v>288</v>
      </c>
      <c r="H5" s="910"/>
      <c r="I5" s="910"/>
      <c r="J5" s="910"/>
      <c r="K5" s="910"/>
      <c r="L5" s="910"/>
      <c r="M5" s="911" t="s">
        <v>119</v>
      </c>
      <c r="N5" s="912"/>
      <c r="O5" s="912"/>
      <c r="P5" s="912"/>
      <c r="Q5" s="912"/>
      <c r="R5" s="913"/>
      <c r="S5" s="914" t="s">
        <v>29</v>
      </c>
      <c r="T5" s="910"/>
      <c r="U5" s="910"/>
      <c r="V5" s="910"/>
      <c r="W5" s="910"/>
      <c r="X5" s="915"/>
      <c r="Y5" s="916" t="s">
        <v>22</v>
      </c>
      <c r="Z5" s="733"/>
      <c r="AA5" s="733"/>
      <c r="AB5" s="733"/>
      <c r="AC5" s="733"/>
      <c r="AD5" s="734"/>
      <c r="AE5" s="917" t="s">
        <v>457</v>
      </c>
      <c r="AF5" s="917"/>
      <c r="AG5" s="917"/>
      <c r="AH5" s="917"/>
      <c r="AI5" s="917"/>
      <c r="AJ5" s="917"/>
      <c r="AK5" s="917"/>
      <c r="AL5" s="917"/>
      <c r="AM5" s="917"/>
      <c r="AN5" s="917"/>
      <c r="AO5" s="917"/>
      <c r="AP5" s="918"/>
      <c r="AQ5" s="919" t="s">
        <v>581</v>
      </c>
      <c r="AR5" s="920"/>
      <c r="AS5" s="920"/>
      <c r="AT5" s="920"/>
      <c r="AU5" s="920"/>
      <c r="AV5" s="920"/>
      <c r="AW5" s="920"/>
      <c r="AX5" s="921"/>
    </row>
    <row r="6" spans="1:50" ht="39" customHeight="1" x14ac:dyDescent="0.15">
      <c r="A6" s="851" t="s">
        <v>25</v>
      </c>
      <c r="B6" s="852"/>
      <c r="C6" s="852"/>
      <c r="D6" s="852"/>
      <c r="E6" s="852"/>
      <c r="F6" s="852"/>
      <c r="G6" s="853" t="str">
        <f>入力規則等!F39</f>
        <v>自動車安全特別会計自動車検査登録勘定</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2</v>
      </c>
      <c r="B7" s="857"/>
      <c r="C7" s="857"/>
      <c r="D7" s="857"/>
      <c r="E7" s="857"/>
      <c r="F7" s="858"/>
      <c r="G7" s="859" t="s">
        <v>511</v>
      </c>
      <c r="H7" s="770"/>
      <c r="I7" s="770"/>
      <c r="J7" s="770"/>
      <c r="K7" s="770"/>
      <c r="L7" s="770"/>
      <c r="M7" s="770"/>
      <c r="N7" s="770"/>
      <c r="O7" s="770"/>
      <c r="P7" s="770"/>
      <c r="Q7" s="770"/>
      <c r="R7" s="770"/>
      <c r="S7" s="770"/>
      <c r="T7" s="770"/>
      <c r="U7" s="770"/>
      <c r="V7" s="770"/>
      <c r="W7" s="770"/>
      <c r="X7" s="771"/>
      <c r="Y7" s="860" t="s">
        <v>233</v>
      </c>
      <c r="Z7" s="260"/>
      <c r="AA7" s="260"/>
      <c r="AB7" s="260"/>
      <c r="AC7" s="260"/>
      <c r="AD7" s="861"/>
      <c r="AE7" s="862" t="s">
        <v>511</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324</v>
      </c>
      <c r="B8" s="857"/>
      <c r="C8" s="857"/>
      <c r="D8" s="857"/>
      <c r="E8" s="857"/>
      <c r="F8" s="858"/>
      <c r="G8" s="865" t="str">
        <f>入力規則等!A27</f>
        <v>交通安全対策</v>
      </c>
      <c r="H8" s="866"/>
      <c r="I8" s="866"/>
      <c r="J8" s="866"/>
      <c r="K8" s="866"/>
      <c r="L8" s="866"/>
      <c r="M8" s="866"/>
      <c r="N8" s="866"/>
      <c r="O8" s="866"/>
      <c r="P8" s="866"/>
      <c r="Q8" s="866"/>
      <c r="R8" s="866"/>
      <c r="S8" s="866"/>
      <c r="T8" s="866"/>
      <c r="U8" s="866"/>
      <c r="V8" s="866"/>
      <c r="W8" s="866"/>
      <c r="X8" s="867"/>
      <c r="Y8" s="868" t="s">
        <v>326</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16" t="s">
        <v>69</v>
      </c>
      <c r="B9" s="117"/>
      <c r="C9" s="117"/>
      <c r="D9" s="117"/>
      <c r="E9" s="117"/>
      <c r="F9" s="117"/>
      <c r="G9" s="873" t="s">
        <v>512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78</v>
      </c>
      <c r="B10" s="877"/>
      <c r="C10" s="877"/>
      <c r="D10" s="877"/>
      <c r="E10" s="877"/>
      <c r="F10" s="877"/>
      <c r="G10" s="878" t="s">
        <v>513</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18</v>
      </c>
      <c r="B11" s="877"/>
      <c r="C11" s="877"/>
      <c r="D11" s="877"/>
      <c r="E11" s="877"/>
      <c r="F11" s="881"/>
      <c r="G11" s="882" t="str">
        <f>入力規則等!P10</f>
        <v>直接実施</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3" t="s">
        <v>73</v>
      </c>
      <c r="B12" s="114"/>
      <c r="C12" s="114"/>
      <c r="D12" s="114"/>
      <c r="E12" s="114"/>
      <c r="F12" s="115"/>
      <c r="G12" s="885"/>
      <c r="H12" s="886"/>
      <c r="I12" s="886"/>
      <c r="J12" s="886"/>
      <c r="K12" s="886"/>
      <c r="L12" s="886"/>
      <c r="M12" s="886"/>
      <c r="N12" s="886"/>
      <c r="O12" s="886"/>
      <c r="P12" s="270" t="s">
        <v>163</v>
      </c>
      <c r="Q12" s="271"/>
      <c r="R12" s="271"/>
      <c r="S12" s="271"/>
      <c r="T12" s="271"/>
      <c r="U12" s="271"/>
      <c r="V12" s="272"/>
      <c r="W12" s="270" t="s">
        <v>408</v>
      </c>
      <c r="X12" s="271"/>
      <c r="Y12" s="271"/>
      <c r="Z12" s="271"/>
      <c r="AA12" s="271"/>
      <c r="AB12" s="271"/>
      <c r="AC12" s="272"/>
      <c r="AD12" s="270" t="s">
        <v>67</v>
      </c>
      <c r="AE12" s="271"/>
      <c r="AF12" s="271"/>
      <c r="AG12" s="271"/>
      <c r="AH12" s="271"/>
      <c r="AI12" s="271"/>
      <c r="AJ12" s="272"/>
      <c r="AK12" s="270" t="s">
        <v>361</v>
      </c>
      <c r="AL12" s="271"/>
      <c r="AM12" s="271"/>
      <c r="AN12" s="271"/>
      <c r="AO12" s="271"/>
      <c r="AP12" s="271"/>
      <c r="AQ12" s="272"/>
      <c r="AR12" s="270" t="s">
        <v>426</v>
      </c>
      <c r="AS12" s="271"/>
      <c r="AT12" s="271"/>
      <c r="AU12" s="271"/>
      <c r="AV12" s="271"/>
      <c r="AW12" s="271"/>
      <c r="AX12" s="887"/>
    </row>
    <row r="13" spans="1:50" ht="21" customHeight="1" x14ac:dyDescent="0.15">
      <c r="A13" s="76"/>
      <c r="B13" s="77"/>
      <c r="C13" s="77"/>
      <c r="D13" s="77"/>
      <c r="E13" s="77"/>
      <c r="F13" s="78"/>
      <c r="G13" s="429" t="s">
        <v>3</v>
      </c>
      <c r="H13" s="430"/>
      <c r="I13" s="844" t="s">
        <v>13</v>
      </c>
      <c r="J13" s="845"/>
      <c r="K13" s="845"/>
      <c r="L13" s="845"/>
      <c r="M13" s="845"/>
      <c r="N13" s="845"/>
      <c r="O13" s="846"/>
      <c r="P13" s="801">
        <v>1780</v>
      </c>
      <c r="Q13" s="802"/>
      <c r="R13" s="802"/>
      <c r="S13" s="802"/>
      <c r="T13" s="802"/>
      <c r="U13" s="802"/>
      <c r="V13" s="803"/>
      <c r="W13" s="801">
        <v>1687</v>
      </c>
      <c r="X13" s="802"/>
      <c r="Y13" s="802"/>
      <c r="Z13" s="802"/>
      <c r="AA13" s="802"/>
      <c r="AB13" s="802"/>
      <c r="AC13" s="803"/>
      <c r="AD13" s="801">
        <v>2157</v>
      </c>
      <c r="AE13" s="802"/>
      <c r="AF13" s="802"/>
      <c r="AG13" s="802"/>
      <c r="AH13" s="802"/>
      <c r="AI13" s="802"/>
      <c r="AJ13" s="803"/>
      <c r="AK13" s="801">
        <v>1123</v>
      </c>
      <c r="AL13" s="802"/>
      <c r="AM13" s="802"/>
      <c r="AN13" s="802"/>
      <c r="AO13" s="802"/>
      <c r="AP13" s="802"/>
      <c r="AQ13" s="803"/>
      <c r="AR13" s="816">
        <v>4293</v>
      </c>
      <c r="AS13" s="817"/>
      <c r="AT13" s="817"/>
      <c r="AU13" s="817"/>
      <c r="AV13" s="817"/>
      <c r="AW13" s="817"/>
      <c r="AX13" s="847"/>
    </row>
    <row r="14" spans="1:50" ht="21" customHeight="1" x14ac:dyDescent="0.15">
      <c r="A14" s="76"/>
      <c r="B14" s="77"/>
      <c r="C14" s="77"/>
      <c r="D14" s="77"/>
      <c r="E14" s="77"/>
      <c r="F14" s="78"/>
      <c r="G14" s="431"/>
      <c r="H14" s="432"/>
      <c r="I14" s="830" t="s">
        <v>5</v>
      </c>
      <c r="J14" s="836"/>
      <c r="K14" s="836"/>
      <c r="L14" s="836"/>
      <c r="M14" s="836"/>
      <c r="N14" s="836"/>
      <c r="O14" s="837"/>
      <c r="P14" s="801" t="s">
        <v>511</v>
      </c>
      <c r="Q14" s="802"/>
      <c r="R14" s="802"/>
      <c r="S14" s="802"/>
      <c r="T14" s="802"/>
      <c r="U14" s="802"/>
      <c r="V14" s="803"/>
      <c r="W14" s="801" t="s">
        <v>511</v>
      </c>
      <c r="X14" s="802"/>
      <c r="Y14" s="802"/>
      <c r="Z14" s="802"/>
      <c r="AA14" s="802"/>
      <c r="AB14" s="802"/>
      <c r="AC14" s="803"/>
      <c r="AD14" s="801" t="s">
        <v>511</v>
      </c>
      <c r="AE14" s="802"/>
      <c r="AF14" s="802"/>
      <c r="AG14" s="802"/>
      <c r="AH14" s="802"/>
      <c r="AI14" s="802"/>
      <c r="AJ14" s="803"/>
      <c r="AK14" s="801"/>
      <c r="AL14" s="802"/>
      <c r="AM14" s="802"/>
      <c r="AN14" s="802"/>
      <c r="AO14" s="802"/>
      <c r="AP14" s="802"/>
      <c r="AQ14" s="803"/>
      <c r="AR14" s="848"/>
      <c r="AS14" s="848"/>
      <c r="AT14" s="848"/>
      <c r="AU14" s="848"/>
      <c r="AV14" s="848"/>
      <c r="AW14" s="848"/>
      <c r="AX14" s="849"/>
    </row>
    <row r="15" spans="1:50" ht="21" customHeight="1" x14ac:dyDescent="0.15">
      <c r="A15" s="76"/>
      <c r="B15" s="77"/>
      <c r="C15" s="77"/>
      <c r="D15" s="77"/>
      <c r="E15" s="77"/>
      <c r="F15" s="78"/>
      <c r="G15" s="431"/>
      <c r="H15" s="432"/>
      <c r="I15" s="830" t="s">
        <v>100</v>
      </c>
      <c r="J15" s="831"/>
      <c r="K15" s="831"/>
      <c r="L15" s="831"/>
      <c r="M15" s="831"/>
      <c r="N15" s="831"/>
      <c r="O15" s="832"/>
      <c r="P15" s="801">
        <v>452</v>
      </c>
      <c r="Q15" s="802"/>
      <c r="R15" s="802"/>
      <c r="S15" s="802"/>
      <c r="T15" s="802"/>
      <c r="U15" s="802"/>
      <c r="V15" s="803"/>
      <c r="W15" s="801">
        <v>1138</v>
      </c>
      <c r="X15" s="802"/>
      <c r="Y15" s="802"/>
      <c r="Z15" s="802"/>
      <c r="AA15" s="802"/>
      <c r="AB15" s="802"/>
      <c r="AC15" s="803"/>
      <c r="AD15" s="801">
        <v>933</v>
      </c>
      <c r="AE15" s="802"/>
      <c r="AF15" s="802"/>
      <c r="AG15" s="802"/>
      <c r="AH15" s="802"/>
      <c r="AI15" s="802"/>
      <c r="AJ15" s="803"/>
      <c r="AK15" s="801">
        <v>320</v>
      </c>
      <c r="AL15" s="802"/>
      <c r="AM15" s="802"/>
      <c r="AN15" s="802"/>
      <c r="AO15" s="802"/>
      <c r="AP15" s="802"/>
      <c r="AQ15" s="803"/>
      <c r="AR15" s="801"/>
      <c r="AS15" s="802"/>
      <c r="AT15" s="802"/>
      <c r="AU15" s="802"/>
      <c r="AV15" s="802"/>
      <c r="AW15" s="802"/>
      <c r="AX15" s="850"/>
    </row>
    <row r="16" spans="1:50" ht="21" customHeight="1" x14ac:dyDescent="0.15">
      <c r="A16" s="76"/>
      <c r="B16" s="77"/>
      <c r="C16" s="77"/>
      <c r="D16" s="77"/>
      <c r="E16" s="77"/>
      <c r="F16" s="78"/>
      <c r="G16" s="431"/>
      <c r="H16" s="432"/>
      <c r="I16" s="830" t="s">
        <v>52</v>
      </c>
      <c r="J16" s="831"/>
      <c r="K16" s="831"/>
      <c r="L16" s="831"/>
      <c r="M16" s="831"/>
      <c r="N16" s="831"/>
      <c r="O16" s="832"/>
      <c r="P16" s="801">
        <v>-1138</v>
      </c>
      <c r="Q16" s="802"/>
      <c r="R16" s="802"/>
      <c r="S16" s="802"/>
      <c r="T16" s="802"/>
      <c r="U16" s="802"/>
      <c r="V16" s="803"/>
      <c r="W16" s="801">
        <v>-933</v>
      </c>
      <c r="X16" s="802"/>
      <c r="Y16" s="802"/>
      <c r="Z16" s="802"/>
      <c r="AA16" s="802"/>
      <c r="AB16" s="802"/>
      <c r="AC16" s="803"/>
      <c r="AD16" s="801">
        <v>-320</v>
      </c>
      <c r="AE16" s="802"/>
      <c r="AF16" s="802"/>
      <c r="AG16" s="802"/>
      <c r="AH16" s="802"/>
      <c r="AI16" s="802"/>
      <c r="AJ16" s="803"/>
      <c r="AK16" s="801"/>
      <c r="AL16" s="802"/>
      <c r="AM16" s="802"/>
      <c r="AN16" s="802"/>
      <c r="AO16" s="802"/>
      <c r="AP16" s="802"/>
      <c r="AQ16" s="803"/>
      <c r="AR16" s="833"/>
      <c r="AS16" s="834"/>
      <c r="AT16" s="834"/>
      <c r="AU16" s="834"/>
      <c r="AV16" s="834"/>
      <c r="AW16" s="834"/>
      <c r="AX16" s="835"/>
    </row>
    <row r="17" spans="1:50" ht="24.75" customHeight="1" x14ac:dyDescent="0.15">
      <c r="A17" s="76"/>
      <c r="B17" s="77"/>
      <c r="C17" s="77"/>
      <c r="D17" s="77"/>
      <c r="E17" s="77"/>
      <c r="F17" s="78"/>
      <c r="G17" s="431"/>
      <c r="H17" s="432"/>
      <c r="I17" s="830" t="s">
        <v>110</v>
      </c>
      <c r="J17" s="836"/>
      <c r="K17" s="836"/>
      <c r="L17" s="836"/>
      <c r="M17" s="836"/>
      <c r="N17" s="836"/>
      <c r="O17" s="837"/>
      <c r="P17" s="801" t="s">
        <v>511</v>
      </c>
      <c r="Q17" s="802"/>
      <c r="R17" s="802"/>
      <c r="S17" s="802"/>
      <c r="T17" s="802"/>
      <c r="U17" s="802"/>
      <c r="V17" s="803"/>
      <c r="W17" s="801" t="s">
        <v>511</v>
      </c>
      <c r="X17" s="802"/>
      <c r="Y17" s="802"/>
      <c r="Z17" s="802"/>
      <c r="AA17" s="802"/>
      <c r="AB17" s="802"/>
      <c r="AC17" s="803"/>
      <c r="AD17" s="801" t="s">
        <v>511</v>
      </c>
      <c r="AE17" s="802"/>
      <c r="AF17" s="802"/>
      <c r="AG17" s="802"/>
      <c r="AH17" s="802"/>
      <c r="AI17" s="802"/>
      <c r="AJ17" s="803"/>
      <c r="AK17" s="801"/>
      <c r="AL17" s="802"/>
      <c r="AM17" s="802"/>
      <c r="AN17" s="802"/>
      <c r="AO17" s="802"/>
      <c r="AP17" s="802"/>
      <c r="AQ17" s="803"/>
      <c r="AR17" s="838"/>
      <c r="AS17" s="838"/>
      <c r="AT17" s="838"/>
      <c r="AU17" s="838"/>
      <c r="AV17" s="838"/>
      <c r="AW17" s="838"/>
      <c r="AX17" s="839"/>
    </row>
    <row r="18" spans="1:50" ht="24.75" customHeight="1" x14ac:dyDescent="0.15">
      <c r="A18" s="76"/>
      <c r="B18" s="77"/>
      <c r="C18" s="77"/>
      <c r="D18" s="77"/>
      <c r="E18" s="77"/>
      <c r="F18" s="78"/>
      <c r="G18" s="433"/>
      <c r="H18" s="434"/>
      <c r="I18" s="840" t="s">
        <v>64</v>
      </c>
      <c r="J18" s="841"/>
      <c r="K18" s="841"/>
      <c r="L18" s="841"/>
      <c r="M18" s="841"/>
      <c r="N18" s="841"/>
      <c r="O18" s="842"/>
      <c r="P18" s="797">
        <f>SUM(P13:V17)</f>
        <v>1094</v>
      </c>
      <c r="Q18" s="798"/>
      <c r="R18" s="798"/>
      <c r="S18" s="798"/>
      <c r="T18" s="798"/>
      <c r="U18" s="798"/>
      <c r="V18" s="799"/>
      <c r="W18" s="797">
        <f>SUM(W13:AC17)</f>
        <v>1892</v>
      </c>
      <c r="X18" s="798"/>
      <c r="Y18" s="798"/>
      <c r="Z18" s="798"/>
      <c r="AA18" s="798"/>
      <c r="AB18" s="798"/>
      <c r="AC18" s="799"/>
      <c r="AD18" s="797">
        <f>SUM(AD13:AJ17)</f>
        <v>2770</v>
      </c>
      <c r="AE18" s="798"/>
      <c r="AF18" s="798"/>
      <c r="AG18" s="798"/>
      <c r="AH18" s="798"/>
      <c r="AI18" s="798"/>
      <c r="AJ18" s="799"/>
      <c r="AK18" s="797">
        <f>SUM(AK13:AQ17)</f>
        <v>1443</v>
      </c>
      <c r="AL18" s="798"/>
      <c r="AM18" s="798"/>
      <c r="AN18" s="798"/>
      <c r="AO18" s="798"/>
      <c r="AP18" s="798"/>
      <c r="AQ18" s="799"/>
      <c r="AR18" s="797">
        <f>SUM(AR13:AX17)</f>
        <v>4293</v>
      </c>
      <c r="AS18" s="798"/>
      <c r="AT18" s="798"/>
      <c r="AU18" s="798"/>
      <c r="AV18" s="798"/>
      <c r="AW18" s="798"/>
      <c r="AX18" s="843"/>
    </row>
    <row r="19" spans="1:50" ht="24.75" customHeight="1" x14ac:dyDescent="0.15">
      <c r="A19" s="76"/>
      <c r="B19" s="77"/>
      <c r="C19" s="77"/>
      <c r="D19" s="77"/>
      <c r="E19" s="77"/>
      <c r="F19" s="78"/>
      <c r="G19" s="822" t="s">
        <v>31</v>
      </c>
      <c r="H19" s="823"/>
      <c r="I19" s="823"/>
      <c r="J19" s="823"/>
      <c r="K19" s="823"/>
      <c r="L19" s="823"/>
      <c r="M19" s="823"/>
      <c r="N19" s="823"/>
      <c r="O19" s="823"/>
      <c r="P19" s="801">
        <v>1081</v>
      </c>
      <c r="Q19" s="802"/>
      <c r="R19" s="802"/>
      <c r="S19" s="802"/>
      <c r="T19" s="802"/>
      <c r="U19" s="802"/>
      <c r="V19" s="803"/>
      <c r="W19" s="801">
        <v>1860</v>
      </c>
      <c r="X19" s="802"/>
      <c r="Y19" s="802"/>
      <c r="Z19" s="802"/>
      <c r="AA19" s="802"/>
      <c r="AB19" s="802"/>
      <c r="AC19" s="803"/>
      <c r="AD19" s="801">
        <v>2581</v>
      </c>
      <c r="AE19" s="802"/>
      <c r="AF19" s="802"/>
      <c r="AG19" s="802"/>
      <c r="AH19" s="802"/>
      <c r="AI19" s="802"/>
      <c r="AJ19" s="803"/>
      <c r="AK19" s="824"/>
      <c r="AL19" s="824"/>
      <c r="AM19" s="824"/>
      <c r="AN19" s="824"/>
      <c r="AO19" s="824"/>
      <c r="AP19" s="824"/>
      <c r="AQ19" s="824"/>
      <c r="AR19" s="824"/>
      <c r="AS19" s="824"/>
      <c r="AT19" s="824"/>
      <c r="AU19" s="824"/>
      <c r="AV19" s="824"/>
      <c r="AW19" s="824"/>
      <c r="AX19" s="825"/>
    </row>
    <row r="20" spans="1:50" ht="24.75" customHeight="1" x14ac:dyDescent="0.15">
      <c r="A20" s="76"/>
      <c r="B20" s="77"/>
      <c r="C20" s="77"/>
      <c r="D20" s="77"/>
      <c r="E20" s="77"/>
      <c r="F20" s="78"/>
      <c r="G20" s="822" t="s">
        <v>33</v>
      </c>
      <c r="H20" s="823"/>
      <c r="I20" s="823"/>
      <c r="J20" s="823"/>
      <c r="K20" s="823"/>
      <c r="L20" s="823"/>
      <c r="M20" s="823"/>
      <c r="N20" s="823"/>
      <c r="O20" s="823"/>
      <c r="P20" s="826">
        <f>IF(P18=0,"-",SUM(P19)/P18)</f>
        <v>0.98811700182815365</v>
      </c>
      <c r="Q20" s="826"/>
      <c r="R20" s="826"/>
      <c r="S20" s="826"/>
      <c r="T20" s="826"/>
      <c r="U20" s="826"/>
      <c r="V20" s="826"/>
      <c r="W20" s="826">
        <f>IF(W18=0,"-",SUM(W19)/W18)</f>
        <v>0.9830866807610994</v>
      </c>
      <c r="X20" s="826"/>
      <c r="Y20" s="826"/>
      <c r="Z20" s="826"/>
      <c r="AA20" s="826"/>
      <c r="AB20" s="826"/>
      <c r="AC20" s="826"/>
      <c r="AD20" s="826">
        <f>IF(AD18=0,"-",SUM(AD19)/AD18)</f>
        <v>0.9317689530685922</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16"/>
      <c r="B21" s="117"/>
      <c r="C21" s="117"/>
      <c r="D21" s="117"/>
      <c r="E21" s="117"/>
      <c r="F21" s="118"/>
      <c r="G21" s="828" t="s">
        <v>388</v>
      </c>
      <c r="H21" s="829"/>
      <c r="I21" s="829"/>
      <c r="J21" s="829"/>
      <c r="K21" s="829"/>
      <c r="L21" s="829"/>
      <c r="M21" s="829"/>
      <c r="N21" s="829"/>
      <c r="O21" s="829"/>
      <c r="P21" s="826">
        <f>IF(P19=0,"-",SUM(P19)/SUM(P13,P14))</f>
        <v>0.60730337078651686</v>
      </c>
      <c r="Q21" s="826"/>
      <c r="R21" s="826"/>
      <c r="S21" s="826"/>
      <c r="T21" s="826"/>
      <c r="U21" s="826"/>
      <c r="V21" s="826"/>
      <c r="W21" s="826">
        <f>IF(W19=0,"-",SUM(W19)/SUM(W13,W14))</f>
        <v>1.102548903378779</v>
      </c>
      <c r="X21" s="826"/>
      <c r="Y21" s="826"/>
      <c r="Z21" s="826"/>
      <c r="AA21" s="826"/>
      <c r="AB21" s="826"/>
      <c r="AC21" s="826"/>
      <c r="AD21" s="826">
        <f>IF(AD19=0,"-",SUM(AD19)/SUM(AD13,AD14))</f>
        <v>1.1965693092257765</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19" t="s">
        <v>429</v>
      </c>
      <c r="B22" s="120"/>
      <c r="C22" s="120"/>
      <c r="D22" s="120"/>
      <c r="E22" s="120"/>
      <c r="F22" s="121"/>
      <c r="G22" s="811" t="s">
        <v>219</v>
      </c>
      <c r="H22" s="188"/>
      <c r="I22" s="188"/>
      <c r="J22" s="188"/>
      <c r="K22" s="188"/>
      <c r="L22" s="188"/>
      <c r="M22" s="188"/>
      <c r="N22" s="188"/>
      <c r="O22" s="189"/>
      <c r="P22" s="187" t="s">
        <v>405</v>
      </c>
      <c r="Q22" s="188"/>
      <c r="R22" s="188"/>
      <c r="S22" s="188"/>
      <c r="T22" s="188"/>
      <c r="U22" s="188"/>
      <c r="V22" s="189"/>
      <c r="W22" s="187" t="s">
        <v>295</v>
      </c>
      <c r="X22" s="188"/>
      <c r="Y22" s="188"/>
      <c r="Z22" s="188"/>
      <c r="AA22" s="188"/>
      <c r="AB22" s="188"/>
      <c r="AC22" s="189"/>
      <c r="AD22" s="187" t="s">
        <v>160</v>
      </c>
      <c r="AE22" s="188"/>
      <c r="AF22" s="188"/>
      <c r="AG22" s="188"/>
      <c r="AH22" s="188"/>
      <c r="AI22" s="188"/>
      <c r="AJ22" s="188"/>
      <c r="AK22" s="188"/>
      <c r="AL22" s="188"/>
      <c r="AM22" s="188"/>
      <c r="AN22" s="188"/>
      <c r="AO22" s="188"/>
      <c r="AP22" s="188"/>
      <c r="AQ22" s="188"/>
      <c r="AR22" s="188"/>
      <c r="AS22" s="188"/>
      <c r="AT22" s="188"/>
      <c r="AU22" s="188"/>
      <c r="AV22" s="188"/>
      <c r="AW22" s="188"/>
      <c r="AX22" s="812"/>
    </row>
    <row r="23" spans="1:50" ht="25.5" customHeight="1" x14ac:dyDescent="0.15">
      <c r="A23" s="122"/>
      <c r="B23" s="123"/>
      <c r="C23" s="123"/>
      <c r="D23" s="123"/>
      <c r="E23" s="123"/>
      <c r="F23" s="124"/>
      <c r="G23" s="813" t="s">
        <v>539</v>
      </c>
      <c r="H23" s="814"/>
      <c r="I23" s="814"/>
      <c r="J23" s="814"/>
      <c r="K23" s="814"/>
      <c r="L23" s="814"/>
      <c r="M23" s="814"/>
      <c r="N23" s="814"/>
      <c r="O23" s="815"/>
      <c r="P23" s="816" t="s">
        <v>583</v>
      </c>
      <c r="Q23" s="817"/>
      <c r="R23" s="817"/>
      <c r="S23" s="817"/>
      <c r="T23" s="817"/>
      <c r="U23" s="817"/>
      <c r="V23" s="818"/>
      <c r="W23" s="816">
        <v>3226</v>
      </c>
      <c r="X23" s="817"/>
      <c r="Y23" s="817"/>
      <c r="Z23" s="817"/>
      <c r="AA23" s="817"/>
      <c r="AB23" s="817"/>
      <c r="AC23" s="818"/>
      <c r="AD23" s="128" t="s">
        <v>584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9" t="s">
        <v>294</v>
      </c>
      <c r="H24" s="820"/>
      <c r="I24" s="820"/>
      <c r="J24" s="820"/>
      <c r="K24" s="820"/>
      <c r="L24" s="820"/>
      <c r="M24" s="820"/>
      <c r="N24" s="820"/>
      <c r="O24" s="821"/>
      <c r="P24" s="801">
        <v>1111</v>
      </c>
      <c r="Q24" s="802"/>
      <c r="R24" s="802"/>
      <c r="S24" s="802"/>
      <c r="T24" s="802"/>
      <c r="U24" s="802"/>
      <c r="V24" s="803"/>
      <c r="W24" s="801">
        <v>1055</v>
      </c>
      <c r="X24" s="802"/>
      <c r="Y24" s="802"/>
      <c r="Z24" s="802"/>
      <c r="AA24" s="802"/>
      <c r="AB24" s="802"/>
      <c r="AC24" s="80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9" t="s">
        <v>199</v>
      </c>
      <c r="H25" s="820"/>
      <c r="I25" s="820"/>
      <c r="J25" s="820"/>
      <c r="K25" s="820"/>
      <c r="L25" s="820"/>
      <c r="M25" s="820"/>
      <c r="N25" s="820"/>
      <c r="O25" s="821"/>
      <c r="P25" s="801">
        <v>6</v>
      </c>
      <c r="Q25" s="802"/>
      <c r="R25" s="802"/>
      <c r="S25" s="802"/>
      <c r="T25" s="802"/>
      <c r="U25" s="802"/>
      <c r="V25" s="803"/>
      <c r="W25" s="801">
        <v>6</v>
      </c>
      <c r="X25" s="802"/>
      <c r="Y25" s="802"/>
      <c r="Z25" s="802"/>
      <c r="AA25" s="802"/>
      <c r="AB25" s="802"/>
      <c r="AC25" s="80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9" t="s">
        <v>515</v>
      </c>
      <c r="H26" s="820"/>
      <c r="I26" s="820"/>
      <c r="J26" s="820"/>
      <c r="K26" s="820"/>
      <c r="L26" s="820"/>
      <c r="M26" s="820"/>
      <c r="N26" s="820"/>
      <c r="O26" s="821"/>
      <c r="P26" s="801">
        <v>6</v>
      </c>
      <c r="Q26" s="802"/>
      <c r="R26" s="802"/>
      <c r="S26" s="802"/>
      <c r="T26" s="802"/>
      <c r="U26" s="802"/>
      <c r="V26" s="803"/>
      <c r="W26" s="801">
        <v>6</v>
      </c>
      <c r="X26" s="802"/>
      <c r="Y26" s="802"/>
      <c r="Z26" s="802"/>
      <c r="AA26" s="802"/>
      <c r="AB26" s="802"/>
      <c r="AC26" s="80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9"/>
      <c r="H27" s="820"/>
      <c r="I27" s="820"/>
      <c r="J27" s="820"/>
      <c r="K27" s="820"/>
      <c r="L27" s="820"/>
      <c r="M27" s="820"/>
      <c r="N27" s="820"/>
      <c r="O27" s="821"/>
      <c r="P27" s="801"/>
      <c r="Q27" s="802"/>
      <c r="R27" s="802"/>
      <c r="S27" s="802"/>
      <c r="T27" s="802"/>
      <c r="U27" s="802"/>
      <c r="V27" s="803"/>
      <c r="W27" s="801"/>
      <c r="X27" s="802"/>
      <c r="Y27" s="802"/>
      <c r="Z27" s="802"/>
      <c r="AA27" s="802"/>
      <c r="AB27" s="802"/>
      <c r="AC27" s="80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4" t="s">
        <v>141</v>
      </c>
      <c r="H28" s="795"/>
      <c r="I28" s="795"/>
      <c r="J28" s="795"/>
      <c r="K28" s="795"/>
      <c r="L28" s="795"/>
      <c r="M28" s="795"/>
      <c r="N28" s="795"/>
      <c r="O28" s="796"/>
      <c r="P28" s="797">
        <f>P29-SUM(P23:P27)</f>
        <v>0</v>
      </c>
      <c r="Q28" s="798"/>
      <c r="R28" s="798"/>
      <c r="S28" s="798"/>
      <c r="T28" s="798"/>
      <c r="U28" s="798"/>
      <c r="V28" s="799"/>
      <c r="W28" s="797">
        <f>W29-SUM(W23:W27)</f>
        <v>0</v>
      </c>
      <c r="X28" s="798"/>
      <c r="Y28" s="798"/>
      <c r="Z28" s="798"/>
      <c r="AA28" s="798"/>
      <c r="AB28" s="798"/>
      <c r="AC28" s="79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0" t="s">
        <v>64</v>
      </c>
      <c r="H29" s="741"/>
      <c r="I29" s="741"/>
      <c r="J29" s="741"/>
      <c r="K29" s="741"/>
      <c r="L29" s="741"/>
      <c r="M29" s="741"/>
      <c r="N29" s="741"/>
      <c r="O29" s="742"/>
      <c r="P29" s="801">
        <f>AK13</f>
        <v>1123</v>
      </c>
      <c r="Q29" s="802"/>
      <c r="R29" s="802"/>
      <c r="S29" s="802"/>
      <c r="T29" s="802"/>
      <c r="U29" s="802"/>
      <c r="V29" s="803"/>
      <c r="W29" s="804">
        <f>AR13</f>
        <v>4293</v>
      </c>
      <c r="X29" s="805"/>
      <c r="Y29" s="805"/>
      <c r="Z29" s="805"/>
      <c r="AA29" s="805"/>
      <c r="AB29" s="805"/>
      <c r="AC29" s="80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384</v>
      </c>
      <c r="B30" s="436"/>
      <c r="C30" s="436"/>
      <c r="D30" s="436"/>
      <c r="E30" s="436"/>
      <c r="F30" s="437"/>
      <c r="G30" s="438" t="s">
        <v>187</v>
      </c>
      <c r="H30" s="439"/>
      <c r="I30" s="439"/>
      <c r="J30" s="439"/>
      <c r="K30" s="439"/>
      <c r="L30" s="439"/>
      <c r="M30" s="439"/>
      <c r="N30" s="439"/>
      <c r="O30" s="440"/>
      <c r="P30" s="441" t="s">
        <v>77</v>
      </c>
      <c r="Q30" s="439"/>
      <c r="R30" s="439"/>
      <c r="S30" s="439"/>
      <c r="T30" s="439"/>
      <c r="U30" s="439"/>
      <c r="V30" s="439"/>
      <c r="W30" s="439"/>
      <c r="X30" s="440"/>
      <c r="Y30" s="442"/>
      <c r="Z30" s="443"/>
      <c r="AA30" s="444"/>
      <c r="AB30" s="445" t="s">
        <v>39</v>
      </c>
      <c r="AC30" s="446"/>
      <c r="AD30" s="447"/>
      <c r="AE30" s="445" t="s">
        <v>163</v>
      </c>
      <c r="AF30" s="446"/>
      <c r="AG30" s="446"/>
      <c r="AH30" s="447"/>
      <c r="AI30" s="445" t="s">
        <v>408</v>
      </c>
      <c r="AJ30" s="446"/>
      <c r="AK30" s="446"/>
      <c r="AL30" s="447"/>
      <c r="AM30" s="448" t="s">
        <v>67</v>
      </c>
      <c r="AN30" s="448"/>
      <c r="AO30" s="448"/>
      <c r="AP30" s="445"/>
      <c r="AQ30" s="807" t="s">
        <v>296</v>
      </c>
      <c r="AR30" s="808"/>
      <c r="AS30" s="808"/>
      <c r="AT30" s="809"/>
      <c r="AU30" s="439" t="s">
        <v>218</v>
      </c>
      <c r="AV30" s="439"/>
      <c r="AW30" s="439"/>
      <c r="AX30" s="81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297</v>
      </c>
      <c r="AT31" s="173"/>
      <c r="AU31" s="249"/>
      <c r="AV31" s="249"/>
      <c r="AW31" s="313" t="s">
        <v>267</v>
      </c>
      <c r="AX31" s="754"/>
    </row>
    <row r="32" spans="1:50" ht="23.25" customHeight="1" x14ac:dyDescent="0.15">
      <c r="A32" s="367"/>
      <c r="B32" s="365"/>
      <c r="C32" s="365"/>
      <c r="D32" s="365"/>
      <c r="E32" s="365"/>
      <c r="F32" s="366"/>
      <c r="G32" s="358" t="s">
        <v>516</v>
      </c>
      <c r="H32" s="359"/>
      <c r="I32" s="359"/>
      <c r="J32" s="359"/>
      <c r="K32" s="359"/>
      <c r="L32" s="359"/>
      <c r="M32" s="359"/>
      <c r="N32" s="359"/>
      <c r="O32" s="384"/>
      <c r="P32" s="95" t="s">
        <v>517</v>
      </c>
      <c r="Q32" s="95"/>
      <c r="R32" s="95"/>
      <c r="S32" s="95"/>
      <c r="T32" s="95"/>
      <c r="U32" s="95"/>
      <c r="V32" s="95"/>
      <c r="W32" s="95"/>
      <c r="X32" s="182"/>
      <c r="Y32" s="696" t="s">
        <v>45</v>
      </c>
      <c r="Z32" s="789"/>
      <c r="AA32" s="790"/>
      <c r="AB32" s="735" t="s">
        <v>519</v>
      </c>
      <c r="AC32" s="735"/>
      <c r="AD32" s="735"/>
      <c r="AE32" s="329">
        <v>77</v>
      </c>
      <c r="AF32" s="330"/>
      <c r="AG32" s="330"/>
      <c r="AH32" s="330"/>
      <c r="AI32" s="329">
        <v>122</v>
      </c>
      <c r="AJ32" s="330"/>
      <c r="AK32" s="330"/>
      <c r="AL32" s="330"/>
      <c r="AM32" s="329">
        <v>123</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83</v>
      </c>
      <c r="Z33" s="271"/>
      <c r="AA33" s="272"/>
      <c r="AB33" s="750" t="s">
        <v>519</v>
      </c>
      <c r="AC33" s="750"/>
      <c r="AD33" s="750"/>
      <c r="AE33" s="329">
        <v>64</v>
      </c>
      <c r="AF33" s="330"/>
      <c r="AG33" s="330"/>
      <c r="AH33" s="330"/>
      <c r="AI33" s="329">
        <v>92</v>
      </c>
      <c r="AJ33" s="330"/>
      <c r="AK33" s="330"/>
      <c r="AL33" s="330"/>
      <c r="AM33" s="329">
        <v>85</v>
      </c>
      <c r="AN33" s="330"/>
      <c r="AO33" s="330"/>
      <c r="AP33" s="330"/>
      <c r="AQ33" s="191"/>
      <c r="AR33" s="192"/>
      <c r="AS33" s="192"/>
      <c r="AT33" s="193"/>
      <c r="AU33" s="330"/>
      <c r="AV33" s="330"/>
      <c r="AW33" s="330"/>
      <c r="AX33" s="416"/>
    </row>
    <row r="34" spans="1:50" ht="92.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42</v>
      </c>
      <c r="AC34" s="415"/>
      <c r="AD34" s="415"/>
      <c r="AE34" s="329">
        <v>100</v>
      </c>
      <c r="AF34" s="330"/>
      <c r="AG34" s="330"/>
      <c r="AH34" s="330"/>
      <c r="AI34" s="329">
        <v>100</v>
      </c>
      <c r="AJ34" s="330"/>
      <c r="AK34" s="330"/>
      <c r="AL34" s="330"/>
      <c r="AM34" s="329">
        <v>100</v>
      </c>
      <c r="AN34" s="330"/>
      <c r="AO34" s="330"/>
      <c r="AP34" s="330"/>
      <c r="AQ34" s="191"/>
      <c r="AR34" s="192"/>
      <c r="AS34" s="192"/>
      <c r="AT34" s="193"/>
      <c r="AU34" s="330"/>
      <c r="AV34" s="330"/>
      <c r="AW34" s="330"/>
      <c r="AX34" s="416"/>
    </row>
    <row r="35" spans="1:50" ht="23.25" customHeight="1" x14ac:dyDescent="0.15">
      <c r="A35" s="282" t="s">
        <v>237</v>
      </c>
      <c r="B35" s="283"/>
      <c r="C35" s="283"/>
      <c r="D35" s="283"/>
      <c r="E35" s="283"/>
      <c r="F35" s="284"/>
      <c r="G35" s="358" t="s">
        <v>518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384</v>
      </c>
      <c r="B37" s="410"/>
      <c r="C37" s="410"/>
      <c r="D37" s="410"/>
      <c r="E37" s="410"/>
      <c r="F37" s="411"/>
      <c r="G37" s="371" t="s">
        <v>187</v>
      </c>
      <c r="H37" s="372"/>
      <c r="I37" s="372"/>
      <c r="J37" s="372"/>
      <c r="K37" s="372"/>
      <c r="L37" s="372"/>
      <c r="M37" s="372"/>
      <c r="N37" s="372"/>
      <c r="O37" s="373"/>
      <c r="P37" s="374" t="s">
        <v>77</v>
      </c>
      <c r="Q37" s="372"/>
      <c r="R37" s="372"/>
      <c r="S37" s="372"/>
      <c r="T37" s="372"/>
      <c r="U37" s="372"/>
      <c r="V37" s="372"/>
      <c r="W37" s="372"/>
      <c r="X37" s="373"/>
      <c r="Y37" s="375"/>
      <c r="Z37" s="376"/>
      <c r="AA37" s="377"/>
      <c r="AB37" s="381" t="s">
        <v>39</v>
      </c>
      <c r="AC37" s="382"/>
      <c r="AD37" s="383"/>
      <c r="AE37" s="294" t="s">
        <v>163</v>
      </c>
      <c r="AF37" s="295"/>
      <c r="AG37" s="295"/>
      <c r="AH37" s="296"/>
      <c r="AI37" s="294" t="s">
        <v>408</v>
      </c>
      <c r="AJ37" s="295"/>
      <c r="AK37" s="295"/>
      <c r="AL37" s="296"/>
      <c r="AM37" s="297" t="s">
        <v>67</v>
      </c>
      <c r="AN37" s="297"/>
      <c r="AO37" s="297"/>
      <c r="AP37" s="297"/>
      <c r="AQ37" s="214" t="s">
        <v>296</v>
      </c>
      <c r="AR37" s="209"/>
      <c r="AS37" s="209"/>
      <c r="AT37" s="210"/>
      <c r="AU37" s="372" t="s">
        <v>218</v>
      </c>
      <c r="AV37" s="372"/>
      <c r="AW37" s="372"/>
      <c r="AX37" s="79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297</v>
      </c>
      <c r="AT38" s="173"/>
      <c r="AU38" s="249"/>
      <c r="AV38" s="249"/>
      <c r="AW38" s="313" t="s">
        <v>267</v>
      </c>
      <c r="AX38" s="75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6" t="s">
        <v>45</v>
      </c>
      <c r="Z39" s="789"/>
      <c r="AA39" s="790"/>
      <c r="AB39" s="735"/>
      <c r="AC39" s="735"/>
      <c r="AD39" s="73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83</v>
      </c>
      <c r="Z40" s="271"/>
      <c r="AA40" s="272"/>
      <c r="AB40" s="750"/>
      <c r="AC40" s="750"/>
      <c r="AD40" s="75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237</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384</v>
      </c>
      <c r="B44" s="410"/>
      <c r="C44" s="410"/>
      <c r="D44" s="410"/>
      <c r="E44" s="410"/>
      <c r="F44" s="411"/>
      <c r="G44" s="371" t="s">
        <v>187</v>
      </c>
      <c r="H44" s="372"/>
      <c r="I44" s="372"/>
      <c r="J44" s="372"/>
      <c r="K44" s="372"/>
      <c r="L44" s="372"/>
      <c r="M44" s="372"/>
      <c r="N44" s="372"/>
      <c r="O44" s="373"/>
      <c r="P44" s="374" t="s">
        <v>77</v>
      </c>
      <c r="Q44" s="372"/>
      <c r="R44" s="372"/>
      <c r="S44" s="372"/>
      <c r="T44" s="372"/>
      <c r="U44" s="372"/>
      <c r="V44" s="372"/>
      <c r="W44" s="372"/>
      <c r="X44" s="373"/>
      <c r="Y44" s="375"/>
      <c r="Z44" s="376"/>
      <c r="AA44" s="377"/>
      <c r="AB44" s="381" t="s">
        <v>39</v>
      </c>
      <c r="AC44" s="382"/>
      <c r="AD44" s="383"/>
      <c r="AE44" s="294" t="s">
        <v>163</v>
      </c>
      <c r="AF44" s="295"/>
      <c r="AG44" s="295"/>
      <c r="AH44" s="296"/>
      <c r="AI44" s="294" t="s">
        <v>408</v>
      </c>
      <c r="AJ44" s="295"/>
      <c r="AK44" s="295"/>
      <c r="AL44" s="296"/>
      <c r="AM44" s="297" t="s">
        <v>67</v>
      </c>
      <c r="AN44" s="297"/>
      <c r="AO44" s="297"/>
      <c r="AP44" s="297"/>
      <c r="AQ44" s="214" t="s">
        <v>296</v>
      </c>
      <c r="AR44" s="209"/>
      <c r="AS44" s="209"/>
      <c r="AT44" s="210"/>
      <c r="AU44" s="372" t="s">
        <v>218</v>
      </c>
      <c r="AV44" s="372"/>
      <c r="AW44" s="372"/>
      <c r="AX44" s="79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297</v>
      </c>
      <c r="AT45" s="173"/>
      <c r="AU45" s="249"/>
      <c r="AV45" s="249"/>
      <c r="AW45" s="313" t="s">
        <v>267</v>
      </c>
      <c r="AX45" s="75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6" t="s">
        <v>45</v>
      </c>
      <c r="Z46" s="789"/>
      <c r="AA46" s="790"/>
      <c r="AB46" s="735"/>
      <c r="AC46" s="735"/>
      <c r="AD46" s="73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83</v>
      </c>
      <c r="Z47" s="271"/>
      <c r="AA47" s="272"/>
      <c r="AB47" s="750"/>
      <c r="AC47" s="750"/>
      <c r="AD47" s="75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237</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384</v>
      </c>
      <c r="B51" s="365"/>
      <c r="C51" s="365"/>
      <c r="D51" s="365"/>
      <c r="E51" s="365"/>
      <c r="F51" s="366"/>
      <c r="G51" s="371" t="s">
        <v>187</v>
      </c>
      <c r="H51" s="372"/>
      <c r="I51" s="372"/>
      <c r="J51" s="372"/>
      <c r="K51" s="372"/>
      <c r="L51" s="372"/>
      <c r="M51" s="372"/>
      <c r="N51" s="372"/>
      <c r="O51" s="373"/>
      <c r="P51" s="374" t="s">
        <v>77</v>
      </c>
      <c r="Q51" s="372"/>
      <c r="R51" s="372"/>
      <c r="S51" s="372"/>
      <c r="T51" s="372"/>
      <c r="U51" s="372"/>
      <c r="V51" s="372"/>
      <c r="W51" s="372"/>
      <c r="X51" s="373"/>
      <c r="Y51" s="375"/>
      <c r="Z51" s="376"/>
      <c r="AA51" s="377"/>
      <c r="AB51" s="381" t="s">
        <v>39</v>
      </c>
      <c r="AC51" s="382"/>
      <c r="AD51" s="383"/>
      <c r="AE51" s="294" t="s">
        <v>163</v>
      </c>
      <c r="AF51" s="295"/>
      <c r="AG51" s="295"/>
      <c r="AH51" s="296"/>
      <c r="AI51" s="294" t="s">
        <v>408</v>
      </c>
      <c r="AJ51" s="295"/>
      <c r="AK51" s="295"/>
      <c r="AL51" s="296"/>
      <c r="AM51" s="297" t="s">
        <v>67</v>
      </c>
      <c r="AN51" s="297"/>
      <c r="AO51" s="297"/>
      <c r="AP51" s="297"/>
      <c r="AQ51" s="214" t="s">
        <v>296</v>
      </c>
      <c r="AR51" s="209"/>
      <c r="AS51" s="209"/>
      <c r="AT51" s="210"/>
      <c r="AU51" s="791" t="s">
        <v>218</v>
      </c>
      <c r="AV51" s="791"/>
      <c r="AW51" s="791"/>
      <c r="AX51" s="79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297</v>
      </c>
      <c r="AT52" s="173"/>
      <c r="AU52" s="249"/>
      <c r="AV52" s="249"/>
      <c r="AW52" s="313" t="s">
        <v>267</v>
      </c>
      <c r="AX52" s="75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6" t="s">
        <v>45</v>
      </c>
      <c r="Z53" s="789"/>
      <c r="AA53" s="790"/>
      <c r="AB53" s="735"/>
      <c r="AC53" s="735"/>
      <c r="AD53" s="73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83</v>
      </c>
      <c r="Z54" s="271"/>
      <c r="AA54" s="272"/>
      <c r="AB54" s="750"/>
      <c r="AC54" s="750"/>
      <c r="AD54" s="75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51" t="s">
        <v>42</v>
      </c>
      <c r="AC55" s="751"/>
      <c r="AD55" s="75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384</v>
      </c>
      <c r="B58" s="365"/>
      <c r="C58" s="365"/>
      <c r="D58" s="365"/>
      <c r="E58" s="365"/>
      <c r="F58" s="366"/>
      <c r="G58" s="371" t="s">
        <v>187</v>
      </c>
      <c r="H58" s="372"/>
      <c r="I58" s="372"/>
      <c r="J58" s="372"/>
      <c r="K58" s="372"/>
      <c r="L58" s="372"/>
      <c r="M58" s="372"/>
      <c r="N58" s="372"/>
      <c r="O58" s="373"/>
      <c r="P58" s="374" t="s">
        <v>77</v>
      </c>
      <c r="Q58" s="372"/>
      <c r="R58" s="372"/>
      <c r="S58" s="372"/>
      <c r="T58" s="372"/>
      <c r="U58" s="372"/>
      <c r="V58" s="372"/>
      <c r="W58" s="372"/>
      <c r="X58" s="373"/>
      <c r="Y58" s="375"/>
      <c r="Z58" s="376"/>
      <c r="AA58" s="377"/>
      <c r="AB58" s="381" t="s">
        <v>39</v>
      </c>
      <c r="AC58" s="382"/>
      <c r="AD58" s="383"/>
      <c r="AE58" s="294" t="s">
        <v>163</v>
      </c>
      <c r="AF58" s="295"/>
      <c r="AG58" s="295"/>
      <c r="AH58" s="296"/>
      <c r="AI58" s="294" t="s">
        <v>408</v>
      </c>
      <c r="AJ58" s="295"/>
      <c r="AK58" s="295"/>
      <c r="AL58" s="296"/>
      <c r="AM58" s="297" t="s">
        <v>67</v>
      </c>
      <c r="AN58" s="297"/>
      <c r="AO58" s="297"/>
      <c r="AP58" s="297"/>
      <c r="AQ58" s="214" t="s">
        <v>296</v>
      </c>
      <c r="AR58" s="209"/>
      <c r="AS58" s="209"/>
      <c r="AT58" s="210"/>
      <c r="AU58" s="791" t="s">
        <v>218</v>
      </c>
      <c r="AV58" s="791"/>
      <c r="AW58" s="791"/>
      <c r="AX58" s="79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297</v>
      </c>
      <c r="AT59" s="173"/>
      <c r="AU59" s="249"/>
      <c r="AV59" s="249"/>
      <c r="AW59" s="313" t="s">
        <v>267</v>
      </c>
      <c r="AX59" s="75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6" t="s">
        <v>45</v>
      </c>
      <c r="Z60" s="789"/>
      <c r="AA60" s="790"/>
      <c r="AB60" s="735"/>
      <c r="AC60" s="735"/>
      <c r="AD60" s="73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83</v>
      </c>
      <c r="Z61" s="271"/>
      <c r="AA61" s="272"/>
      <c r="AB61" s="750"/>
      <c r="AC61" s="750"/>
      <c r="AD61" s="75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250</v>
      </c>
      <c r="B65" s="349"/>
      <c r="C65" s="349"/>
      <c r="D65" s="349"/>
      <c r="E65" s="349"/>
      <c r="F65" s="350"/>
      <c r="G65" s="389"/>
      <c r="H65" s="169" t="s">
        <v>187</v>
      </c>
      <c r="I65" s="169"/>
      <c r="J65" s="169"/>
      <c r="K65" s="169"/>
      <c r="L65" s="169"/>
      <c r="M65" s="169"/>
      <c r="N65" s="169"/>
      <c r="O65" s="170"/>
      <c r="P65" s="177" t="s">
        <v>77</v>
      </c>
      <c r="Q65" s="169"/>
      <c r="R65" s="169"/>
      <c r="S65" s="169"/>
      <c r="T65" s="169"/>
      <c r="U65" s="169"/>
      <c r="V65" s="170"/>
      <c r="W65" s="391" t="s">
        <v>105</v>
      </c>
      <c r="X65" s="392"/>
      <c r="Y65" s="395"/>
      <c r="Z65" s="395"/>
      <c r="AA65" s="396"/>
      <c r="AB65" s="177" t="s">
        <v>39</v>
      </c>
      <c r="AC65" s="169"/>
      <c r="AD65" s="170"/>
      <c r="AE65" s="294" t="s">
        <v>163</v>
      </c>
      <c r="AF65" s="295"/>
      <c r="AG65" s="295"/>
      <c r="AH65" s="296"/>
      <c r="AI65" s="294" t="s">
        <v>408</v>
      </c>
      <c r="AJ65" s="295"/>
      <c r="AK65" s="295"/>
      <c r="AL65" s="296"/>
      <c r="AM65" s="297" t="s">
        <v>67</v>
      </c>
      <c r="AN65" s="297"/>
      <c r="AO65" s="297"/>
      <c r="AP65" s="297"/>
      <c r="AQ65" s="177" t="s">
        <v>296</v>
      </c>
      <c r="AR65" s="169"/>
      <c r="AS65" s="169"/>
      <c r="AT65" s="170"/>
      <c r="AU65" s="199" t="s">
        <v>218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297</v>
      </c>
      <c r="AT66" s="173"/>
      <c r="AU66" s="249"/>
      <c r="AV66" s="249"/>
      <c r="AW66" s="172" t="s">
        <v>267</v>
      </c>
      <c r="AX66" s="202"/>
    </row>
    <row r="67" spans="1:50" ht="23.25" hidden="1" customHeight="1" x14ac:dyDescent="0.15">
      <c r="A67" s="332"/>
      <c r="B67" s="333"/>
      <c r="C67" s="333"/>
      <c r="D67" s="333"/>
      <c r="E67" s="333"/>
      <c r="F67" s="334"/>
      <c r="G67" s="356" t="s">
        <v>299</v>
      </c>
      <c r="H67" s="397"/>
      <c r="I67" s="398"/>
      <c r="J67" s="398"/>
      <c r="K67" s="398"/>
      <c r="L67" s="398"/>
      <c r="M67" s="398"/>
      <c r="N67" s="398"/>
      <c r="O67" s="399"/>
      <c r="P67" s="397"/>
      <c r="Q67" s="398"/>
      <c r="R67" s="398"/>
      <c r="S67" s="398"/>
      <c r="T67" s="398"/>
      <c r="U67" s="398"/>
      <c r="V67" s="399"/>
      <c r="W67" s="403"/>
      <c r="X67" s="404"/>
      <c r="Y67" s="204" t="s">
        <v>45</v>
      </c>
      <c r="Z67" s="204"/>
      <c r="AA67" s="205"/>
      <c r="AB67" s="787" t="s">
        <v>80</v>
      </c>
      <c r="AC67" s="787"/>
      <c r="AD67" s="78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83</v>
      </c>
      <c r="Z68" s="188"/>
      <c r="AA68" s="189"/>
      <c r="AB68" s="788" t="s">
        <v>80</v>
      </c>
      <c r="AC68" s="788"/>
      <c r="AD68" s="78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86" t="s">
        <v>42</v>
      </c>
      <c r="AC69" s="786"/>
      <c r="AD69" s="786"/>
      <c r="AE69" s="721"/>
      <c r="AF69" s="722"/>
      <c r="AG69" s="722"/>
      <c r="AH69" s="722"/>
      <c r="AI69" s="721"/>
      <c r="AJ69" s="722"/>
      <c r="AK69" s="722"/>
      <c r="AL69" s="722"/>
      <c r="AM69" s="721"/>
      <c r="AN69" s="722"/>
      <c r="AO69" s="722"/>
      <c r="AP69" s="722"/>
      <c r="AQ69" s="329"/>
      <c r="AR69" s="330"/>
      <c r="AS69" s="330"/>
      <c r="AT69" s="331"/>
      <c r="AU69" s="330"/>
      <c r="AV69" s="330"/>
      <c r="AW69" s="330"/>
      <c r="AX69" s="416"/>
    </row>
    <row r="70" spans="1:50" ht="23.25" hidden="1" customHeight="1" x14ac:dyDescent="0.15">
      <c r="A70" s="332" t="s">
        <v>389</v>
      </c>
      <c r="B70" s="333"/>
      <c r="C70" s="333"/>
      <c r="D70" s="333"/>
      <c r="E70" s="333"/>
      <c r="F70" s="334"/>
      <c r="G70" s="338" t="s">
        <v>292</v>
      </c>
      <c r="H70" s="339"/>
      <c r="I70" s="339"/>
      <c r="J70" s="339"/>
      <c r="K70" s="339"/>
      <c r="L70" s="339"/>
      <c r="M70" s="339"/>
      <c r="N70" s="339"/>
      <c r="O70" s="339"/>
      <c r="P70" s="339"/>
      <c r="Q70" s="339"/>
      <c r="R70" s="339"/>
      <c r="S70" s="339"/>
      <c r="T70" s="339"/>
      <c r="U70" s="339"/>
      <c r="V70" s="339"/>
      <c r="W70" s="342" t="s">
        <v>399</v>
      </c>
      <c r="X70" s="343"/>
      <c r="Y70" s="204" t="s">
        <v>45</v>
      </c>
      <c r="Z70" s="204"/>
      <c r="AA70" s="205"/>
      <c r="AB70" s="787" t="s">
        <v>80</v>
      </c>
      <c r="AC70" s="787"/>
      <c r="AD70" s="78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83</v>
      </c>
      <c r="Z71" s="188"/>
      <c r="AA71" s="189"/>
      <c r="AB71" s="788" t="s">
        <v>80</v>
      </c>
      <c r="AC71" s="788"/>
      <c r="AD71" s="78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86" t="s">
        <v>42</v>
      </c>
      <c r="AC72" s="786"/>
      <c r="AD72" s="78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250</v>
      </c>
      <c r="B73" s="349"/>
      <c r="C73" s="349"/>
      <c r="D73" s="349"/>
      <c r="E73" s="349"/>
      <c r="F73" s="350"/>
      <c r="G73" s="351"/>
      <c r="H73" s="169" t="s">
        <v>187</v>
      </c>
      <c r="I73" s="169"/>
      <c r="J73" s="169"/>
      <c r="K73" s="169"/>
      <c r="L73" s="169"/>
      <c r="M73" s="169"/>
      <c r="N73" s="169"/>
      <c r="O73" s="170"/>
      <c r="P73" s="177" t="s">
        <v>77</v>
      </c>
      <c r="Q73" s="169"/>
      <c r="R73" s="169"/>
      <c r="S73" s="169"/>
      <c r="T73" s="169"/>
      <c r="U73" s="169"/>
      <c r="V73" s="169"/>
      <c r="W73" s="169"/>
      <c r="X73" s="170"/>
      <c r="Y73" s="353"/>
      <c r="Z73" s="354"/>
      <c r="AA73" s="355"/>
      <c r="AB73" s="177" t="s">
        <v>39</v>
      </c>
      <c r="AC73" s="169"/>
      <c r="AD73" s="170"/>
      <c r="AE73" s="294" t="s">
        <v>163</v>
      </c>
      <c r="AF73" s="295"/>
      <c r="AG73" s="295"/>
      <c r="AH73" s="296"/>
      <c r="AI73" s="294" t="s">
        <v>408</v>
      </c>
      <c r="AJ73" s="295"/>
      <c r="AK73" s="295"/>
      <c r="AL73" s="296"/>
      <c r="AM73" s="297" t="s">
        <v>67</v>
      </c>
      <c r="AN73" s="297"/>
      <c r="AO73" s="297"/>
      <c r="AP73" s="297"/>
      <c r="AQ73" s="177" t="s">
        <v>296</v>
      </c>
      <c r="AR73" s="169"/>
      <c r="AS73" s="169"/>
      <c r="AT73" s="170"/>
      <c r="AU73" s="242" t="s">
        <v>218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297</v>
      </c>
      <c r="AT74" s="173"/>
      <c r="AU74" s="201"/>
      <c r="AV74" s="194"/>
      <c r="AW74" s="172" t="s">
        <v>267</v>
      </c>
      <c r="AX74" s="202"/>
    </row>
    <row r="75" spans="1:50" ht="23.25" hidden="1" customHeight="1" x14ac:dyDescent="0.15">
      <c r="A75" s="332"/>
      <c r="B75" s="333"/>
      <c r="C75" s="333"/>
      <c r="D75" s="333"/>
      <c r="E75" s="333"/>
      <c r="F75" s="334"/>
      <c r="G75" s="356" t="s">
        <v>299</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78"/>
      <c r="AF77" s="779"/>
      <c r="AG77" s="779"/>
      <c r="AH77" s="779"/>
      <c r="AI77" s="778"/>
      <c r="AJ77" s="779"/>
      <c r="AK77" s="779"/>
      <c r="AL77" s="779"/>
      <c r="AM77" s="778"/>
      <c r="AN77" s="779"/>
      <c r="AO77" s="779"/>
      <c r="AP77" s="779"/>
      <c r="AQ77" s="191"/>
      <c r="AR77" s="192"/>
      <c r="AS77" s="192"/>
      <c r="AT77" s="193"/>
      <c r="AU77" s="330"/>
      <c r="AV77" s="330"/>
      <c r="AW77" s="330"/>
      <c r="AX77" s="416"/>
    </row>
    <row r="78" spans="1:50" ht="69.75" hidden="1" customHeight="1" x14ac:dyDescent="0.15">
      <c r="A78" s="780" t="s">
        <v>277</v>
      </c>
      <c r="B78" s="781"/>
      <c r="C78" s="781"/>
      <c r="D78" s="781"/>
      <c r="E78" s="336" t="s">
        <v>37</v>
      </c>
      <c r="F78" s="337"/>
      <c r="G78" s="15" t="s">
        <v>292</v>
      </c>
      <c r="H78" s="782"/>
      <c r="I78" s="677"/>
      <c r="J78" s="677"/>
      <c r="K78" s="677"/>
      <c r="L78" s="677"/>
      <c r="M78" s="677"/>
      <c r="N78" s="677"/>
      <c r="O78" s="783"/>
      <c r="P78" s="235"/>
      <c r="Q78" s="235"/>
      <c r="R78" s="235"/>
      <c r="S78" s="235"/>
      <c r="T78" s="235"/>
      <c r="U78" s="235"/>
      <c r="V78" s="235"/>
      <c r="W78" s="235"/>
      <c r="X78" s="235"/>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5"/>
    </row>
    <row r="79" spans="1:50" ht="18.75" hidden="1" customHeight="1" x14ac:dyDescent="0.15">
      <c r="A79" s="755" t="s">
        <v>231</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7" t="s">
        <v>383</v>
      </c>
      <c r="AP79" s="758"/>
      <c r="AQ79" s="758"/>
      <c r="AR79" s="41" t="s">
        <v>258</v>
      </c>
      <c r="AS79" s="757"/>
      <c r="AT79" s="758"/>
      <c r="AU79" s="758"/>
      <c r="AV79" s="758"/>
      <c r="AW79" s="758"/>
      <c r="AX79" s="759"/>
    </row>
    <row r="80" spans="1:50" ht="18.75" hidden="1" customHeight="1" x14ac:dyDescent="0.15">
      <c r="A80" s="136" t="s">
        <v>182</v>
      </c>
      <c r="B80" s="760" t="s">
        <v>316</v>
      </c>
      <c r="C80" s="761"/>
      <c r="D80" s="761"/>
      <c r="E80" s="761"/>
      <c r="F80" s="762"/>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286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5"/>
    </row>
    <row r="81" spans="1:50" ht="22.5" hidden="1" customHeight="1" x14ac:dyDescent="0.15">
      <c r="A81" s="137"/>
      <c r="B81" s="76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4"/>
    </row>
    <row r="82" spans="1:50" ht="22.5" hidden="1" customHeight="1" x14ac:dyDescent="0.15">
      <c r="A82" s="137"/>
      <c r="B82" s="763"/>
      <c r="C82" s="305"/>
      <c r="D82" s="305"/>
      <c r="E82" s="305"/>
      <c r="F82" s="306"/>
      <c r="G82" s="766"/>
      <c r="H82" s="766"/>
      <c r="I82" s="766"/>
      <c r="J82" s="766"/>
      <c r="K82" s="766"/>
      <c r="L82" s="766"/>
      <c r="M82" s="766"/>
      <c r="N82" s="766"/>
      <c r="O82" s="766"/>
      <c r="P82" s="766"/>
      <c r="Q82" s="766"/>
      <c r="R82" s="766"/>
      <c r="S82" s="766"/>
      <c r="T82" s="766"/>
      <c r="U82" s="766"/>
      <c r="V82" s="766"/>
      <c r="W82" s="766"/>
      <c r="X82" s="766"/>
      <c r="Y82" s="766"/>
      <c r="Z82" s="766"/>
      <c r="AA82" s="767"/>
      <c r="AB82" s="772"/>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73"/>
    </row>
    <row r="83" spans="1:50" ht="22.5" hidden="1" customHeight="1" x14ac:dyDescent="0.15">
      <c r="A83" s="137"/>
      <c r="B83" s="763"/>
      <c r="C83" s="305"/>
      <c r="D83" s="305"/>
      <c r="E83" s="305"/>
      <c r="F83" s="306"/>
      <c r="G83" s="768"/>
      <c r="H83" s="768"/>
      <c r="I83" s="768"/>
      <c r="J83" s="768"/>
      <c r="K83" s="768"/>
      <c r="L83" s="768"/>
      <c r="M83" s="768"/>
      <c r="N83" s="768"/>
      <c r="O83" s="768"/>
      <c r="P83" s="768"/>
      <c r="Q83" s="768"/>
      <c r="R83" s="768"/>
      <c r="S83" s="768"/>
      <c r="T83" s="768"/>
      <c r="U83" s="768"/>
      <c r="V83" s="768"/>
      <c r="W83" s="768"/>
      <c r="X83" s="768"/>
      <c r="Y83" s="768"/>
      <c r="Z83" s="768"/>
      <c r="AA83" s="769"/>
      <c r="AB83" s="774"/>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75"/>
    </row>
    <row r="84" spans="1:50" ht="19.5" hidden="1" customHeight="1" x14ac:dyDescent="0.15">
      <c r="A84" s="137"/>
      <c r="B84" s="764"/>
      <c r="C84" s="307"/>
      <c r="D84" s="307"/>
      <c r="E84" s="307"/>
      <c r="F84" s="308"/>
      <c r="G84" s="770"/>
      <c r="H84" s="770"/>
      <c r="I84" s="770"/>
      <c r="J84" s="770"/>
      <c r="K84" s="770"/>
      <c r="L84" s="770"/>
      <c r="M84" s="770"/>
      <c r="N84" s="770"/>
      <c r="O84" s="770"/>
      <c r="P84" s="770"/>
      <c r="Q84" s="770"/>
      <c r="R84" s="770"/>
      <c r="S84" s="770"/>
      <c r="T84" s="770"/>
      <c r="U84" s="770"/>
      <c r="V84" s="770"/>
      <c r="W84" s="770"/>
      <c r="X84" s="770"/>
      <c r="Y84" s="770"/>
      <c r="Z84" s="770"/>
      <c r="AA84" s="771"/>
      <c r="AB84" s="776"/>
      <c r="AC84" s="770"/>
      <c r="AD84" s="770"/>
      <c r="AE84" s="770"/>
      <c r="AF84" s="770"/>
      <c r="AG84" s="770"/>
      <c r="AH84" s="770"/>
      <c r="AI84" s="770"/>
      <c r="AJ84" s="770"/>
      <c r="AK84" s="770"/>
      <c r="AL84" s="770"/>
      <c r="AM84" s="770"/>
      <c r="AN84" s="770"/>
      <c r="AO84" s="770"/>
      <c r="AP84" s="770"/>
      <c r="AQ84" s="768"/>
      <c r="AR84" s="768"/>
      <c r="AS84" s="768"/>
      <c r="AT84" s="768"/>
      <c r="AU84" s="770"/>
      <c r="AV84" s="770"/>
      <c r="AW84" s="770"/>
      <c r="AX84" s="777"/>
    </row>
    <row r="85" spans="1:50" ht="18.75" hidden="1" customHeight="1" x14ac:dyDescent="0.15">
      <c r="A85" s="137"/>
      <c r="B85" s="305" t="s">
        <v>229</v>
      </c>
      <c r="C85" s="305"/>
      <c r="D85" s="305"/>
      <c r="E85" s="305"/>
      <c r="F85" s="306"/>
      <c r="G85" s="309" t="s">
        <v>27</v>
      </c>
      <c r="H85" s="310"/>
      <c r="I85" s="310"/>
      <c r="J85" s="310"/>
      <c r="K85" s="310"/>
      <c r="L85" s="310"/>
      <c r="M85" s="310"/>
      <c r="N85" s="310"/>
      <c r="O85" s="311"/>
      <c r="P85" s="315" t="s">
        <v>103</v>
      </c>
      <c r="Q85" s="310"/>
      <c r="R85" s="310"/>
      <c r="S85" s="310"/>
      <c r="T85" s="310"/>
      <c r="U85" s="310"/>
      <c r="V85" s="310"/>
      <c r="W85" s="310"/>
      <c r="X85" s="311"/>
      <c r="Y85" s="174"/>
      <c r="Z85" s="175"/>
      <c r="AA85" s="176"/>
      <c r="AB85" s="294" t="s">
        <v>39</v>
      </c>
      <c r="AC85" s="295"/>
      <c r="AD85" s="296"/>
      <c r="AE85" s="294" t="s">
        <v>163</v>
      </c>
      <c r="AF85" s="295"/>
      <c r="AG85" s="295"/>
      <c r="AH85" s="296"/>
      <c r="AI85" s="294" t="s">
        <v>408</v>
      </c>
      <c r="AJ85" s="295"/>
      <c r="AK85" s="295"/>
      <c r="AL85" s="296"/>
      <c r="AM85" s="297" t="s">
        <v>67</v>
      </c>
      <c r="AN85" s="297"/>
      <c r="AO85" s="297"/>
      <c r="AP85" s="297"/>
      <c r="AQ85" s="177" t="s">
        <v>296</v>
      </c>
      <c r="AR85" s="169"/>
      <c r="AS85" s="169"/>
      <c r="AT85" s="170"/>
      <c r="AU85" s="752" t="s">
        <v>218</v>
      </c>
      <c r="AV85" s="752"/>
      <c r="AW85" s="752"/>
      <c r="AX85" s="75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297</v>
      </c>
      <c r="AT86" s="173"/>
      <c r="AU86" s="249"/>
      <c r="AV86" s="249"/>
      <c r="AW86" s="313" t="s">
        <v>267</v>
      </c>
      <c r="AX86" s="75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35"/>
      <c r="AC87" s="735"/>
      <c r="AD87" s="73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6" t="s">
        <v>83</v>
      </c>
      <c r="Z88" s="290"/>
      <c r="AA88" s="291"/>
      <c r="AB88" s="750"/>
      <c r="AC88" s="750"/>
      <c r="AD88" s="75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6" t="s">
        <v>48</v>
      </c>
      <c r="Z89" s="290"/>
      <c r="AA89" s="291"/>
      <c r="AB89" s="751" t="s">
        <v>42</v>
      </c>
      <c r="AC89" s="751"/>
      <c r="AD89" s="75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229</v>
      </c>
      <c r="C90" s="305"/>
      <c r="D90" s="305"/>
      <c r="E90" s="305"/>
      <c r="F90" s="306"/>
      <c r="G90" s="309" t="s">
        <v>27</v>
      </c>
      <c r="H90" s="310"/>
      <c r="I90" s="310"/>
      <c r="J90" s="310"/>
      <c r="K90" s="310"/>
      <c r="L90" s="310"/>
      <c r="M90" s="310"/>
      <c r="N90" s="310"/>
      <c r="O90" s="311"/>
      <c r="P90" s="315" t="s">
        <v>103</v>
      </c>
      <c r="Q90" s="310"/>
      <c r="R90" s="310"/>
      <c r="S90" s="310"/>
      <c r="T90" s="310"/>
      <c r="U90" s="310"/>
      <c r="V90" s="310"/>
      <c r="W90" s="310"/>
      <c r="X90" s="311"/>
      <c r="Y90" s="174"/>
      <c r="Z90" s="175"/>
      <c r="AA90" s="176"/>
      <c r="AB90" s="294" t="s">
        <v>39</v>
      </c>
      <c r="AC90" s="295"/>
      <c r="AD90" s="296"/>
      <c r="AE90" s="294" t="s">
        <v>163</v>
      </c>
      <c r="AF90" s="295"/>
      <c r="AG90" s="295"/>
      <c r="AH90" s="296"/>
      <c r="AI90" s="294" t="s">
        <v>408</v>
      </c>
      <c r="AJ90" s="295"/>
      <c r="AK90" s="295"/>
      <c r="AL90" s="296"/>
      <c r="AM90" s="297" t="s">
        <v>67</v>
      </c>
      <c r="AN90" s="297"/>
      <c r="AO90" s="297"/>
      <c r="AP90" s="297"/>
      <c r="AQ90" s="177" t="s">
        <v>296</v>
      </c>
      <c r="AR90" s="169"/>
      <c r="AS90" s="169"/>
      <c r="AT90" s="170"/>
      <c r="AU90" s="752" t="s">
        <v>218</v>
      </c>
      <c r="AV90" s="752"/>
      <c r="AW90" s="752"/>
      <c r="AX90" s="75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297</v>
      </c>
      <c r="AT91" s="173"/>
      <c r="AU91" s="249"/>
      <c r="AV91" s="249"/>
      <c r="AW91" s="313" t="s">
        <v>267</v>
      </c>
      <c r="AX91" s="75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35"/>
      <c r="AC92" s="735"/>
      <c r="AD92" s="73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6" t="s">
        <v>83</v>
      </c>
      <c r="Z93" s="290"/>
      <c r="AA93" s="291"/>
      <c r="AB93" s="750"/>
      <c r="AC93" s="750"/>
      <c r="AD93" s="75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6" t="s">
        <v>48</v>
      </c>
      <c r="Z94" s="290"/>
      <c r="AA94" s="291"/>
      <c r="AB94" s="751" t="s">
        <v>42</v>
      </c>
      <c r="AC94" s="751"/>
      <c r="AD94" s="75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229</v>
      </c>
      <c r="C95" s="305"/>
      <c r="D95" s="305"/>
      <c r="E95" s="305"/>
      <c r="F95" s="306"/>
      <c r="G95" s="309" t="s">
        <v>27</v>
      </c>
      <c r="H95" s="310"/>
      <c r="I95" s="310"/>
      <c r="J95" s="310"/>
      <c r="K95" s="310"/>
      <c r="L95" s="310"/>
      <c r="M95" s="310"/>
      <c r="N95" s="310"/>
      <c r="O95" s="311"/>
      <c r="P95" s="315" t="s">
        <v>103</v>
      </c>
      <c r="Q95" s="310"/>
      <c r="R95" s="310"/>
      <c r="S95" s="310"/>
      <c r="T95" s="310"/>
      <c r="U95" s="310"/>
      <c r="V95" s="310"/>
      <c r="W95" s="310"/>
      <c r="X95" s="311"/>
      <c r="Y95" s="174"/>
      <c r="Z95" s="175"/>
      <c r="AA95" s="176"/>
      <c r="AB95" s="294" t="s">
        <v>39</v>
      </c>
      <c r="AC95" s="295"/>
      <c r="AD95" s="296"/>
      <c r="AE95" s="294" t="s">
        <v>163</v>
      </c>
      <c r="AF95" s="295"/>
      <c r="AG95" s="295"/>
      <c r="AH95" s="296"/>
      <c r="AI95" s="294" t="s">
        <v>408</v>
      </c>
      <c r="AJ95" s="295"/>
      <c r="AK95" s="295"/>
      <c r="AL95" s="296"/>
      <c r="AM95" s="297" t="s">
        <v>67</v>
      </c>
      <c r="AN95" s="297"/>
      <c r="AO95" s="297"/>
      <c r="AP95" s="297"/>
      <c r="AQ95" s="177" t="s">
        <v>296</v>
      </c>
      <c r="AR95" s="169"/>
      <c r="AS95" s="169"/>
      <c r="AT95" s="170"/>
      <c r="AU95" s="752" t="s">
        <v>218</v>
      </c>
      <c r="AV95" s="752"/>
      <c r="AW95" s="752"/>
      <c r="AX95" s="75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297</v>
      </c>
      <c r="AT96" s="173"/>
      <c r="AU96" s="249"/>
      <c r="AV96" s="249"/>
      <c r="AW96" s="313" t="s">
        <v>267</v>
      </c>
      <c r="AX96" s="75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6" t="s">
        <v>83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7" t="s">
        <v>48</v>
      </c>
      <c r="Z99" s="738"/>
      <c r="AA99" s="739"/>
      <c r="AB99" s="740" t="s">
        <v>42</v>
      </c>
      <c r="AC99" s="741"/>
      <c r="AD99" s="742"/>
      <c r="AE99" s="743"/>
      <c r="AF99" s="744"/>
      <c r="AG99" s="744"/>
      <c r="AH99" s="745"/>
      <c r="AI99" s="743"/>
      <c r="AJ99" s="744"/>
      <c r="AK99" s="744"/>
      <c r="AL99" s="745"/>
      <c r="AM99" s="743"/>
      <c r="AN99" s="744"/>
      <c r="AO99" s="744"/>
      <c r="AP99" s="744"/>
      <c r="AQ99" s="746"/>
      <c r="AR99" s="747"/>
      <c r="AS99" s="747"/>
      <c r="AT99" s="748"/>
      <c r="AU99" s="744"/>
      <c r="AV99" s="744"/>
      <c r="AW99" s="744"/>
      <c r="AX99" s="749"/>
    </row>
    <row r="100" spans="1:50" ht="31.5" customHeight="1" x14ac:dyDescent="0.15">
      <c r="A100" s="273" t="s">
        <v>385</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24" t="s">
        <v>39</v>
      </c>
      <c r="AC100" s="724"/>
      <c r="AD100" s="724"/>
      <c r="AE100" s="725" t="s">
        <v>163</v>
      </c>
      <c r="AF100" s="726"/>
      <c r="AG100" s="726"/>
      <c r="AH100" s="727"/>
      <c r="AI100" s="725" t="s">
        <v>408</v>
      </c>
      <c r="AJ100" s="726"/>
      <c r="AK100" s="726"/>
      <c r="AL100" s="727"/>
      <c r="AM100" s="725" t="s">
        <v>67</v>
      </c>
      <c r="AN100" s="726"/>
      <c r="AO100" s="726"/>
      <c r="AP100" s="727"/>
      <c r="AQ100" s="728" t="s">
        <v>430</v>
      </c>
      <c r="AR100" s="729"/>
      <c r="AS100" s="729"/>
      <c r="AT100" s="730"/>
      <c r="AU100" s="728" t="s">
        <v>151</v>
      </c>
      <c r="AV100" s="729"/>
      <c r="AW100" s="729"/>
      <c r="AX100" s="731"/>
    </row>
    <row r="101" spans="1:50" ht="23.25" customHeight="1" x14ac:dyDescent="0.15">
      <c r="A101" s="276"/>
      <c r="B101" s="277"/>
      <c r="C101" s="277"/>
      <c r="D101" s="277"/>
      <c r="E101" s="277"/>
      <c r="F101" s="278"/>
      <c r="G101" s="95" t="s">
        <v>520</v>
      </c>
      <c r="H101" s="95"/>
      <c r="I101" s="95"/>
      <c r="J101" s="95"/>
      <c r="K101" s="95"/>
      <c r="L101" s="95"/>
      <c r="M101" s="95"/>
      <c r="N101" s="95"/>
      <c r="O101" s="95"/>
      <c r="P101" s="95"/>
      <c r="Q101" s="95"/>
      <c r="R101" s="95"/>
      <c r="S101" s="95"/>
      <c r="T101" s="95"/>
      <c r="U101" s="95"/>
      <c r="V101" s="95"/>
      <c r="W101" s="95"/>
      <c r="X101" s="182"/>
      <c r="Y101" s="732" t="s">
        <v>49</v>
      </c>
      <c r="Z101" s="733"/>
      <c r="AA101" s="734"/>
      <c r="AB101" s="735" t="s">
        <v>519</v>
      </c>
      <c r="AC101" s="735"/>
      <c r="AD101" s="735"/>
      <c r="AE101" s="329">
        <v>77</v>
      </c>
      <c r="AF101" s="330"/>
      <c r="AG101" s="330"/>
      <c r="AH101" s="331"/>
      <c r="AI101" s="329">
        <v>122</v>
      </c>
      <c r="AJ101" s="330"/>
      <c r="AK101" s="330"/>
      <c r="AL101" s="331"/>
      <c r="AM101" s="329">
        <v>123</v>
      </c>
      <c r="AN101" s="330"/>
      <c r="AO101" s="330"/>
      <c r="AP101" s="331"/>
      <c r="AQ101" s="329" t="s">
        <v>420</v>
      </c>
      <c r="AR101" s="330"/>
      <c r="AS101" s="330"/>
      <c r="AT101" s="331"/>
      <c r="AU101" s="329" t="s">
        <v>420</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8" t="s">
        <v>113</v>
      </c>
      <c r="Z102" s="697"/>
      <c r="AA102" s="698"/>
      <c r="AB102" s="735" t="s">
        <v>519</v>
      </c>
      <c r="AC102" s="735"/>
      <c r="AD102" s="735"/>
      <c r="AE102" s="694">
        <v>64</v>
      </c>
      <c r="AF102" s="694"/>
      <c r="AG102" s="694"/>
      <c r="AH102" s="694"/>
      <c r="AI102" s="694">
        <v>92</v>
      </c>
      <c r="AJ102" s="694"/>
      <c r="AK102" s="694"/>
      <c r="AL102" s="694"/>
      <c r="AM102" s="694">
        <v>85</v>
      </c>
      <c r="AN102" s="694"/>
      <c r="AO102" s="694"/>
      <c r="AP102" s="694"/>
      <c r="AQ102" s="721" t="s">
        <v>420</v>
      </c>
      <c r="AR102" s="722"/>
      <c r="AS102" s="722"/>
      <c r="AT102" s="723"/>
      <c r="AU102" s="721" t="s">
        <v>420</v>
      </c>
      <c r="AV102" s="722"/>
      <c r="AW102" s="722"/>
      <c r="AX102" s="723"/>
    </row>
    <row r="103" spans="1:50" ht="31.5" hidden="1" customHeight="1" x14ac:dyDescent="0.15">
      <c r="A103" s="282" t="s">
        <v>385</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163</v>
      </c>
      <c r="AF103" s="271"/>
      <c r="AG103" s="271"/>
      <c r="AH103" s="272"/>
      <c r="AI103" s="270" t="s">
        <v>408</v>
      </c>
      <c r="AJ103" s="271"/>
      <c r="AK103" s="271"/>
      <c r="AL103" s="272"/>
      <c r="AM103" s="270" t="s">
        <v>67</v>
      </c>
      <c r="AN103" s="271"/>
      <c r="AO103" s="271"/>
      <c r="AP103" s="272"/>
      <c r="AQ103" s="708" t="s">
        <v>430</v>
      </c>
      <c r="AR103" s="709"/>
      <c r="AS103" s="709"/>
      <c r="AT103" s="710"/>
      <c r="AU103" s="708" t="s">
        <v>151</v>
      </c>
      <c r="AV103" s="709"/>
      <c r="AW103" s="709"/>
      <c r="AX103" s="71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2" t="s">
        <v>49</v>
      </c>
      <c r="Z104" s="713"/>
      <c r="AA104" s="714"/>
      <c r="AB104" s="715"/>
      <c r="AC104" s="716"/>
      <c r="AD104" s="71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8" t="s">
        <v>113</v>
      </c>
      <c r="Z105" s="719"/>
      <c r="AA105" s="720"/>
      <c r="AB105" s="326"/>
      <c r="AC105" s="327"/>
      <c r="AD105" s="328"/>
      <c r="AE105" s="694"/>
      <c r="AF105" s="694"/>
      <c r="AG105" s="694"/>
      <c r="AH105" s="694"/>
      <c r="AI105" s="694"/>
      <c r="AJ105" s="694"/>
      <c r="AK105" s="694"/>
      <c r="AL105" s="694"/>
      <c r="AM105" s="694"/>
      <c r="AN105" s="694"/>
      <c r="AO105" s="694"/>
      <c r="AP105" s="694"/>
      <c r="AQ105" s="329"/>
      <c r="AR105" s="330"/>
      <c r="AS105" s="330"/>
      <c r="AT105" s="331"/>
      <c r="AU105" s="721"/>
      <c r="AV105" s="722"/>
      <c r="AW105" s="722"/>
      <c r="AX105" s="723"/>
    </row>
    <row r="106" spans="1:50" ht="31.5" hidden="1" customHeight="1" x14ac:dyDescent="0.15">
      <c r="A106" s="282" t="s">
        <v>385</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163</v>
      </c>
      <c r="AF106" s="271"/>
      <c r="AG106" s="271"/>
      <c r="AH106" s="272"/>
      <c r="AI106" s="270" t="s">
        <v>408</v>
      </c>
      <c r="AJ106" s="271"/>
      <c r="AK106" s="271"/>
      <c r="AL106" s="272"/>
      <c r="AM106" s="270" t="s">
        <v>67</v>
      </c>
      <c r="AN106" s="271"/>
      <c r="AO106" s="271"/>
      <c r="AP106" s="272"/>
      <c r="AQ106" s="708" t="s">
        <v>430</v>
      </c>
      <c r="AR106" s="709"/>
      <c r="AS106" s="709"/>
      <c r="AT106" s="710"/>
      <c r="AU106" s="708" t="s">
        <v>151</v>
      </c>
      <c r="AV106" s="709"/>
      <c r="AW106" s="709"/>
      <c r="AX106" s="71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2" t="s">
        <v>49</v>
      </c>
      <c r="Z107" s="713"/>
      <c r="AA107" s="714"/>
      <c r="AB107" s="715"/>
      <c r="AC107" s="716"/>
      <c r="AD107" s="717"/>
      <c r="AE107" s="694"/>
      <c r="AF107" s="694"/>
      <c r="AG107" s="694"/>
      <c r="AH107" s="694"/>
      <c r="AI107" s="694"/>
      <c r="AJ107" s="694"/>
      <c r="AK107" s="694"/>
      <c r="AL107" s="694"/>
      <c r="AM107" s="694"/>
      <c r="AN107" s="694"/>
      <c r="AO107" s="694"/>
      <c r="AP107" s="69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8" t="s">
        <v>113</v>
      </c>
      <c r="Z108" s="719"/>
      <c r="AA108" s="720"/>
      <c r="AB108" s="326"/>
      <c r="AC108" s="327"/>
      <c r="AD108" s="328"/>
      <c r="AE108" s="694"/>
      <c r="AF108" s="694"/>
      <c r="AG108" s="694"/>
      <c r="AH108" s="694"/>
      <c r="AI108" s="694"/>
      <c r="AJ108" s="694"/>
      <c r="AK108" s="694"/>
      <c r="AL108" s="694"/>
      <c r="AM108" s="694"/>
      <c r="AN108" s="694"/>
      <c r="AO108" s="694"/>
      <c r="AP108" s="694"/>
      <c r="AQ108" s="329"/>
      <c r="AR108" s="330"/>
      <c r="AS108" s="330"/>
      <c r="AT108" s="331"/>
      <c r="AU108" s="721"/>
      <c r="AV108" s="722"/>
      <c r="AW108" s="722"/>
      <c r="AX108" s="723"/>
    </row>
    <row r="109" spans="1:50" ht="31.5" hidden="1" customHeight="1" x14ac:dyDescent="0.15">
      <c r="A109" s="282" t="s">
        <v>385</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163</v>
      </c>
      <c r="AF109" s="271"/>
      <c r="AG109" s="271"/>
      <c r="AH109" s="272"/>
      <c r="AI109" s="270" t="s">
        <v>408</v>
      </c>
      <c r="AJ109" s="271"/>
      <c r="AK109" s="271"/>
      <c r="AL109" s="272"/>
      <c r="AM109" s="270" t="s">
        <v>67</v>
      </c>
      <c r="AN109" s="271"/>
      <c r="AO109" s="271"/>
      <c r="AP109" s="272"/>
      <c r="AQ109" s="708" t="s">
        <v>430</v>
      </c>
      <c r="AR109" s="709"/>
      <c r="AS109" s="709"/>
      <c r="AT109" s="710"/>
      <c r="AU109" s="708" t="s">
        <v>151</v>
      </c>
      <c r="AV109" s="709"/>
      <c r="AW109" s="709"/>
      <c r="AX109" s="71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2" t="s">
        <v>49</v>
      </c>
      <c r="Z110" s="713"/>
      <c r="AA110" s="714"/>
      <c r="AB110" s="715"/>
      <c r="AC110" s="716"/>
      <c r="AD110" s="717"/>
      <c r="AE110" s="694"/>
      <c r="AF110" s="694"/>
      <c r="AG110" s="694"/>
      <c r="AH110" s="694"/>
      <c r="AI110" s="694"/>
      <c r="AJ110" s="694"/>
      <c r="AK110" s="694"/>
      <c r="AL110" s="694"/>
      <c r="AM110" s="694"/>
      <c r="AN110" s="694"/>
      <c r="AO110" s="694"/>
      <c r="AP110" s="69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8" t="s">
        <v>113</v>
      </c>
      <c r="Z111" s="719"/>
      <c r="AA111" s="720"/>
      <c r="AB111" s="326"/>
      <c r="AC111" s="327"/>
      <c r="AD111" s="328"/>
      <c r="AE111" s="694"/>
      <c r="AF111" s="694"/>
      <c r="AG111" s="694"/>
      <c r="AH111" s="694"/>
      <c r="AI111" s="694"/>
      <c r="AJ111" s="694"/>
      <c r="AK111" s="694"/>
      <c r="AL111" s="694"/>
      <c r="AM111" s="694"/>
      <c r="AN111" s="694"/>
      <c r="AO111" s="694"/>
      <c r="AP111" s="694"/>
      <c r="AQ111" s="329"/>
      <c r="AR111" s="330"/>
      <c r="AS111" s="330"/>
      <c r="AT111" s="331"/>
      <c r="AU111" s="721"/>
      <c r="AV111" s="722"/>
      <c r="AW111" s="722"/>
      <c r="AX111" s="723"/>
    </row>
    <row r="112" spans="1:50" ht="31.5" hidden="1" customHeight="1" x14ac:dyDescent="0.15">
      <c r="A112" s="282" t="s">
        <v>385</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163</v>
      </c>
      <c r="AF112" s="271"/>
      <c r="AG112" s="271"/>
      <c r="AH112" s="272"/>
      <c r="AI112" s="270" t="s">
        <v>408</v>
      </c>
      <c r="AJ112" s="271"/>
      <c r="AK112" s="271"/>
      <c r="AL112" s="272"/>
      <c r="AM112" s="270" t="s">
        <v>67</v>
      </c>
      <c r="AN112" s="271"/>
      <c r="AO112" s="271"/>
      <c r="AP112" s="272"/>
      <c r="AQ112" s="708" t="s">
        <v>430</v>
      </c>
      <c r="AR112" s="709"/>
      <c r="AS112" s="709"/>
      <c r="AT112" s="710"/>
      <c r="AU112" s="708" t="s">
        <v>151</v>
      </c>
      <c r="AV112" s="709"/>
      <c r="AW112" s="709"/>
      <c r="AX112" s="71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2" t="s">
        <v>49</v>
      </c>
      <c r="Z113" s="713"/>
      <c r="AA113" s="714"/>
      <c r="AB113" s="715"/>
      <c r="AC113" s="716"/>
      <c r="AD113" s="717"/>
      <c r="AE113" s="694"/>
      <c r="AF113" s="694"/>
      <c r="AG113" s="694"/>
      <c r="AH113" s="694"/>
      <c r="AI113" s="694"/>
      <c r="AJ113" s="694"/>
      <c r="AK113" s="694"/>
      <c r="AL113" s="694"/>
      <c r="AM113" s="694"/>
      <c r="AN113" s="694"/>
      <c r="AO113" s="694"/>
      <c r="AP113" s="69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8" t="s">
        <v>113</v>
      </c>
      <c r="Z114" s="719"/>
      <c r="AA114" s="720"/>
      <c r="AB114" s="326"/>
      <c r="AC114" s="327"/>
      <c r="AD114" s="328"/>
      <c r="AE114" s="694"/>
      <c r="AF114" s="694"/>
      <c r="AG114" s="694"/>
      <c r="AH114" s="694"/>
      <c r="AI114" s="694"/>
      <c r="AJ114" s="694"/>
      <c r="AK114" s="694"/>
      <c r="AL114" s="694"/>
      <c r="AM114" s="694"/>
      <c r="AN114" s="694"/>
      <c r="AO114" s="694"/>
      <c r="AP114" s="694"/>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704"/>
      <c r="Z115" s="705"/>
      <c r="AA115" s="706"/>
      <c r="AB115" s="270" t="s">
        <v>39</v>
      </c>
      <c r="AC115" s="271"/>
      <c r="AD115" s="272"/>
      <c r="AE115" s="270" t="s">
        <v>163</v>
      </c>
      <c r="AF115" s="271"/>
      <c r="AG115" s="271"/>
      <c r="AH115" s="272"/>
      <c r="AI115" s="270" t="s">
        <v>408</v>
      </c>
      <c r="AJ115" s="271"/>
      <c r="AK115" s="271"/>
      <c r="AL115" s="272"/>
      <c r="AM115" s="270" t="s">
        <v>67</v>
      </c>
      <c r="AN115" s="271"/>
      <c r="AO115" s="271"/>
      <c r="AP115" s="272"/>
      <c r="AQ115" s="688" t="s">
        <v>431</v>
      </c>
      <c r="AR115" s="689"/>
      <c r="AS115" s="689"/>
      <c r="AT115" s="689"/>
      <c r="AU115" s="689"/>
      <c r="AV115" s="689"/>
      <c r="AW115" s="689"/>
      <c r="AX115" s="690"/>
    </row>
    <row r="116" spans="1:50" ht="23.25" customHeight="1" x14ac:dyDescent="0.15">
      <c r="A116" s="258"/>
      <c r="B116" s="256"/>
      <c r="C116" s="256"/>
      <c r="D116" s="256"/>
      <c r="E116" s="256"/>
      <c r="F116" s="257"/>
      <c r="G116" s="262" t="s">
        <v>521</v>
      </c>
      <c r="H116" s="262"/>
      <c r="I116" s="262"/>
      <c r="J116" s="262"/>
      <c r="K116" s="262"/>
      <c r="L116" s="262"/>
      <c r="M116" s="262"/>
      <c r="N116" s="262"/>
      <c r="O116" s="262"/>
      <c r="P116" s="262"/>
      <c r="Q116" s="262"/>
      <c r="R116" s="262"/>
      <c r="S116" s="262"/>
      <c r="T116" s="262"/>
      <c r="U116" s="262"/>
      <c r="V116" s="262"/>
      <c r="W116" s="262"/>
      <c r="X116" s="262"/>
      <c r="Y116" s="691" t="s">
        <v>36</v>
      </c>
      <c r="Z116" s="692"/>
      <c r="AA116" s="693"/>
      <c r="AB116" s="326" t="s">
        <v>522</v>
      </c>
      <c r="AC116" s="327"/>
      <c r="AD116" s="328"/>
      <c r="AE116" s="694">
        <v>15.4</v>
      </c>
      <c r="AF116" s="694"/>
      <c r="AG116" s="694"/>
      <c r="AH116" s="694"/>
      <c r="AI116" s="694">
        <v>15.2</v>
      </c>
      <c r="AJ116" s="694"/>
      <c r="AK116" s="694"/>
      <c r="AL116" s="694"/>
      <c r="AM116" s="694">
        <v>21</v>
      </c>
      <c r="AN116" s="694"/>
      <c r="AO116" s="694"/>
      <c r="AP116" s="694"/>
      <c r="AQ116" s="329"/>
      <c r="AR116" s="330"/>
      <c r="AS116" s="330"/>
      <c r="AT116" s="330"/>
      <c r="AU116" s="330"/>
      <c r="AV116" s="330"/>
      <c r="AW116" s="330"/>
      <c r="AX116" s="416"/>
    </row>
    <row r="117" spans="1:50" ht="64.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6" t="s">
        <v>92</v>
      </c>
      <c r="Z117" s="697"/>
      <c r="AA117" s="698"/>
      <c r="AB117" s="699" t="s">
        <v>102</v>
      </c>
      <c r="AC117" s="700"/>
      <c r="AD117" s="701"/>
      <c r="AE117" s="707" t="s">
        <v>523</v>
      </c>
      <c r="AF117" s="702"/>
      <c r="AG117" s="702"/>
      <c r="AH117" s="702"/>
      <c r="AI117" s="707" t="s">
        <v>404</v>
      </c>
      <c r="AJ117" s="702"/>
      <c r="AK117" s="702"/>
      <c r="AL117" s="702"/>
      <c r="AM117" s="707" t="s">
        <v>129</v>
      </c>
      <c r="AN117" s="702"/>
      <c r="AO117" s="702"/>
      <c r="AP117" s="702"/>
      <c r="AQ117" s="702"/>
      <c r="AR117" s="702"/>
      <c r="AS117" s="702"/>
      <c r="AT117" s="702"/>
      <c r="AU117" s="702"/>
      <c r="AV117" s="702"/>
      <c r="AW117" s="702"/>
      <c r="AX117" s="703"/>
    </row>
    <row r="118" spans="1:50" ht="23.25" hidden="1" customHeight="1" x14ac:dyDescent="0.15">
      <c r="A118" s="285" t="s">
        <v>36</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704"/>
      <c r="Z118" s="705"/>
      <c r="AA118" s="706"/>
      <c r="AB118" s="270" t="s">
        <v>39</v>
      </c>
      <c r="AC118" s="271"/>
      <c r="AD118" s="272"/>
      <c r="AE118" s="270" t="s">
        <v>163</v>
      </c>
      <c r="AF118" s="271"/>
      <c r="AG118" s="271"/>
      <c r="AH118" s="272"/>
      <c r="AI118" s="270" t="s">
        <v>408</v>
      </c>
      <c r="AJ118" s="271"/>
      <c r="AK118" s="271"/>
      <c r="AL118" s="272"/>
      <c r="AM118" s="270" t="s">
        <v>67</v>
      </c>
      <c r="AN118" s="271"/>
      <c r="AO118" s="271"/>
      <c r="AP118" s="272"/>
      <c r="AQ118" s="688" t="s">
        <v>431</v>
      </c>
      <c r="AR118" s="689"/>
      <c r="AS118" s="689"/>
      <c r="AT118" s="689"/>
      <c r="AU118" s="689"/>
      <c r="AV118" s="689"/>
      <c r="AW118" s="689"/>
      <c r="AX118" s="690"/>
    </row>
    <row r="119" spans="1:50" ht="23.25" hidden="1" customHeight="1" x14ac:dyDescent="0.15">
      <c r="A119" s="258"/>
      <c r="B119" s="256"/>
      <c r="C119" s="256"/>
      <c r="D119" s="256"/>
      <c r="E119" s="256"/>
      <c r="F119" s="257"/>
      <c r="G119" s="262" t="s">
        <v>392</v>
      </c>
      <c r="H119" s="262"/>
      <c r="I119" s="262"/>
      <c r="J119" s="262"/>
      <c r="K119" s="262"/>
      <c r="L119" s="262"/>
      <c r="M119" s="262"/>
      <c r="N119" s="262"/>
      <c r="O119" s="262"/>
      <c r="P119" s="262"/>
      <c r="Q119" s="262"/>
      <c r="R119" s="262"/>
      <c r="S119" s="262"/>
      <c r="T119" s="262"/>
      <c r="U119" s="262"/>
      <c r="V119" s="262"/>
      <c r="W119" s="262"/>
      <c r="X119" s="262"/>
      <c r="Y119" s="691" t="s">
        <v>36</v>
      </c>
      <c r="Z119" s="692"/>
      <c r="AA119" s="693"/>
      <c r="AB119" s="326"/>
      <c r="AC119" s="327"/>
      <c r="AD119" s="328"/>
      <c r="AE119" s="694"/>
      <c r="AF119" s="694"/>
      <c r="AG119" s="694"/>
      <c r="AH119" s="694"/>
      <c r="AI119" s="694"/>
      <c r="AJ119" s="694"/>
      <c r="AK119" s="694"/>
      <c r="AL119" s="694"/>
      <c r="AM119" s="694"/>
      <c r="AN119" s="694"/>
      <c r="AO119" s="694"/>
      <c r="AP119" s="694"/>
      <c r="AQ119" s="694"/>
      <c r="AR119" s="694"/>
      <c r="AS119" s="694"/>
      <c r="AT119" s="694"/>
      <c r="AU119" s="694"/>
      <c r="AV119" s="694"/>
      <c r="AW119" s="694"/>
      <c r="AX119" s="69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6" t="s">
        <v>92</v>
      </c>
      <c r="Z120" s="697"/>
      <c r="AA120" s="698"/>
      <c r="AB120" s="699" t="s">
        <v>102</v>
      </c>
      <c r="AC120" s="700"/>
      <c r="AD120" s="701"/>
      <c r="AE120" s="702"/>
      <c r="AF120" s="702"/>
      <c r="AG120" s="702"/>
      <c r="AH120" s="702"/>
      <c r="AI120" s="702"/>
      <c r="AJ120" s="702"/>
      <c r="AK120" s="702"/>
      <c r="AL120" s="702"/>
      <c r="AM120" s="702"/>
      <c r="AN120" s="702"/>
      <c r="AO120" s="702"/>
      <c r="AP120" s="702"/>
      <c r="AQ120" s="702"/>
      <c r="AR120" s="702"/>
      <c r="AS120" s="702"/>
      <c r="AT120" s="702"/>
      <c r="AU120" s="702"/>
      <c r="AV120" s="702"/>
      <c r="AW120" s="702"/>
      <c r="AX120" s="703"/>
    </row>
    <row r="121" spans="1:50" ht="23.25" hidden="1" customHeight="1" x14ac:dyDescent="0.15">
      <c r="A121" s="285" t="s">
        <v>36</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704"/>
      <c r="Z121" s="705"/>
      <c r="AA121" s="706"/>
      <c r="AB121" s="270" t="s">
        <v>39</v>
      </c>
      <c r="AC121" s="271"/>
      <c r="AD121" s="272"/>
      <c r="AE121" s="270" t="s">
        <v>163</v>
      </c>
      <c r="AF121" s="271"/>
      <c r="AG121" s="271"/>
      <c r="AH121" s="272"/>
      <c r="AI121" s="270" t="s">
        <v>408</v>
      </c>
      <c r="AJ121" s="271"/>
      <c r="AK121" s="271"/>
      <c r="AL121" s="272"/>
      <c r="AM121" s="270" t="s">
        <v>67</v>
      </c>
      <c r="AN121" s="271"/>
      <c r="AO121" s="271"/>
      <c r="AP121" s="272"/>
      <c r="AQ121" s="688" t="s">
        <v>431</v>
      </c>
      <c r="AR121" s="689"/>
      <c r="AS121" s="689"/>
      <c r="AT121" s="689"/>
      <c r="AU121" s="689"/>
      <c r="AV121" s="689"/>
      <c r="AW121" s="689"/>
      <c r="AX121" s="690"/>
    </row>
    <row r="122" spans="1:50" ht="23.25" hidden="1" customHeight="1" x14ac:dyDescent="0.15">
      <c r="A122" s="258"/>
      <c r="B122" s="256"/>
      <c r="C122" s="256"/>
      <c r="D122" s="256"/>
      <c r="E122" s="256"/>
      <c r="F122" s="257"/>
      <c r="G122" s="262" t="s">
        <v>178</v>
      </c>
      <c r="H122" s="262"/>
      <c r="I122" s="262"/>
      <c r="J122" s="262"/>
      <c r="K122" s="262"/>
      <c r="L122" s="262"/>
      <c r="M122" s="262"/>
      <c r="N122" s="262"/>
      <c r="O122" s="262"/>
      <c r="P122" s="262"/>
      <c r="Q122" s="262"/>
      <c r="R122" s="262"/>
      <c r="S122" s="262"/>
      <c r="T122" s="262"/>
      <c r="U122" s="262"/>
      <c r="V122" s="262"/>
      <c r="W122" s="262"/>
      <c r="X122" s="262"/>
      <c r="Y122" s="691" t="s">
        <v>36</v>
      </c>
      <c r="Z122" s="692"/>
      <c r="AA122" s="693"/>
      <c r="AB122" s="326"/>
      <c r="AC122" s="327"/>
      <c r="AD122" s="328"/>
      <c r="AE122" s="694"/>
      <c r="AF122" s="694"/>
      <c r="AG122" s="694"/>
      <c r="AH122" s="694"/>
      <c r="AI122" s="694"/>
      <c r="AJ122" s="694"/>
      <c r="AK122" s="694"/>
      <c r="AL122" s="694"/>
      <c r="AM122" s="694"/>
      <c r="AN122" s="694"/>
      <c r="AO122" s="694"/>
      <c r="AP122" s="694"/>
      <c r="AQ122" s="694"/>
      <c r="AR122" s="694"/>
      <c r="AS122" s="694"/>
      <c r="AT122" s="694"/>
      <c r="AU122" s="694"/>
      <c r="AV122" s="694"/>
      <c r="AW122" s="694"/>
      <c r="AX122" s="69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6" t="s">
        <v>92</v>
      </c>
      <c r="Z123" s="697"/>
      <c r="AA123" s="698"/>
      <c r="AB123" s="699" t="s">
        <v>102</v>
      </c>
      <c r="AC123" s="700"/>
      <c r="AD123" s="701"/>
      <c r="AE123" s="702"/>
      <c r="AF123" s="702"/>
      <c r="AG123" s="702"/>
      <c r="AH123" s="702"/>
      <c r="AI123" s="702"/>
      <c r="AJ123" s="702"/>
      <c r="AK123" s="702"/>
      <c r="AL123" s="702"/>
      <c r="AM123" s="702"/>
      <c r="AN123" s="702"/>
      <c r="AO123" s="702"/>
      <c r="AP123" s="702"/>
      <c r="AQ123" s="702"/>
      <c r="AR123" s="702"/>
      <c r="AS123" s="702"/>
      <c r="AT123" s="702"/>
      <c r="AU123" s="702"/>
      <c r="AV123" s="702"/>
      <c r="AW123" s="702"/>
      <c r="AX123" s="703"/>
    </row>
    <row r="124" spans="1:50" ht="23.25" hidden="1" customHeight="1" x14ac:dyDescent="0.15">
      <c r="A124" s="285" t="s">
        <v>36</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704"/>
      <c r="Z124" s="705"/>
      <c r="AA124" s="706"/>
      <c r="AB124" s="270" t="s">
        <v>39</v>
      </c>
      <c r="AC124" s="271"/>
      <c r="AD124" s="272"/>
      <c r="AE124" s="270" t="s">
        <v>163</v>
      </c>
      <c r="AF124" s="271"/>
      <c r="AG124" s="271"/>
      <c r="AH124" s="272"/>
      <c r="AI124" s="270" t="s">
        <v>408</v>
      </c>
      <c r="AJ124" s="271"/>
      <c r="AK124" s="271"/>
      <c r="AL124" s="272"/>
      <c r="AM124" s="270" t="s">
        <v>67</v>
      </c>
      <c r="AN124" s="271"/>
      <c r="AO124" s="271"/>
      <c r="AP124" s="272"/>
      <c r="AQ124" s="688" t="s">
        <v>431</v>
      </c>
      <c r="AR124" s="689"/>
      <c r="AS124" s="689"/>
      <c r="AT124" s="689"/>
      <c r="AU124" s="689"/>
      <c r="AV124" s="689"/>
      <c r="AW124" s="689"/>
      <c r="AX124" s="690"/>
    </row>
    <row r="125" spans="1:50" ht="23.25" hidden="1" customHeight="1" x14ac:dyDescent="0.15">
      <c r="A125" s="258"/>
      <c r="B125" s="256"/>
      <c r="C125" s="256"/>
      <c r="D125" s="256"/>
      <c r="E125" s="256"/>
      <c r="F125" s="257"/>
      <c r="G125" s="262" t="s">
        <v>178</v>
      </c>
      <c r="H125" s="262"/>
      <c r="I125" s="262"/>
      <c r="J125" s="262"/>
      <c r="K125" s="262"/>
      <c r="L125" s="262"/>
      <c r="M125" s="262"/>
      <c r="N125" s="262"/>
      <c r="O125" s="262"/>
      <c r="P125" s="262"/>
      <c r="Q125" s="262"/>
      <c r="R125" s="262"/>
      <c r="S125" s="262"/>
      <c r="T125" s="262"/>
      <c r="U125" s="262"/>
      <c r="V125" s="262"/>
      <c r="W125" s="262"/>
      <c r="X125" s="288"/>
      <c r="Y125" s="691" t="s">
        <v>36</v>
      </c>
      <c r="Z125" s="692"/>
      <c r="AA125" s="693"/>
      <c r="AB125" s="326"/>
      <c r="AC125" s="327"/>
      <c r="AD125" s="328"/>
      <c r="AE125" s="694"/>
      <c r="AF125" s="694"/>
      <c r="AG125" s="694"/>
      <c r="AH125" s="694"/>
      <c r="AI125" s="694"/>
      <c r="AJ125" s="694"/>
      <c r="AK125" s="694"/>
      <c r="AL125" s="694"/>
      <c r="AM125" s="694"/>
      <c r="AN125" s="694"/>
      <c r="AO125" s="694"/>
      <c r="AP125" s="694"/>
      <c r="AQ125" s="694"/>
      <c r="AR125" s="694"/>
      <c r="AS125" s="694"/>
      <c r="AT125" s="694"/>
      <c r="AU125" s="694"/>
      <c r="AV125" s="694"/>
      <c r="AW125" s="694"/>
      <c r="AX125" s="69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6" t="s">
        <v>92</v>
      </c>
      <c r="Z126" s="697"/>
      <c r="AA126" s="698"/>
      <c r="AB126" s="699" t="s">
        <v>102</v>
      </c>
      <c r="AC126" s="700"/>
      <c r="AD126" s="701"/>
      <c r="AE126" s="702"/>
      <c r="AF126" s="702"/>
      <c r="AG126" s="702"/>
      <c r="AH126" s="702"/>
      <c r="AI126" s="702"/>
      <c r="AJ126" s="702"/>
      <c r="AK126" s="702"/>
      <c r="AL126" s="702"/>
      <c r="AM126" s="702"/>
      <c r="AN126" s="702"/>
      <c r="AO126" s="702"/>
      <c r="AP126" s="702"/>
      <c r="AQ126" s="702"/>
      <c r="AR126" s="702"/>
      <c r="AS126" s="702"/>
      <c r="AT126" s="702"/>
      <c r="AU126" s="702"/>
      <c r="AV126" s="702"/>
      <c r="AW126" s="702"/>
      <c r="AX126" s="703"/>
    </row>
    <row r="127" spans="1:50" ht="23.25" hidden="1" customHeight="1" x14ac:dyDescent="0.15">
      <c r="A127" s="85" t="s">
        <v>36</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163</v>
      </c>
      <c r="AF127" s="271"/>
      <c r="AG127" s="271"/>
      <c r="AH127" s="272"/>
      <c r="AI127" s="270" t="s">
        <v>408</v>
      </c>
      <c r="AJ127" s="271"/>
      <c r="AK127" s="271"/>
      <c r="AL127" s="272"/>
      <c r="AM127" s="270" t="s">
        <v>67</v>
      </c>
      <c r="AN127" s="271"/>
      <c r="AO127" s="271"/>
      <c r="AP127" s="272"/>
      <c r="AQ127" s="688" t="s">
        <v>431</v>
      </c>
      <c r="AR127" s="689"/>
      <c r="AS127" s="689"/>
      <c r="AT127" s="689"/>
      <c r="AU127" s="689"/>
      <c r="AV127" s="689"/>
      <c r="AW127" s="689"/>
      <c r="AX127" s="690"/>
    </row>
    <row r="128" spans="1:50" ht="23.25" hidden="1" customHeight="1" x14ac:dyDescent="0.15">
      <c r="A128" s="258"/>
      <c r="B128" s="256"/>
      <c r="C128" s="256"/>
      <c r="D128" s="256"/>
      <c r="E128" s="256"/>
      <c r="F128" s="257"/>
      <c r="G128" s="262" t="s">
        <v>178</v>
      </c>
      <c r="H128" s="262"/>
      <c r="I128" s="262"/>
      <c r="J128" s="262"/>
      <c r="K128" s="262"/>
      <c r="L128" s="262"/>
      <c r="M128" s="262"/>
      <c r="N128" s="262"/>
      <c r="O128" s="262"/>
      <c r="P128" s="262"/>
      <c r="Q128" s="262"/>
      <c r="R128" s="262"/>
      <c r="S128" s="262"/>
      <c r="T128" s="262"/>
      <c r="U128" s="262"/>
      <c r="V128" s="262"/>
      <c r="W128" s="262"/>
      <c r="X128" s="262"/>
      <c r="Y128" s="691" t="s">
        <v>36</v>
      </c>
      <c r="Z128" s="692"/>
      <c r="AA128" s="693"/>
      <c r="AB128" s="326"/>
      <c r="AC128" s="327"/>
      <c r="AD128" s="328"/>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6" t="s">
        <v>92</v>
      </c>
      <c r="Z129" s="697"/>
      <c r="AA129" s="698"/>
      <c r="AB129" s="699" t="s">
        <v>102</v>
      </c>
      <c r="AC129" s="700"/>
      <c r="AD129" s="701"/>
      <c r="AE129" s="702"/>
      <c r="AF129" s="702"/>
      <c r="AG129" s="702"/>
      <c r="AH129" s="702"/>
      <c r="AI129" s="702"/>
      <c r="AJ129" s="702"/>
      <c r="AK129" s="702"/>
      <c r="AL129" s="702"/>
      <c r="AM129" s="702"/>
      <c r="AN129" s="702"/>
      <c r="AO129" s="702"/>
      <c r="AP129" s="702"/>
      <c r="AQ129" s="702"/>
      <c r="AR129" s="702"/>
      <c r="AS129" s="702"/>
      <c r="AT129" s="702"/>
      <c r="AU129" s="702"/>
      <c r="AV129" s="702"/>
      <c r="AW129" s="702"/>
      <c r="AX129" s="703"/>
    </row>
    <row r="130" spans="1:50" ht="45" hidden="1" customHeight="1" x14ac:dyDescent="0.15">
      <c r="A130" s="139" t="s">
        <v>203</v>
      </c>
      <c r="B130" s="140"/>
      <c r="C130" s="145" t="s">
        <v>300</v>
      </c>
      <c r="D130" s="140"/>
      <c r="E130" s="682" t="s">
        <v>333</v>
      </c>
      <c r="F130" s="683"/>
      <c r="G130" s="684"/>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5"/>
      <c r="AJ130" s="685"/>
      <c r="AK130" s="685"/>
      <c r="AL130" s="685"/>
      <c r="AM130" s="685"/>
      <c r="AN130" s="685"/>
      <c r="AO130" s="685"/>
      <c r="AP130" s="685"/>
      <c r="AQ130" s="685"/>
      <c r="AR130" s="685"/>
      <c r="AS130" s="685"/>
      <c r="AT130" s="685"/>
      <c r="AU130" s="685"/>
      <c r="AV130" s="685"/>
      <c r="AW130" s="685"/>
      <c r="AX130" s="686"/>
    </row>
    <row r="131" spans="1:50" ht="45" hidden="1" customHeight="1" x14ac:dyDescent="0.15">
      <c r="A131" s="141"/>
      <c r="B131" s="142"/>
      <c r="C131" s="146"/>
      <c r="D131" s="142"/>
      <c r="E131" s="671" t="s">
        <v>331</v>
      </c>
      <c r="F131" s="672"/>
      <c r="G131" s="18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7"/>
    </row>
    <row r="132" spans="1:50" ht="18.75" hidden="1" customHeight="1" x14ac:dyDescent="0.15">
      <c r="A132" s="141"/>
      <c r="B132" s="142"/>
      <c r="C132" s="146"/>
      <c r="D132" s="142"/>
      <c r="E132" s="149" t="s">
        <v>289</v>
      </c>
      <c r="F132" s="150"/>
      <c r="G132" s="208" t="s">
        <v>311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163</v>
      </c>
      <c r="AF132" s="215"/>
      <c r="AG132" s="215"/>
      <c r="AH132" s="215"/>
      <c r="AI132" s="215" t="s">
        <v>408</v>
      </c>
      <c r="AJ132" s="215"/>
      <c r="AK132" s="215"/>
      <c r="AL132" s="215"/>
      <c r="AM132" s="215" t="s">
        <v>67</v>
      </c>
      <c r="AN132" s="215"/>
      <c r="AO132" s="215"/>
      <c r="AP132" s="214"/>
      <c r="AQ132" s="214" t="s">
        <v>296</v>
      </c>
      <c r="AR132" s="209"/>
      <c r="AS132" s="209"/>
      <c r="AT132" s="210"/>
      <c r="AU132" s="246" t="s">
        <v>315</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297</v>
      </c>
      <c r="AT133" s="173"/>
      <c r="AU133" s="194"/>
      <c r="AV133" s="194"/>
      <c r="AW133" s="172" t="s">
        <v>267</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312</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311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163</v>
      </c>
      <c r="AF136" s="215"/>
      <c r="AG136" s="215"/>
      <c r="AH136" s="215"/>
      <c r="AI136" s="215" t="s">
        <v>408</v>
      </c>
      <c r="AJ136" s="215"/>
      <c r="AK136" s="215"/>
      <c r="AL136" s="215"/>
      <c r="AM136" s="215" t="s">
        <v>67</v>
      </c>
      <c r="AN136" s="215"/>
      <c r="AO136" s="215"/>
      <c r="AP136" s="214"/>
      <c r="AQ136" s="214" t="s">
        <v>296</v>
      </c>
      <c r="AR136" s="209"/>
      <c r="AS136" s="209"/>
      <c r="AT136" s="210"/>
      <c r="AU136" s="246" t="s">
        <v>315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297</v>
      </c>
      <c r="AT137" s="173"/>
      <c r="AU137" s="194"/>
      <c r="AV137" s="194"/>
      <c r="AW137" s="172" t="s">
        <v>267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163</v>
      </c>
      <c r="AF140" s="215"/>
      <c r="AG140" s="215"/>
      <c r="AH140" s="215"/>
      <c r="AI140" s="215" t="s">
        <v>408</v>
      </c>
      <c r="AJ140" s="215"/>
      <c r="AK140" s="215"/>
      <c r="AL140" s="215"/>
      <c r="AM140" s="215" t="s">
        <v>67</v>
      </c>
      <c r="AN140" s="215"/>
      <c r="AO140" s="215"/>
      <c r="AP140" s="214"/>
      <c r="AQ140" s="214" t="s">
        <v>296</v>
      </c>
      <c r="AR140" s="209"/>
      <c r="AS140" s="209"/>
      <c r="AT140" s="210"/>
      <c r="AU140" s="246" t="s">
        <v>315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297</v>
      </c>
      <c r="AT141" s="173"/>
      <c r="AU141" s="194"/>
      <c r="AV141" s="194"/>
      <c r="AW141" s="172" t="s">
        <v>267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163</v>
      </c>
      <c r="AF144" s="215"/>
      <c r="AG144" s="215"/>
      <c r="AH144" s="215"/>
      <c r="AI144" s="215" t="s">
        <v>408</v>
      </c>
      <c r="AJ144" s="215"/>
      <c r="AK144" s="215"/>
      <c r="AL144" s="215"/>
      <c r="AM144" s="215" t="s">
        <v>67</v>
      </c>
      <c r="AN144" s="215"/>
      <c r="AO144" s="215"/>
      <c r="AP144" s="214"/>
      <c r="AQ144" s="214" t="s">
        <v>296</v>
      </c>
      <c r="AR144" s="209"/>
      <c r="AS144" s="209"/>
      <c r="AT144" s="210"/>
      <c r="AU144" s="246" t="s">
        <v>315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297</v>
      </c>
      <c r="AT145" s="173"/>
      <c r="AU145" s="194"/>
      <c r="AV145" s="194"/>
      <c r="AW145" s="172" t="s">
        <v>267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163</v>
      </c>
      <c r="AF148" s="215"/>
      <c r="AG148" s="215"/>
      <c r="AH148" s="215"/>
      <c r="AI148" s="215" t="s">
        <v>408</v>
      </c>
      <c r="AJ148" s="215"/>
      <c r="AK148" s="215"/>
      <c r="AL148" s="215"/>
      <c r="AM148" s="215" t="s">
        <v>67</v>
      </c>
      <c r="AN148" s="215"/>
      <c r="AO148" s="215"/>
      <c r="AP148" s="214"/>
      <c r="AQ148" s="214" t="s">
        <v>296</v>
      </c>
      <c r="AR148" s="209"/>
      <c r="AS148" s="209"/>
      <c r="AT148" s="210"/>
      <c r="AU148" s="246" t="s">
        <v>315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297</v>
      </c>
      <c r="AT149" s="173"/>
      <c r="AU149" s="194"/>
      <c r="AV149" s="194"/>
      <c r="AW149" s="172" t="s">
        <v>267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381</v>
      </c>
      <c r="R152" s="169"/>
      <c r="S152" s="169"/>
      <c r="T152" s="169"/>
      <c r="U152" s="169"/>
      <c r="V152" s="169"/>
      <c r="W152" s="169"/>
      <c r="X152" s="169"/>
      <c r="Y152" s="169"/>
      <c r="Z152" s="169"/>
      <c r="AA152" s="169"/>
      <c r="AB152" s="217" t="s">
        <v>382</v>
      </c>
      <c r="AC152" s="169"/>
      <c r="AD152" s="170"/>
      <c r="AE152" s="177" t="s">
        <v>317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381</v>
      </c>
      <c r="R159" s="169"/>
      <c r="S159" s="169"/>
      <c r="T159" s="169"/>
      <c r="U159" s="169"/>
      <c r="V159" s="169"/>
      <c r="W159" s="169"/>
      <c r="X159" s="169"/>
      <c r="Y159" s="169"/>
      <c r="Z159" s="169"/>
      <c r="AA159" s="169"/>
      <c r="AB159" s="217" t="s">
        <v>382</v>
      </c>
      <c r="AC159" s="169"/>
      <c r="AD159" s="170"/>
      <c r="AE159" s="242" t="s">
        <v>317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381</v>
      </c>
      <c r="R166" s="169"/>
      <c r="S166" s="169"/>
      <c r="T166" s="169"/>
      <c r="U166" s="169"/>
      <c r="V166" s="169"/>
      <c r="W166" s="169"/>
      <c r="X166" s="169"/>
      <c r="Y166" s="169"/>
      <c r="Z166" s="169"/>
      <c r="AA166" s="169"/>
      <c r="AB166" s="217" t="s">
        <v>382</v>
      </c>
      <c r="AC166" s="169"/>
      <c r="AD166" s="170"/>
      <c r="AE166" s="242" t="s">
        <v>317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381</v>
      </c>
      <c r="R173" s="169"/>
      <c r="S173" s="169"/>
      <c r="T173" s="169"/>
      <c r="U173" s="169"/>
      <c r="V173" s="169"/>
      <c r="W173" s="169"/>
      <c r="X173" s="169"/>
      <c r="Y173" s="169"/>
      <c r="Z173" s="169"/>
      <c r="AA173" s="169"/>
      <c r="AB173" s="217" t="s">
        <v>382</v>
      </c>
      <c r="AC173" s="169"/>
      <c r="AD173" s="170"/>
      <c r="AE173" s="242" t="s">
        <v>317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381</v>
      </c>
      <c r="R180" s="169"/>
      <c r="S180" s="169"/>
      <c r="T180" s="169"/>
      <c r="U180" s="169"/>
      <c r="V180" s="169"/>
      <c r="W180" s="169"/>
      <c r="X180" s="169"/>
      <c r="Y180" s="169"/>
      <c r="Z180" s="169"/>
      <c r="AA180" s="169"/>
      <c r="AB180" s="217" t="s">
        <v>382</v>
      </c>
      <c r="AC180" s="169"/>
      <c r="AD180" s="170"/>
      <c r="AE180" s="242" t="s">
        <v>317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9" t="s">
        <v>318</v>
      </c>
      <c r="AF184" s="679"/>
      <c r="AG184" s="679"/>
      <c r="AH184" s="679"/>
      <c r="AI184" s="679"/>
      <c r="AJ184" s="679"/>
      <c r="AK184" s="679"/>
      <c r="AL184" s="679"/>
      <c r="AM184" s="679"/>
      <c r="AN184" s="679"/>
      <c r="AO184" s="679"/>
      <c r="AP184" s="679"/>
      <c r="AQ184" s="679"/>
      <c r="AR184" s="679"/>
      <c r="AS184" s="679"/>
      <c r="AT184" s="679"/>
      <c r="AU184" s="679"/>
      <c r="AV184" s="679"/>
      <c r="AW184" s="679"/>
      <c r="AX184" s="68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60" t="s">
        <v>349</v>
      </c>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662"/>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2" t="s">
        <v>333</v>
      </c>
      <c r="F190" s="683"/>
      <c r="G190" s="684"/>
      <c r="H190" s="685"/>
      <c r="I190" s="685"/>
      <c r="J190" s="685"/>
      <c r="K190" s="685"/>
      <c r="L190" s="685"/>
      <c r="M190" s="685"/>
      <c r="N190" s="685"/>
      <c r="O190" s="685"/>
      <c r="P190" s="685"/>
      <c r="Q190" s="685"/>
      <c r="R190" s="685"/>
      <c r="S190" s="685"/>
      <c r="T190" s="685"/>
      <c r="U190" s="685"/>
      <c r="V190" s="685"/>
      <c r="W190" s="685"/>
      <c r="X190" s="685"/>
      <c r="Y190" s="685"/>
      <c r="Z190" s="685"/>
      <c r="AA190" s="685"/>
      <c r="AB190" s="685"/>
      <c r="AC190" s="685"/>
      <c r="AD190" s="685"/>
      <c r="AE190" s="685"/>
      <c r="AF190" s="685"/>
      <c r="AG190" s="685"/>
      <c r="AH190" s="685"/>
      <c r="AI190" s="685"/>
      <c r="AJ190" s="685"/>
      <c r="AK190" s="685"/>
      <c r="AL190" s="685"/>
      <c r="AM190" s="685"/>
      <c r="AN190" s="685"/>
      <c r="AO190" s="685"/>
      <c r="AP190" s="685"/>
      <c r="AQ190" s="685"/>
      <c r="AR190" s="685"/>
      <c r="AS190" s="685"/>
      <c r="AT190" s="685"/>
      <c r="AU190" s="685"/>
      <c r="AV190" s="685"/>
      <c r="AW190" s="685"/>
      <c r="AX190" s="686"/>
    </row>
    <row r="191" spans="1:50" ht="45" hidden="1" customHeight="1" x14ac:dyDescent="0.15">
      <c r="A191" s="141"/>
      <c r="B191" s="142"/>
      <c r="C191" s="146"/>
      <c r="D191" s="142"/>
      <c r="E191" s="671" t="s">
        <v>331</v>
      </c>
      <c r="F191" s="67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7"/>
    </row>
    <row r="192" spans="1:50" ht="18.75" hidden="1" customHeight="1" x14ac:dyDescent="0.15">
      <c r="A192" s="141"/>
      <c r="B192" s="142"/>
      <c r="C192" s="146"/>
      <c r="D192" s="142"/>
      <c r="E192" s="149" t="s">
        <v>289</v>
      </c>
      <c r="F192" s="150"/>
      <c r="G192" s="208" t="s">
        <v>311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163</v>
      </c>
      <c r="AF192" s="215"/>
      <c r="AG192" s="215"/>
      <c r="AH192" s="215"/>
      <c r="AI192" s="215" t="s">
        <v>408</v>
      </c>
      <c r="AJ192" s="215"/>
      <c r="AK192" s="215"/>
      <c r="AL192" s="215"/>
      <c r="AM192" s="215" t="s">
        <v>67</v>
      </c>
      <c r="AN192" s="215"/>
      <c r="AO192" s="215"/>
      <c r="AP192" s="214"/>
      <c r="AQ192" s="214" t="s">
        <v>296</v>
      </c>
      <c r="AR192" s="209"/>
      <c r="AS192" s="209"/>
      <c r="AT192" s="210"/>
      <c r="AU192" s="246" t="s">
        <v>315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297</v>
      </c>
      <c r="AT193" s="173"/>
      <c r="AU193" s="194"/>
      <c r="AV193" s="194"/>
      <c r="AW193" s="172" t="s">
        <v>267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163</v>
      </c>
      <c r="AF196" s="215"/>
      <c r="AG196" s="215"/>
      <c r="AH196" s="215"/>
      <c r="AI196" s="215" t="s">
        <v>408</v>
      </c>
      <c r="AJ196" s="215"/>
      <c r="AK196" s="215"/>
      <c r="AL196" s="215"/>
      <c r="AM196" s="215" t="s">
        <v>67</v>
      </c>
      <c r="AN196" s="215"/>
      <c r="AO196" s="215"/>
      <c r="AP196" s="214"/>
      <c r="AQ196" s="214" t="s">
        <v>296</v>
      </c>
      <c r="AR196" s="209"/>
      <c r="AS196" s="209"/>
      <c r="AT196" s="210"/>
      <c r="AU196" s="246" t="s">
        <v>315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297</v>
      </c>
      <c r="AT197" s="173"/>
      <c r="AU197" s="194"/>
      <c r="AV197" s="194"/>
      <c r="AW197" s="172" t="s">
        <v>267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163</v>
      </c>
      <c r="AF200" s="215"/>
      <c r="AG200" s="215"/>
      <c r="AH200" s="215"/>
      <c r="AI200" s="215" t="s">
        <v>408</v>
      </c>
      <c r="AJ200" s="215"/>
      <c r="AK200" s="215"/>
      <c r="AL200" s="215"/>
      <c r="AM200" s="215" t="s">
        <v>67</v>
      </c>
      <c r="AN200" s="215"/>
      <c r="AO200" s="215"/>
      <c r="AP200" s="214"/>
      <c r="AQ200" s="214" t="s">
        <v>296</v>
      </c>
      <c r="AR200" s="209"/>
      <c r="AS200" s="209"/>
      <c r="AT200" s="210"/>
      <c r="AU200" s="246" t="s">
        <v>315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297</v>
      </c>
      <c r="AT201" s="173"/>
      <c r="AU201" s="194"/>
      <c r="AV201" s="194"/>
      <c r="AW201" s="172" t="s">
        <v>267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163</v>
      </c>
      <c r="AF204" s="215"/>
      <c r="AG204" s="215"/>
      <c r="AH204" s="215"/>
      <c r="AI204" s="215" t="s">
        <v>408</v>
      </c>
      <c r="AJ204" s="215"/>
      <c r="AK204" s="215"/>
      <c r="AL204" s="215"/>
      <c r="AM204" s="215" t="s">
        <v>67</v>
      </c>
      <c r="AN204" s="215"/>
      <c r="AO204" s="215"/>
      <c r="AP204" s="214"/>
      <c r="AQ204" s="214" t="s">
        <v>296</v>
      </c>
      <c r="AR204" s="209"/>
      <c r="AS204" s="209"/>
      <c r="AT204" s="210"/>
      <c r="AU204" s="246" t="s">
        <v>315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297</v>
      </c>
      <c r="AT205" s="173"/>
      <c r="AU205" s="194"/>
      <c r="AV205" s="194"/>
      <c r="AW205" s="172" t="s">
        <v>267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163</v>
      </c>
      <c r="AF208" s="215"/>
      <c r="AG208" s="215"/>
      <c r="AH208" s="215"/>
      <c r="AI208" s="215" t="s">
        <v>408</v>
      </c>
      <c r="AJ208" s="215"/>
      <c r="AK208" s="215"/>
      <c r="AL208" s="215"/>
      <c r="AM208" s="215" t="s">
        <v>67</v>
      </c>
      <c r="AN208" s="215"/>
      <c r="AO208" s="215"/>
      <c r="AP208" s="214"/>
      <c r="AQ208" s="214" t="s">
        <v>296</v>
      </c>
      <c r="AR208" s="209"/>
      <c r="AS208" s="209"/>
      <c r="AT208" s="210"/>
      <c r="AU208" s="246" t="s">
        <v>315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297</v>
      </c>
      <c r="AT209" s="173"/>
      <c r="AU209" s="194"/>
      <c r="AV209" s="194"/>
      <c r="AW209" s="172" t="s">
        <v>267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381</v>
      </c>
      <c r="R212" s="169"/>
      <c r="S212" s="169"/>
      <c r="T212" s="169"/>
      <c r="U212" s="169"/>
      <c r="V212" s="169"/>
      <c r="W212" s="169"/>
      <c r="X212" s="169"/>
      <c r="Y212" s="169"/>
      <c r="Z212" s="169"/>
      <c r="AA212" s="169"/>
      <c r="AB212" s="217" t="s">
        <v>382</v>
      </c>
      <c r="AC212" s="169"/>
      <c r="AD212" s="170"/>
      <c r="AE212" s="177" t="s">
        <v>317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381</v>
      </c>
      <c r="R219" s="169"/>
      <c r="S219" s="169"/>
      <c r="T219" s="169"/>
      <c r="U219" s="169"/>
      <c r="V219" s="169"/>
      <c r="W219" s="169"/>
      <c r="X219" s="169"/>
      <c r="Y219" s="169"/>
      <c r="Z219" s="169"/>
      <c r="AA219" s="169"/>
      <c r="AB219" s="217" t="s">
        <v>382</v>
      </c>
      <c r="AC219" s="169"/>
      <c r="AD219" s="170"/>
      <c r="AE219" s="242" t="s">
        <v>317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381</v>
      </c>
      <c r="R226" s="169"/>
      <c r="S226" s="169"/>
      <c r="T226" s="169"/>
      <c r="U226" s="169"/>
      <c r="V226" s="169"/>
      <c r="W226" s="169"/>
      <c r="X226" s="169"/>
      <c r="Y226" s="169"/>
      <c r="Z226" s="169"/>
      <c r="AA226" s="169"/>
      <c r="AB226" s="217" t="s">
        <v>382</v>
      </c>
      <c r="AC226" s="169"/>
      <c r="AD226" s="170"/>
      <c r="AE226" s="242" t="s">
        <v>317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381</v>
      </c>
      <c r="R233" s="169"/>
      <c r="S233" s="169"/>
      <c r="T233" s="169"/>
      <c r="U233" s="169"/>
      <c r="V233" s="169"/>
      <c r="W233" s="169"/>
      <c r="X233" s="169"/>
      <c r="Y233" s="169"/>
      <c r="Z233" s="169"/>
      <c r="AA233" s="169"/>
      <c r="AB233" s="217" t="s">
        <v>382</v>
      </c>
      <c r="AC233" s="169"/>
      <c r="AD233" s="170"/>
      <c r="AE233" s="242" t="s">
        <v>317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381</v>
      </c>
      <c r="R240" s="169"/>
      <c r="S240" s="169"/>
      <c r="T240" s="169"/>
      <c r="U240" s="169"/>
      <c r="V240" s="169"/>
      <c r="W240" s="169"/>
      <c r="X240" s="169"/>
      <c r="Y240" s="169"/>
      <c r="Z240" s="169"/>
      <c r="AA240" s="169"/>
      <c r="AB240" s="217" t="s">
        <v>382</v>
      </c>
      <c r="AC240" s="169"/>
      <c r="AD240" s="170"/>
      <c r="AE240" s="242" t="s">
        <v>317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9" t="s">
        <v>318</v>
      </c>
      <c r="AF244" s="679"/>
      <c r="AG244" s="679"/>
      <c r="AH244" s="679"/>
      <c r="AI244" s="679"/>
      <c r="AJ244" s="679"/>
      <c r="AK244" s="679"/>
      <c r="AL244" s="679"/>
      <c r="AM244" s="679"/>
      <c r="AN244" s="679"/>
      <c r="AO244" s="679"/>
      <c r="AP244" s="679"/>
      <c r="AQ244" s="679"/>
      <c r="AR244" s="679"/>
      <c r="AS244" s="679"/>
      <c r="AT244" s="679"/>
      <c r="AU244" s="679"/>
      <c r="AV244" s="679"/>
      <c r="AW244" s="679"/>
      <c r="AX244" s="68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0" t="s">
        <v>349</v>
      </c>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1"/>
      <c r="AL247" s="661"/>
      <c r="AM247" s="661"/>
      <c r="AN247" s="661"/>
      <c r="AO247" s="661"/>
      <c r="AP247" s="661"/>
      <c r="AQ247" s="661"/>
      <c r="AR247" s="661"/>
      <c r="AS247" s="661"/>
      <c r="AT247" s="661"/>
      <c r="AU247" s="661"/>
      <c r="AV247" s="661"/>
      <c r="AW247" s="661"/>
      <c r="AX247" s="66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2" t="s">
        <v>333</v>
      </c>
      <c r="F250" s="683"/>
      <c r="G250" s="684"/>
      <c r="H250" s="685"/>
      <c r="I250" s="685"/>
      <c r="J250" s="685"/>
      <c r="K250" s="685"/>
      <c r="L250" s="685"/>
      <c r="M250" s="685"/>
      <c r="N250" s="685"/>
      <c r="O250" s="685"/>
      <c r="P250" s="685"/>
      <c r="Q250" s="685"/>
      <c r="R250" s="685"/>
      <c r="S250" s="685"/>
      <c r="T250" s="685"/>
      <c r="U250" s="685"/>
      <c r="V250" s="685"/>
      <c r="W250" s="685"/>
      <c r="X250" s="685"/>
      <c r="Y250" s="685"/>
      <c r="Z250" s="685"/>
      <c r="AA250" s="685"/>
      <c r="AB250" s="685"/>
      <c r="AC250" s="685"/>
      <c r="AD250" s="685"/>
      <c r="AE250" s="685"/>
      <c r="AF250" s="685"/>
      <c r="AG250" s="685"/>
      <c r="AH250" s="685"/>
      <c r="AI250" s="685"/>
      <c r="AJ250" s="685"/>
      <c r="AK250" s="685"/>
      <c r="AL250" s="685"/>
      <c r="AM250" s="685"/>
      <c r="AN250" s="685"/>
      <c r="AO250" s="685"/>
      <c r="AP250" s="685"/>
      <c r="AQ250" s="685"/>
      <c r="AR250" s="685"/>
      <c r="AS250" s="685"/>
      <c r="AT250" s="685"/>
      <c r="AU250" s="685"/>
      <c r="AV250" s="685"/>
      <c r="AW250" s="685"/>
      <c r="AX250" s="686"/>
    </row>
    <row r="251" spans="1:50" ht="45" hidden="1" customHeight="1" x14ac:dyDescent="0.15">
      <c r="A251" s="141"/>
      <c r="B251" s="142"/>
      <c r="C251" s="146"/>
      <c r="D251" s="142"/>
      <c r="E251" s="671" t="s">
        <v>331</v>
      </c>
      <c r="F251" s="67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7"/>
    </row>
    <row r="252" spans="1:50" ht="18.75" hidden="1" customHeight="1" x14ac:dyDescent="0.15">
      <c r="A252" s="141"/>
      <c r="B252" s="142"/>
      <c r="C252" s="146"/>
      <c r="D252" s="142"/>
      <c r="E252" s="149" t="s">
        <v>289</v>
      </c>
      <c r="F252" s="150"/>
      <c r="G252" s="208" t="s">
        <v>311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163</v>
      </c>
      <c r="AF252" s="215"/>
      <c r="AG252" s="215"/>
      <c r="AH252" s="215"/>
      <c r="AI252" s="215" t="s">
        <v>408</v>
      </c>
      <c r="AJ252" s="215"/>
      <c r="AK252" s="215"/>
      <c r="AL252" s="215"/>
      <c r="AM252" s="215" t="s">
        <v>67</v>
      </c>
      <c r="AN252" s="215"/>
      <c r="AO252" s="215"/>
      <c r="AP252" s="214"/>
      <c r="AQ252" s="214" t="s">
        <v>296</v>
      </c>
      <c r="AR252" s="209"/>
      <c r="AS252" s="209"/>
      <c r="AT252" s="210"/>
      <c r="AU252" s="246" t="s">
        <v>315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297</v>
      </c>
      <c r="AT253" s="173"/>
      <c r="AU253" s="194"/>
      <c r="AV253" s="194"/>
      <c r="AW253" s="172" t="s">
        <v>267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163</v>
      </c>
      <c r="AF256" s="215"/>
      <c r="AG256" s="215"/>
      <c r="AH256" s="215"/>
      <c r="AI256" s="215" t="s">
        <v>408</v>
      </c>
      <c r="AJ256" s="215"/>
      <c r="AK256" s="215"/>
      <c r="AL256" s="215"/>
      <c r="AM256" s="215" t="s">
        <v>67</v>
      </c>
      <c r="AN256" s="215"/>
      <c r="AO256" s="215"/>
      <c r="AP256" s="214"/>
      <c r="AQ256" s="214" t="s">
        <v>296</v>
      </c>
      <c r="AR256" s="209"/>
      <c r="AS256" s="209"/>
      <c r="AT256" s="210"/>
      <c r="AU256" s="246" t="s">
        <v>315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297</v>
      </c>
      <c r="AT257" s="173"/>
      <c r="AU257" s="194"/>
      <c r="AV257" s="194"/>
      <c r="AW257" s="172" t="s">
        <v>267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163</v>
      </c>
      <c r="AF260" s="215"/>
      <c r="AG260" s="215"/>
      <c r="AH260" s="215"/>
      <c r="AI260" s="215" t="s">
        <v>408</v>
      </c>
      <c r="AJ260" s="215"/>
      <c r="AK260" s="215"/>
      <c r="AL260" s="215"/>
      <c r="AM260" s="215" t="s">
        <v>67</v>
      </c>
      <c r="AN260" s="215"/>
      <c r="AO260" s="215"/>
      <c r="AP260" s="214"/>
      <c r="AQ260" s="214" t="s">
        <v>296</v>
      </c>
      <c r="AR260" s="209"/>
      <c r="AS260" s="209"/>
      <c r="AT260" s="210"/>
      <c r="AU260" s="246" t="s">
        <v>315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297</v>
      </c>
      <c r="AT261" s="173"/>
      <c r="AU261" s="194"/>
      <c r="AV261" s="194"/>
      <c r="AW261" s="172" t="s">
        <v>267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163</v>
      </c>
      <c r="AF264" s="215"/>
      <c r="AG264" s="215"/>
      <c r="AH264" s="215"/>
      <c r="AI264" s="215" t="s">
        <v>408</v>
      </c>
      <c r="AJ264" s="215"/>
      <c r="AK264" s="215"/>
      <c r="AL264" s="215"/>
      <c r="AM264" s="215" t="s">
        <v>67</v>
      </c>
      <c r="AN264" s="215"/>
      <c r="AO264" s="215"/>
      <c r="AP264" s="214"/>
      <c r="AQ264" s="177" t="s">
        <v>296</v>
      </c>
      <c r="AR264" s="169"/>
      <c r="AS264" s="169"/>
      <c r="AT264" s="170"/>
      <c r="AU264" s="199" t="s">
        <v>315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297</v>
      </c>
      <c r="AT265" s="173"/>
      <c r="AU265" s="194"/>
      <c r="AV265" s="194"/>
      <c r="AW265" s="172" t="s">
        <v>267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163</v>
      </c>
      <c r="AF268" s="215"/>
      <c r="AG268" s="215"/>
      <c r="AH268" s="215"/>
      <c r="AI268" s="215" t="s">
        <v>408</v>
      </c>
      <c r="AJ268" s="215"/>
      <c r="AK268" s="215"/>
      <c r="AL268" s="215"/>
      <c r="AM268" s="215" t="s">
        <v>67</v>
      </c>
      <c r="AN268" s="215"/>
      <c r="AO268" s="215"/>
      <c r="AP268" s="214"/>
      <c r="AQ268" s="214" t="s">
        <v>296</v>
      </c>
      <c r="AR268" s="209"/>
      <c r="AS268" s="209"/>
      <c r="AT268" s="210"/>
      <c r="AU268" s="246" t="s">
        <v>315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297</v>
      </c>
      <c r="AT269" s="173"/>
      <c r="AU269" s="194"/>
      <c r="AV269" s="194"/>
      <c r="AW269" s="172" t="s">
        <v>267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381</v>
      </c>
      <c r="R272" s="169"/>
      <c r="S272" s="169"/>
      <c r="T272" s="169"/>
      <c r="U272" s="169"/>
      <c r="V272" s="169"/>
      <c r="W272" s="169"/>
      <c r="X272" s="169"/>
      <c r="Y272" s="169"/>
      <c r="Z272" s="169"/>
      <c r="AA272" s="169"/>
      <c r="AB272" s="217" t="s">
        <v>382</v>
      </c>
      <c r="AC272" s="169"/>
      <c r="AD272" s="170"/>
      <c r="AE272" s="177" t="s">
        <v>317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381</v>
      </c>
      <c r="R279" s="169"/>
      <c r="S279" s="169"/>
      <c r="T279" s="169"/>
      <c r="U279" s="169"/>
      <c r="V279" s="169"/>
      <c r="W279" s="169"/>
      <c r="X279" s="169"/>
      <c r="Y279" s="169"/>
      <c r="Z279" s="169"/>
      <c r="AA279" s="169"/>
      <c r="AB279" s="217" t="s">
        <v>382</v>
      </c>
      <c r="AC279" s="169"/>
      <c r="AD279" s="170"/>
      <c r="AE279" s="242" t="s">
        <v>317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381</v>
      </c>
      <c r="R286" s="169"/>
      <c r="S286" s="169"/>
      <c r="T286" s="169"/>
      <c r="U286" s="169"/>
      <c r="V286" s="169"/>
      <c r="W286" s="169"/>
      <c r="X286" s="169"/>
      <c r="Y286" s="169"/>
      <c r="Z286" s="169"/>
      <c r="AA286" s="169"/>
      <c r="AB286" s="217" t="s">
        <v>382</v>
      </c>
      <c r="AC286" s="169"/>
      <c r="AD286" s="170"/>
      <c r="AE286" s="242" t="s">
        <v>317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381</v>
      </c>
      <c r="R293" s="169"/>
      <c r="S293" s="169"/>
      <c r="T293" s="169"/>
      <c r="U293" s="169"/>
      <c r="V293" s="169"/>
      <c r="W293" s="169"/>
      <c r="X293" s="169"/>
      <c r="Y293" s="169"/>
      <c r="Z293" s="169"/>
      <c r="AA293" s="169"/>
      <c r="AB293" s="217" t="s">
        <v>382</v>
      </c>
      <c r="AC293" s="169"/>
      <c r="AD293" s="170"/>
      <c r="AE293" s="242" t="s">
        <v>317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381</v>
      </c>
      <c r="R300" s="169"/>
      <c r="S300" s="169"/>
      <c r="T300" s="169"/>
      <c r="U300" s="169"/>
      <c r="V300" s="169"/>
      <c r="W300" s="169"/>
      <c r="X300" s="169"/>
      <c r="Y300" s="169"/>
      <c r="Z300" s="169"/>
      <c r="AA300" s="169"/>
      <c r="AB300" s="217" t="s">
        <v>382</v>
      </c>
      <c r="AC300" s="169"/>
      <c r="AD300" s="170"/>
      <c r="AE300" s="242" t="s">
        <v>317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9" t="s">
        <v>318</v>
      </c>
      <c r="AF304" s="679"/>
      <c r="AG304" s="679"/>
      <c r="AH304" s="679"/>
      <c r="AI304" s="679"/>
      <c r="AJ304" s="679"/>
      <c r="AK304" s="679"/>
      <c r="AL304" s="679"/>
      <c r="AM304" s="679"/>
      <c r="AN304" s="679"/>
      <c r="AO304" s="679"/>
      <c r="AP304" s="679"/>
      <c r="AQ304" s="679"/>
      <c r="AR304" s="679"/>
      <c r="AS304" s="679"/>
      <c r="AT304" s="679"/>
      <c r="AU304" s="679"/>
      <c r="AV304" s="679"/>
      <c r="AW304" s="679"/>
      <c r="AX304" s="68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0" t="s">
        <v>349</v>
      </c>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1"/>
      <c r="AL307" s="661"/>
      <c r="AM307" s="661"/>
      <c r="AN307" s="661"/>
      <c r="AO307" s="661"/>
      <c r="AP307" s="661"/>
      <c r="AQ307" s="661"/>
      <c r="AR307" s="661"/>
      <c r="AS307" s="661"/>
      <c r="AT307" s="661"/>
      <c r="AU307" s="661"/>
      <c r="AV307" s="661"/>
      <c r="AW307" s="661"/>
      <c r="AX307" s="66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2" t="s">
        <v>333</v>
      </c>
      <c r="F310" s="683"/>
      <c r="G310" s="684"/>
      <c r="H310" s="685"/>
      <c r="I310" s="685"/>
      <c r="J310" s="685"/>
      <c r="K310" s="685"/>
      <c r="L310" s="685"/>
      <c r="M310" s="685"/>
      <c r="N310" s="685"/>
      <c r="O310" s="685"/>
      <c r="P310" s="685"/>
      <c r="Q310" s="685"/>
      <c r="R310" s="685"/>
      <c r="S310" s="685"/>
      <c r="T310" s="685"/>
      <c r="U310" s="685"/>
      <c r="V310" s="685"/>
      <c r="W310" s="685"/>
      <c r="X310" s="685"/>
      <c r="Y310" s="685"/>
      <c r="Z310" s="685"/>
      <c r="AA310" s="685"/>
      <c r="AB310" s="685"/>
      <c r="AC310" s="685"/>
      <c r="AD310" s="685"/>
      <c r="AE310" s="685"/>
      <c r="AF310" s="685"/>
      <c r="AG310" s="685"/>
      <c r="AH310" s="685"/>
      <c r="AI310" s="685"/>
      <c r="AJ310" s="685"/>
      <c r="AK310" s="685"/>
      <c r="AL310" s="685"/>
      <c r="AM310" s="685"/>
      <c r="AN310" s="685"/>
      <c r="AO310" s="685"/>
      <c r="AP310" s="685"/>
      <c r="AQ310" s="685"/>
      <c r="AR310" s="685"/>
      <c r="AS310" s="685"/>
      <c r="AT310" s="685"/>
      <c r="AU310" s="685"/>
      <c r="AV310" s="685"/>
      <c r="AW310" s="685"/>
      <c r="AX310" s="686"/>
    </row>
    <row r="311" spans="1:50" ht="45" hidden="1" customHeight="1" x14ac:dyDescent="0.15">
      <c r="A311" s="141"/>
      <c r="B311" s="142"/>
      <c r="C311" s="146"/>
      <c r="D311" s="142"/>
      <c r="E311" s="671" t="s">
        <v>331</v>
      </c>
      <c r="F311" s="67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7"/>
    </row>
    <row r="312" spans="1:50" ht="18.75" hidden="1" customHeight="1" x14ac:dyDescent="0.15">
      <c r="A312" s="141"/>
      <c r="B312" s="142"/>
      <c r="C312" s="146"/>
      <c r="D312" s="142"/>
      <c r="E312" s="149" t="s">
        <v>289</v>
      </c>
      <c r="F312" s="150"/>
      <c r="G312" s="208" t="s">
        <v>311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163</v>
      </c>
      <c r="AF312" s="215"/>
      <c r="AG312" s="215"/>
      <c r="AH312" s="215"/>
      <c r="AI312" s="215" t="s">
        <v>408</v>
      </c>
      <c r="AJ312" s="215"/>
      <c r="AK312" s="215"/>
      <c r="AL312" s="215"/>
      <c r="AM312" s="215" t="s">
        <v>67</v>
      </c>
      <c r="AN312" s="215"/>
      <c r="AO312" s="215"/>
      <c r="AP312" s="214"/>
      <c r="AQ312" s="214" t="s">
        <v>296</v>
      </c>
      <c r="AR312" s="209"/>
      <c r="AS312" s="209"/>
      <c r="AT312" s="210"/>
      <c r="AU312" s="246" t="s">
        <v>315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297</v>
      </c>
      <c r="AT313" s="173"/>
      <c r="AU313" s="194"/>
      <c r="AV313" s="194"/>
      <c r="AW313" s="172" t="s">
        <v>267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163</v>
      </c>
      <c r="AF316" s="215"/>
      <c r="AG316" s="215"/>
      <c r="AH316" s="215"/>
      <c r="AI316" s="215" t="s">
        <v>408</v>
      </c>
      <c r="AJ316" s="215"/>
      <c r="AK316" s="215"/>
      <c r="AL316" s="215"/>
      <c r="AM316" s="215" t="s">
        <v>67</v>
      </c>
      <c r="AN316" s="215"/>
      <c r="AO316" s="215"/>
      <c r="AP316" s="214"/>
      <c r="AQ316" s="214" t="s">
        <v>296</v>
      </c>
      <c r="AR316" s="209"/>
      <c r="AS316" s="209"/>
      <c r="AT316" s="210"/>
      <c r="AU316" s="246" t="s">
        <v>315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297</v>
      </c>
      <c r="AT317" s="173"/>
      <c r="AU317" s="194"/>
      <c r="AV317" s="194"/>
      <c r="AW317" s="172" t="s">
        <v>267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163</v>
      </c>
      <c r="AF320" s="215"/>
      <c r="AG320" s="215"/>
      <c r="AH320" s="215"/>
      <c r="AI320" s="215" t="s">
        <v>408</v>
      </c>
      <c r="AJ320" s="215"/>
      <c r="AK320" s="215"/>
      <c r="AL320" s="215"/>
      <c r="AM320" s="215" t="s">
        <v>67</v>
      </c>
      <c r="AN320" s="215"/>
      <c r="AO320" s="215"/>
      <c r="AP320" s="214"/>
      <c r="AQ320" s="214" t="s">
        <v>296</v>
      </c>
      <c r="AR320" s="209"/>
      <c r="AS320" s="209"/>
      <c r="AT320" s="210"/>
      <c r="AU320" s="246" t="s">
        <v>315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297</v>
      </c>
      <c r="AT321" s="173"/>
      <c r="AU321" s="194"/>
      <c r="AV321" s="194"/>
      <c r="AW321" s="172" t="s">
        <v>267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163</v>
      </c>
      <c r="AF324" s="215"/>
      <c r="AG324" s="215"/>
      <c r="AH324" s="215"/>
      <c r="AI324" s="215" t="s">
        <v>408</v>
      </c>
      <c r="AJ324" s="215"/>
      <c r="AK324" s="215"/>
      <c r="AL324" s="215"/>
      <c r="AM324" s="215" t="s">
        <v>67</v>
      </c>
      <c r="AN324" s="215"/>
      <c r="AO324" s="215"/>
      <c r="AP324" s="214"/>
      <c r="AQ324" s="214" t="s">
        <v>296</v>
      </c>
      <c r="AR324" s="209"/>
      <c r="AS324" s="209"/>
      <c r="AT324" s="210"/>
      <c r="AU324" s="246" t="s">
        <v>315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297</v>
      </c>
      <c r="AT325" s="173"/>
      <c r="AU325" s="194"/>
      <c r="AV325" s="194"/>
      <c r="AW325" s="172" t="s">
        <v>267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163</v>
      </c>
      <c r="AF328" s="215"/>
      <c r="AG328" s="215"/>
      <c r="AH328" s="215"/>
      <c r="AI328" s="215" t="s">
        <v>408</v>
      </c>
      <c r="AJ328" s="215"/>
      <c r="AK328" s="215"/>
      <c r="AL328" s="215"/>
      <c r="AM328" s="215" t="s">
        <v>67</v>
      </c>
      <c r="AN328" s="215"/>
      <c r="AO328" s="215"/>
      <c r="AP328" s="214"/>
      <c r="AQ328" s="214" t="s">
        <v>296</v>
      </c>
      <c r="AR328" s="209"/>
      <c r="AS328" s="209"/>
      <c r="AT328" s="210"/>
      <c r="AU328" s="246" t="s">
        <v>315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297</v>
      </c>
      <c r="AT329" s="173"/>
      <c r="AU329" s="194"/>
      <c r="AV329" s="194"/>
      <c r="AW329" s="172" t="s">
        <v>267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381</v>
      </c>
      <c r="R332" s="169"/>
      <c r="S332" s="169"/>
      <c r="T332" s="169"/>
      <c r="U332" s="169"/>
      <c r="V332" s="169"/>
      <c r="W332" s="169"/>
      <c r="X332" s="169"/>
      <c r="Y332" s="169"/>
      <c r="Z332" s="169"/>
      <c r="AA332" s="169"/>
      <c r="AB332" s="217" t="s">
        <v>382</v>
      </c>
      <c r="AC332" s="169"/>
      <c r="AD332" s="170"/>
      <c r="AE332" s="177" t="s">
        <v>317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381</v>
      </c>
      <c r="R339" s="169"/>
      <c r="S339" s="169"/>
      <c r="T339" s="169"/>
      <c r="U339" s="169"/>
      <c r="V339" s="169"/>
      <c r="W339" s="169"/>
      <c r="X339" s="169"/>
      <c r="Y339" s="169"/>
      <c r="Z339" s="169"/>
      <c r="AA339" s="169"/>
      <c r="AB339" s="217" t="s">
        <v>382</v>
      </c>
      <c r="AC339" s="169"/>
      <c r="AD339" s="170"/>
      <c r="AE339" s="242" t="s">
        <v>317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381</v>
      </c>
      <c r="R346" s="169"/>
      <c r="S346" s="169"/>
      <c r="T346" s="169"/>
      <c r="U346" s="169"/>
      <c r="V346" s="169"/>
      <c r="W346" s="169"/>
      <c r="X346" s="169"/>
      <c r="Y346" s="169"/>
      <c r="Z346" s="169"/>
      <c r="AA346" s="169"/>
      <c r="AB346" s="217" t="s">
        <v>382</v>
      </c>
      <c r="AC346" s="169"/>
      <c r="AD346" s="170"/>
      <c r="AE346" s="242" t="s">
        <v>317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381</v>
      </c>
      <c r="R353" s="169"/>
      <c r="S353" s="169"/>
      <c r="T353" s="169"/>
      <c r="U353" s="169"/>
      <c r="V353" s="169"/>
      <c r="W353" s="169"/>
      <c r="X353" s="169"/>
      <c r="Y353" s="169"/>
      <c r="Z353" s="169"/>
      <c r="AA353" s="169"/>
      <c r="AB353" s="217" t="s">
        <v>382</v>
      </c>
      <c r="AC353" s="169"/>
      <c r="AD353" s="170"/>
      <c r="AE353" s="242" t="s">
        <v>317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381</v>
      </c>
      <c r="R360" s="169"/>
      <c r="S360" s="169"/>
      <c r="T360" s="169"/>
      <c r="U360" s="169"/>
      <c r="V360" s="169"/>
      <c r="W360" s="169"/>
      <c r="X360" s="169"/>
      <c r="Y360" s="169"/>
      <c r="Z360" s="169"/>
      <c r="AA360" s="169"/>
      <c r="AB360" s="217" t="s">
        <v>382</v>
      </c>
      <c r="AC360" s="169"/>
      <c r="AD360" s="170"/>
      <c r="AE360" s="242" t="s">
        <v>317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9" t="s">
        <v>318</v>
      </c>
      <c r="AF364" s="679"/>
      <c r="AG364" s="679"/>
      <c r="AH364" s="679"/>
      <c r="AI364" s="679"/>
      <c r="AJ364" s="679"/>
      <c r="AK364" s="679"/>
      <c r="AL364" s="679"/>
      <c r="AM364" s="679"/>
      <c r="AN364" s="679"/>
      <c r="AO364" s="679"/>
      <c r="AP364" s="679"/>
      <c r="AQ364" s="679"/>
      <c r="AR364" s="679"/>
      <c r="AS364" s="679"/>
      <c r="AT364" s="679"/>
      <c r="AU364" s="679"/>
      <c r="AV364" s="679"/>
      <c r="AW364" s="679"/>
      <c r="AX364" s="68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0" t="s">
        <v>349</v>
      </c>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61"/>
      <c r="AL367" s="661"/>
      <c r="AM367" s="661"/>
      <c r="AN367" s="661"/>
      <c r="AO367" s="661"/>
      <c r="AP367" s="661"/>
      <c r="AQ367" s="661"/>
      <c r="AR367" s="661"/>
      <c r="AS367" s="661"/>
      <c r="AT367" s="661"/>
      <c r="AU367" s="661"/>
      <c r="AV367" s="661"/>
      <c r="AW367" s="661"/>
      <c r="AX367" s="66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2" t="s">
        <v>333</v>
      </c>
      <c r="F370" s="683"/>
      <c r="G370" s="684"/>
      <c r="H370" s="685"/>
      <c r="I370" s="685"/>
      <c r="J370" s="685"/>
      <c r="K370" s="685"/>
      <c r="L370" s="685"/>
      <c r="M370" s="685"/>
      <c r="N370" s="685"/>
      <c r="O370" s="685"/>
      <c r="P370" s="685"/>
      <c r="Q370" s="685"/>
      <c r="R370" s="685"/>
      <c r="S370" s="685"/>
      <c r="T370" s="685"/>
      <c r="U370" s="685"/>
      <c r="V370" s="685"/>
      <c r="W370" s="685"/>
      <c r="X370" s="685"/>
      <c r="Y370" s="685"/>
      <c r="Z370" s="685"/>
      <c r="AA370" s="685"/>
      <c r="AB370" s="685"/>
      <c r="AC370" s="685"/>
      <c r="AD370" s="685"/>
      <c r="AE370" s="685"/>
      <c r="AF370" s="685"/>
      <c r="AG370" s="685"/>
      <c r="AH370" s="685"/>
      <c r="AI370" s="685"/>
      <c r="AJ370" s="685"/>
      <c r="AK370" s="685"/>
      <c r="AL370" s="685"/>
      <c r="AM370" s="685"/>
      <c r="AN370" s="685"/>
      <c r="AO370" s="685"/>
      <c r="AP370" s="685"/>
      <c r="AQ370" s="685"/>
      <c r="AR370" s="685"/>
      <c r="AS370" s="685"/>
      <c r="AT370" s="685"/>
      <c r="AU370" s="685"/>
      <c r="AV370" s="685"/>
      <c r="AW370" s="685"/>
      <c r="AX370" s="686"/>
    </row>
    <row r="371" spans="1:50" ht="45" hidden="1" customHeight="1" x14ac:dyDescent="0.15">
      <c r="A371" s="141"/>
      <c r="B371" s="142"/>
      <c r="C371" s="146"/>
      <c r="D371" s="142"/>
      <c r="E371" s="671" t="s">
        <v>331</v>
      </c>
      <c r="F371" s="67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7"/>
    </row>
    <row r="372" spans="1:50" ht="18.75" hidden="1" customHeight="1" x14ac:dyDescent="0.15">
      <c r="A372" s="141"/>
      <c r="B372" s="142"/>
      <c r="C372" s="146"/>
      <c r="D372" s="142"/>
      <c r="E372" s="149" t="s">
        <v>289</v>
      </c>
      <c r="F372" s="150"/>
      <c r="G372" s="208" t="s">
        <v>311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163</v>
      </c>
      <c r="AF372" s="215"/>
      <c r="AG372" s="215"/>
      <c r="AH372" s="215"/>
      <c r="AI372" s="215" t="s">
        <v>408</v>
      </c>
      <c r="AJ372" s="215"/>
      <c r="AK372" s="215"/>
      <c r="AL372" s="215"/>
      <c r="AM372" s="215" t="s">
        <v>67</v>
      </c>
      <c r="AN372" s="215"/>
      <c r="AO372" s="215"/>
      <c r="AP372" s="214"/>
      <c r="AQ372" s="214" t="s">
        <v>296</v>
      </c>
      <c r="AR372" s="209"/>
      <c r="AS372" s="209"/>
      <c r="AT372" s="210"/>
      <c r="AU372" s="246" t="s">
        <v>315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297</v>
      </c>
      <c r="AT373" s="173"/>
      <c r="AU373" s="194"/>
      <c r="AV373" s="194"/>
      <c r="AW373" s="172" t="s">
        <v>267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163</v>
      </c>
      <c r="AF376" s="215"/>
      <c r="AG376" s="215"/>
      <c r="AH376" s="215"/>
      <c r="AI376" s="215" t="s">
        <v>408</v>
      </c>
      <c r="AJ376" s="215"/>
      <c r="AK376" s="215"/>
      <c r="AL376" s="215"/>
      <c r="AM376" s="215" t="s">
        <v>67</v>
      </c>
      <c r="AN376" s="215"/>
      <c r="AO376" s="215"/>
      <c r="AP376" s="214"/>
      <c r="AQ376" s="214" t="s">
        <v>296</v>
      </c>
      <c r="AR376" s="209"/>
      <c r="AS376" s="209"/>
      <c r="AT376" s="210"/>
      <c r="AU376" s="246" t="s">
        <v>315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297</v>
      </c>
      <c r="AT377" s="173"/>
      <c r="AU377" s="194"/>
      <c r="AV377" s="194"/>
      <c r="AW377" s="172" t="s">
        <v>267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163</v>
      </c>
      <c r="AF380" s="215"/>
      <c r="AG380" s="215"/>
      <c r="AH380" s="215"/>
      <c r="AI380" s="215" t="s">
        <v>408</v>
      </c>
      <c r="AJ380" s="215"/>
      <c r="AK380" s="215"/>
      <c r="AL380" s="215"/>
      <c r="AM380" s="215" t="s">
        <v>67</v>
      </c>
      <c r="AN380" s="215"/>
      <c r="AO380" s="215"/>
      <c r="AP380" s="214"/>
      <c r="AQ380" s="214" t="s">
        <v>296</v>
      </c>
      <c r="AR380" s="209"/>
      <c r="AS380" s="209"/>
      <c r="AT380" s="210"/>
      <c r="AU380" s="246" t="s">
        <v>315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297</v>
      </c>
      <c r="AT381" s="173"/>
      <c r="AU381" s="194"/>
      <c r="AV381" s="194"/>
      <c r="AW381" s="172" t="s">
        <v>267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163</v>
      </c>
      <c r="AF384" s="215"/>
      <c r="AG384" s="215"/>
      <c r="AH384" s="215"/>
      <c r="AI384" s="215" t="s">
        <v>408</v>
      </c>
      <c r="AJ384" s="215"/>
      <c r="AK384" s="215"/>
      <c r="AL384" s="215"/>
      <c r="AM384" s="215" t="s">
        <v>67</v>
      </c>
      <c r="AN384" s="215"/>
      <c r="AO384" s="215"/>
      <c r="AP384" s="214"/>
      <c r="AQ384" s="214" t="s">
        <v>296</v>
      </c>
      <c r="AR384" s="209"/>
      <c r="AS384" s="209"/>
      <c r="AT384" s="210"/>
      <c r="AU384" s="246" t="s">
        <v>315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297</v>
      </c>
      <c r="AT385" s="173"/>
      <c r="AU385" s="194"/>
      <c r="AV385" s="194"/>
      <c r="AW385" s="172" t="s">
        <v>267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163</v>
      </c>
      <c r="AF388" s="215"/>
      <c r="AG388" s="215"/>
      <c r="AH388" s="215"/>
      <c r="AI388" s="215" t="s">
        <v>408</v>
      </c>
      <c r="AJ388" s="215"/>
      <c r="AK388" s="215"/>
      <c r="AL388" s="215"/>
      <c r="AM388" s="215" t="s">
        <v>67</v>
      </c>
      <c r="AN388" s="215"/>
      <c r="AO388" s="215"/>
      <c r="AP388" s="214"/>
      <c r="AQ388" s="214" t="s">
        <v>296</v>
      </c>
      <c r="AR388" s="209"/>
      <c r="AS388" s="209"/>
      <c r="AT388" s="210"/>
      <c r="AU388" s="246" t="s">
        <v>315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297</v>
      </c>
      <c r="AT389" s="173"/>
      <c r="AU389" s="194"/>
      <c r="AV389" s="194"/>
      <c r="AW389" s="172" t="s">
        <v>267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381</v>
      </c>
      <c r="R392" s="169"/>
      <c r="S392" s="169"/>
      <c r="T392" s="169"/>
      <c r="U392" s="169"/>
      <c r="V392" s="169"/>
      <c r="W392" s="169"/>
      <c r="X392" s="169"/>
      <c r="Y392" s="169"/>
      <c r="Z392" s="169"/>
      <c r="AA392" s="169"/>
      <c r="AB392" s="217" t="s">
        <v>382</v>
      </c>
      <c r="AC392" s="169"/>
      <c r="AD392" s="170"/>
      <c r="AE392" s="177" t="s">
        <v>317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381</v>
      </c>
      <c r="R399" s="169"/>
      <c r="S399" s="169"/>
      <c r="T399" s="169"/>
      <c r="U399" s="169"/>
      <c r="V399" s="169"/>
      <c r="W399" s="169"/>
      <c r="X399" s="169"/>
      <c r="Y399" s="169"/>
      <c r="Z399" s="169"/>
      <c r="AA399" s="169"/>
      <c r="AB399" s="217" t="s">
        <v>382</v>
      </c>
      <c r="AC399" s="169"/>
      <c r="AD399" s="170"/>
      <c r="AE399" s="242" t="s">
        <v>317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381</v>
      </c>
      <c r="R406" s="169"/>
      <c r="S406" s="169"/>
      <c r="T406" s="169"/>
      <c r="U406" s="169"/>
      <c r="V406" s="169"/>
      <c r="W406" s="169"/>
      <c r="X406" s="169"/>
      <c r="Y406" s="169"/>
      <c r="Z406" s="169"/>
      <c r="AA406" s="169"/>
      <c r="AB406" s="217" t="s">
        <v>382</v>
      </c>
      <c r="AC406" s="169"/>
      <c r="AD406" s="170"/>
      <c r="AE406" s="242" t="s">
        <v>317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381</v>
      </c>
      <c r="R413" s="169"/>
      <c r="S413" s="169"/>
      <c r="T413" s="169"/>
      <c r="U413" s="169"/>
      <c r="V413" s="169"/>
      <c r="W413" s="169"/>
      <c r="X413" s="169"/>
      <c r="Y413" s="169"/>
      <c r="Z413" s="169"/>
      <c r="AA413" s="169"/>
      <c r="AB413" s="217" t="s">
        <v>382</v>
      </c>
      <c r="AC413" s="169"/>
      <c r="AD413" s="170"/>
      <c r="AE413" s="242" t="s">
        <v>317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381</v>
      </c>
      <c r="R420" s="169"/>
      <c r="S420" s="169"/>
      <c r="T420" s="169"/>
      <c r="U420" s="169"/>
      <c r="V420" s="169"/>
      <c r="W420" s="169"/>
      <c r="X420" s="169"/>
      <c r="Y420" s="169"/>
      <c r="Z420" s="169"/>
      <c r="AA420" s="169"/>
      <c r="AB420" s="217" t="s">
        <v>382</v>
      </c>
      <c r="AC420" s="169"/>
      <c r="AD420" s="170"/>
      <c r="AE420" s="242" t="s">
        <v>317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9" t="s">
        <v>318</v>
      </c>
      <c r="AF424" s="679"/>
      <c r="AG424" s="679"/>
      <c r="AH424" s="679"/>
      <c r="AI424" s="679"/>
      <c r="AJ424" s="679"/>
      <c r="AK424" s="679"/>
      <c r="AL424" s="679"/>
      <c r="AM424" s="679"/>
      <c r="AN424" s="679"/>
      <c r="AO424" s="679"/>
      <c r="AP424" s="679"/>
      <c r="AQ424" s="679"/>
      <c r="AR424" s="679"/>
      <c r="AS424" s="679"/>
      <c r="AT424" s="679"/>
      <c r="AU424" s="679"/>
      <c r="AV424" s="679"/>
      <c r="AW424" s="679"/>
      <c r="AX424" s="68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0" t="s">
        <v>349</v>
      </c>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1"/>
      <c r="AL427" s="661"/>
      <c r="AM427" s="661"/>
      <c r="AN427" s="661"/>
      <c r="AO427" s="661"/>
      <c r="AP427" s="661"/>
      <c r="AQ427" s="661"/>
      <c r="AR427" s="661"/>
      <c r="AS427" s="661"/>
      <c r="AT427" s="661"/>
      <c r="AU427" s="661"/>
      <c r="AV427" s="661"/>
      <c r="AW427" s="661"/>
      <c r="AX427" s="66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354</v>
      </c>
      <c r="D430" s="153"/>
      <c r="E430" s="671" t="s">
        <v>415</v>
      </c>
      <c r="F430" s="681"/>
      <c r="G430" s="673" t="s">
        <v>320</v>
      </c>
      <c r="H430" s="661"/>
      <c r="I430" s="661"/>
      <c r="J430" s="674"/>
      <c r="K430" s="675"/>
      <c r="L430" s="675"/>
      <c r="M430" s="675"/>
      <c r="N430" s="675"/>
      <c r="O430" s="675"/>
      <c r="P430" s="675"/>
      <c r="Q430" s="675"/>
      <c r="R430" s="675"/>
      <c r="S430" s="675"/>
      <c r="T430" s="676"/>
      <c r="U430" s="677"/>
      <c r="V430" s="677"/>
      <c r="W430" s="677"/>
      <c r="X430" s="677"/>
      <c r="Y430" s="677"/>
      <c r="Z430" s="677"/>
      <c r="AA430" s="677"/>
      <c r="AB430" s="677"/>
      <c r="AC430" s="677"/>
      <c r="AD430" s="677"/>
      <c r="AE430" s="677"/>
      <c r="AF430" s="677"/>
      <c r="AG430" s="677"/>
      <c r="AH430" s="677"/>
      <c r="AI430" s="677"/>
      <c r="AJ430" s="677"/>
      <c r="AK430" s="677"/>
      <c r="AL430" s="677"/>
      <c r="AM430" s="677"/>
      <c r="AN430" s="677"/>
      <c r="AO430" s="677"/>
      <c r="AP430" s="677"/>
      <c r="AQ430" s="677"/>
      <c r="AR430" s="677"/>
      <c r="AS430" s="677"/>
      <c r="AT430" s="677"/>
      <c r="AU430" s="677"/>
      <c r="AV430" s="677"/>
      <c r="AW430" s="677"/>
      <c r="AX430" s="678"/>
    </row>
    <row r="431" spans="1:50" ht="18.75" hidden="1" customHeight="1" x14ac:dyDescent="0.15">
      <c r="A431" s="141"/>
      <c r="B431" s="142"/>
      <c r="C431" s="146"/>
      <c r="D431" s="142"/>
      <c r="E431" s="166" t="s">
        <v>305</v>
      </c>
      <c r="F431" s="167"/>
      <c r="G431" s="168" t="s">
        <v>303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47</v>
      </c>
      <c r="AF431" s="197"/>
      <c r="AG431" s="197"/>
      <c r="AH431" s="198"/>
      <c r="AI431" s="179" t="s">
        <v>285</v>
      </c>
      <c r="AJ431" s="179"/>
      <c r="AK431" s="179"/>
      <c r="AL431" s="177"/>
      <c r="AM431" s="179" t="s">
        <v>361</v>
      </c>
      <c r="AN431" s="179"/>
      <c r="AO431" s="179"/>
      <c r="AP431" s="177"/>
      <c r="AQ431" s="177" t="s">
        <v>296</v>
      </c>
      <c r="AR431" s="169"/>
      <c r="AS431" s="169"/>
      <c r="AT431" s="170"/>
      <c r="AU431" s="199" t="s">
        <v>218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297</v>
      </c>
      <c r="AH432" s="173"/>
      <c r="AI432" s="180"/>
      <c r="AJ432" s="180"/>
      <c r="AK432" s="180"/>
      <c r="AL432" s="178"/>
      <c r="AM432" s="180"/>
      <c r="AN432" s="180"/>
      <c r="AO432" s="180"/>
      <c r="AP432" s="178"/>
      <c r="AQ432" s="201"/>
      <c r="AR432" s="194"/>
      <c r="AS432" s="172" t="s">
        <v>297</v>
      </c>
      <c r="AT432" s="173"/>
      <c r="AU432" s="194"/>
      <c r="AV432" s="194"/>
      <c r="AW432" s="172" t="s">
        <v>267</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305</v>
      </c>
      <c r="F436" s="167"/>
      <c r="G436" s="168" t="s">
        <v>303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47</v>
      </c>
      <c r="AF436" s="197"/>
      <c r="AG436" s="197"/>
      <c r="AH436" s="198"/>
      <c r="AI436" s="179" t="s">
        <v>285</v>
      </c>
      <c r="AJ436" s="179"/>
      <c r="AK436" s="179"/>
      <c r="AL436" s="177"/>
      <c r="AM436" s="179" t="s">
        <v>361</v>
      </c>
      <c r="AN436" s="179"/>
      <c r="AO436" s="179"/>
      <c r="AP436" s="177"/>
      <c r="AQ436" s="177" t="s">
        <v>296</v>
      </c>
      <c r="AR436" s="169"/>
      <c r="AS436" s="169"/>
      <c r="AT436" s="170"/>
      <c r="AU436" s="199" t="s">
        <v>218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297</v>
      </c>
      <c r="AH437" s="173"/>
      <c r="AI437" s="180"/>
      <c r="AJ437" s="180"/>
      <c r="AK437" s="180"/>
      <c r="AL437" s="178"/>
      <c r="AM437" s="180"/>
      <c r="AN437" s="180"/>
      <c r="AO437" s="180"/>
      <c r="AP437" s="178"/>
      <c r="AQ437" s="201"/>
      <c r="AR437" s="194"/>
      <c r="AS437" s="172" t="s">
        <v>297</v>
      </c>
      <c r="AT437" s="173"/>
      <c r="AU437" s="194"/>
      <c r="AV437" s="194"/>
      <c r="AW437" s="172" t="s">
        <v>267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305</v>
      </c>
      <c r="F441" s="167"/>
      <c r="G441" s="168" t="s">
        <v>303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47</v>
      </c>
      <c r="AF441" s="197"/>
      <c r="AG441" s="197"/>
      <c r="AH441" s="198"/>
      <c r="AI441" s="179" t="s">
        <v>285</v>
      </c>
      <c r="AJ441" s="179"/>
      <c r="AK441" s="179"/>
      <c r="AL441" s="177"/>
      <c r="AM441" s="179" t="s">
        <v>361</v>
      </c>
      <c r="AN441" s="179"/>
      <c r="AO441" s="179"/>
      <c r="AP441" s="177"/>
      <c r="AQ441" s="177" t="s">
        <v>296</v>
      </c>
      <c r="AR441" s="169"/>
      <c r="AS441" s="169"/>
      <c r="AT441" s="170"/>
      <c r="AU441" s="199" t="s">
        <v>218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297</v>
      </c>
      <c r="AH442" s="173"/>
      <c r="AI442" s="180"/>
      <c r="AJ442" s="180"/>
      <c r="AK442" s="180"/>
      <c r="AL442" s="178"/>
      <c r="AM442" s="180"/>
      <c r="AN442" s="180"/>
      <c r="AO442" s="180"/>
      <c r="AP442" s="178"/>
      <c r="AQ442" s="201"/>
      <c r="AR442" s="194"/>
      <c r="AS442" s="172" t="s">
        <v>297</v>
      </c>
      <c r="AT442" s="173"/>
      <c r="AU442" s="194"/>
      <c r="AV442" s="194"/>
      <c r="AW442" s="172" t="s">
        <v>267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305</v>
      </c>
      <c r="F446" s="167"/>
      <c r="G446" s="168" t="s">
        <v>303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47</v>
      </c>
      <c r="AF446" s="197"/>
      <c r="AG446" s="197"/>
      <c r="AH446" s="198"/>
      <c r="AI446" s="179" t="s">
        <v>285</v>
      </c>
      <c r="AJ446" s="179"/>
      <c r="AK446" s="179"/>
      <c r="AL446" s="177"/>
      <c r="AM446" s="179" t="s">
        <v>361</v>
      </c>
      <c r="AN446" s="179"/>
      <c r="AO446" s="179"/>
      <c r="AP446" s="177"/>
      <c r="AQ446" s="177" t="s">
        <v>296</v>
      </c>
      <c r="AR446" s="169"/>
      <c r="AS446" s="169"/>
      <c r="AT446" s="170"/>
      <c r="AU446" s="199" t="s">
        <v>218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297</v>
      </c>
      <c r="AH447" s="173"/>
      <c r="AI447" s="180"/>
      <c r="AJ447" s="180"/>
      <c r="AK447" s="180"/>
      <c r="AL447" s="178"/>
      <c r="AM447" s="180"/>
      <c r="AN447" s="180"/>
      <c r="AO447" s="180"/>
      <c r="AP447" s="178"/>
      <c r="AQ447" s="201"/>
      <c r="AR447" s="194"/>
      <c r="AS447" s="172" t="s">
        <v>297</v>
      </c>
      <c r="AT447" s="173"/>
      <c r="AU447" s="194"/>
      <c r="AV447" s="194"/>
      <c r="AW447" s="172" t="s">
        <v>267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305</v>
      </c>
      <c r="F451" s="167"/>
      <c r="G451" s="168" t="s">
        <v>303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47</v>
      </c>
      <c r="AF451" s="197"/>
      <c r="AG451" s="197"/>
      <c r="AH451" s="198"/>
      <c r="AI451" s="179" t="s">
        <v>285</v>
      </c>
      <c r="AJ451" s="179"/>
      <c r="AK451" s="179"/>
      <c r="AL451" s="177"/>
      <c r="AM451" s="179" t="s">
        <v>361</v>
      </c>
      <c r="AN451" s="179"/>
      <c r="AO451" s="179"/>
      <c r="AP451" s="177"/>
      <c r="AQ451" s="177" t="s">
        <v>296</v>
      </c>
      <c r="AR451" s="169"/>
      <c r="AS451" s="169"/>
      <c r="AT451" s="170"/>
      <c r="AU451" s="199" t="s">
        <v>218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297</v>
      </c>
      <c r="AH452" s="173"/>
      <c r="AI452" s="180"/>
      <c r="AJ452" s="180"/>
      <c r="AK452" s="180"/>
      <c r="AL452" s="178"/>
      <c r="AM452" s="180"/>
      <c r="AN452" s="180"/>
      <c r="AO452" s="180"/>
      <c r="AP452" s="178"/>
      <c r="AQ452" s="201"/>
      <c r="AR452" s="194"/>
      <c r="AS452" s="172" t="s">
        <v>297</v>
      </c>
      <c r="AT452" s="173"/>
      <c r="AU452" s="194"/>
      <c r="AV452" s="194"/>
      <c r="AW452" s="172" t="s">
        <v>267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306</v>
      </c>
      <c r="F456" s="167"/>
      <c r="G456" s="168" t="s">
        <v>304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47</v>
      </c>
      <c r="AF456" s="197"/>
      <c r="AG456" s="197"/>
      <c r="AH456" s="198"/>
      <c r="AI456" s="179" t="s">
        <v>285</v>
      </c>
      <c r="AJ456" s="179"/>
      <c r="AK456" s="179"/>
      <c r="AL456" s="177"/>
      <c r="AM456" s="179" t="s">
        <v>361</v>
      </c>
      <c r="AN456" s="179"/>
      <c r="AO456" s="179"/>
      <c r="AP456" s="177"/>
      <c r="AQ456" s="177" t="s">
        <v>296</v>
      </c>
      <c r="AR456" s="169"/>
      <c r="AS456" s="169"/>
      <c r="AT456" s="170"/>
      <c r="AU456" s="199" t="s">
        <v>218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297</v>
      </c>
      <c r="AH457" s="173"/>
      <c r="AI457" s="180"/>
      <c r="AJ457" s="180"/>
      <c r="AK457" s="180"/>
      <c r="AL457" s="178"/>
      <c r="AM457" s="180"/>
      <c r="AN457" s="180"/>
      <c r="AO457" s="180"/>
      <c r="AP457" s="178"/>
      <c r="AQ457" s="201"/>
      <c r="AR457" s="194"/>
      <c r="AS457" s="172" t="s">
        <v>297</v>
      </c>
      <c r="AT457" s="173"/>
      <c r="AU457" s="194"/>
      <c r="AV457" s="194"/>
      <c r="AW457" s="172" t="s">
        <v>267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306</v>
      </c>
      <c r="F461" s="167"/>
      <c r="G461" s="168" t="s">
        <v>304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47</v>
      </c>
      <c r="AF461" s="197"/>
      <c r="AG461" s="197"/>
      <c r="AH461" s="198"/>
      <c r="AI461" s="179" t="s">
        <v>285</v>
      </c>
      <c r="AJ461" s="179"/>
      <c r="AK461" s="179"/>
      <c r="AL461" s="177"/>
      <c r="AM461" s="179" t="s">
        <v>361</v>
      </c>
      <c r="AN461" s="179"/>
      <c r="AO461" s="179"/>
      <c r="AP461" s="177"/>
      <c r="AQ461" s="177" t="s">
        <v>296</v>
      </c>
      <c r="AR461" s="169"/>
      <c r="AS461" s="169"/>
      <c r="AT461" s="170"/>
      <c r="AU461" s="199" t="s">
        <v>218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297</v>
      </c>
      <c r="AH462" s="173"/>
      <c r="AI462" s="180"/>
      <c r="AJ462" s="180"/>
      <c r="AK462" s="180"/>
      <c r="AL462" s="178"/>
      <c r="AM462" s="180"/>
      <c r="AN462" s="180"/>
      <c r="AO462" s="180"/>
      <c r="AP462" s="178"/>
      <c r="AQ462" s="201"/>
      <c r="AR462" s="194"/>
      <c r="AS462" s="172" t="s">
        <v>297</v>
      </c>
      <c r="AT462" s="173"/>
      <c r="AU462" s="194"/>
      <c r="AV462" s="194"/>
      <c r="AW462" s="172" t="s">
        <v>267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306</v>
      </c>
      <c r="F466" s="167"/>
      <c r="G466" s="168" t="s">
        <v>304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47</v>
      </c>
      <c r="AF466" s="197"/>
      <c r="AG466" s="197"/>
      <c r="AH466" s="198"/>
      <c r="AI466" s="179" t="s">
        <v>285</v>
      </c>
      <c r="AJ466" s="179"/>
      <c r="AK466" s="179"/>
      <c r="AL466" s="177"/>
      <c r="AM466" s="179" t="s">
        <v>361</v>
      </c>
      <c r="AN466" s="179"/>
      <c r="AO466" s="179"/>
      <c r="AP466" s="177"/>
      <c r="AQ466" s="177" t="s">
        <v>296</v>
      </c>
      <c r="AR466" s="169"/>
      <c r="AS466" s="169"/>
      <c r="AT466" s="170"/>
      <c r="AU466" s="199" t="s">
        <v>218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297</v>
      </c>
      <c r="AH467" s="173"/>
      <c r="AI467" s="180"/>
      <c r="AJ467" s="180"/>
      <c r="AK467" s="180"/>
      <c r="AL467" s="178"/>
      <c r="AM467" s="180"/>
      <c r="AN467" s="180"/>
      <c r="AO467" s="180"/>
      <c r="AP467" s="178"/>
      <c r="AQ467" s="201"/>
      <c r="AR467" s="194"/>
      <c r="AS467" s="172" t="s">
        <v>297</v>
      </c>
      <c r="AT467" s="173"/>
      <c r="AU467" s="194"/>
      <c r="AV467" s="194"/>
      <c r="AW467" s="172" t="s">
        <v>267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306</v>
      </c>
      <c r="F471" s="167"/>
      <c r="G471" s="168" t="s">
        <v>304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47</v>
      </c>
      <c r="AF471" s="197"/>
      <c r="AG471" s="197"/>
      <c r="AH471" s="198"/>
      <c r="AI471" s="179" t="s">
        <v>285</v>
      </c>
      <c r="AJ471" s="179"/>
      <c r="AK471" s="179"/>
      <c r="AL471" s="177"/>
      <c r="AM471" s="179" t="s">
        <v>361</v>
      </c>
      <c r="AN471" s="179"/>
      <c r="AO471" s="179"/>
      <c r="AP471" s="177"/>
      <c r="AQ471" s="177" t="s">
        <v>296</v>
      </c>
      <c r="AR471" s="169"/>
      <c r="AS471" s="169"/>
      <c r="AT471" s="170"/>
      <c r="AU471" s="199" t="s">
        <v>218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297</v>
      </c>
      <c r="AH472" s="173"/>
      <c r="AI472" s="180"/>
      <c r="AJ472" s="180"/>
      <c r="AK472" s="180"/>
      <c r="AL472" s="178"/>
      <c r="AM472" s="180"/>
      <c r="AN472" s="180"/>
      <c r="AO472" s="180"/>
      <c r="AP472" s="178"/>
      <c r="AQ472" s="201"/>
      <c r="AR472" s="194"/>
      <c r="AS472" s="172" t="s">
        <v>297</v>
      </c>
      <c r="AT472" s="173"/>
      <c r="AU472" s="194"/>
      <c r="AV472" s="194"/>
      <c r="AW472" s="172" t="s">
        <v>267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306</v>
      </c>
      <c r="F476" s="167"/>
      <c r="G476" s="168" t="s">
        <v>304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47</v>
      </c>
      <c r="AF476" s="197"/>
      <c r="AG476" s="197"/>
      <c r="AH476" s="198"/>
      <c r="AI476" s="179" t="s">
        <v>285</v>
      </c>
      <c r="AJ476" s="179"/>
      <c r="AK476" s="179"/>
      <c r="AL476" s="177"/>
      <c r="AM476" s="179" t="s">
        <v>361</v>
      </c>
      <c r="AN476" s="179"/>
      <c r="AO476" s="179"/>
      <c r="AP476" s="177"/>
      <c r="AQ476" s="177" t="s">
        <v>296</v>
      </c>
      <c r="AR476" s="169"/>
      <c r="AS476" s="169"/>
      <c r="AT476" s="170"/>
      <c r="AU476" s="199" t="s">
        <v>218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297</v>
      </c>
      <c r="AH477" s="173"/>
      <c r="AI477" s="180"/>
      <c r="AJ477" s="180"/>
      <c r="AK477" s="180"/>
      <c r="AL477" s="178"/>
      <c r="AM477" s="180"/>
      <c r="AN477" s="180"/>
      <c r="AO477" s="180"/>
      <c r="AP477" s="178"/>
      <c r="AQ477" s="201"/>
      <c r="AR477" s="194"/>
      <c r="AS477" s="172" t="s">
        <v>297</v>
      </c>
      <c r="AT477" s="173"/>
      <c r="AU477" s="194"/>
      <c r="AV477" s="194"/>
      <c r="AW477" s="172" t="s">
        <v>267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0" t="s">
        <v>175</v>
      </c>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1"/>
      <c r="AL481" s="661"/>
      <c r="AM481" s="661"/>
      <c r="AN481" s="661"/>
      <c r="AO481" s="661"/>
      <c r="AP481" s="661"/>
      <c r="AQ481" s="661"/>
      <c r="AR481" s="661"/>
      <c r="AS481" s="661"/>
      <c r="AT481" s="661"/>
      <c r="AU481" s="661"/>
      <c r="AV481" s="661"/>
      <c r="AW481" s="661"/>
      <c r="AX481" s="662"/>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1" t="s">
        <v>417</v>
      </c>
      <c r="F484" s="672"/>
      <c r="G484" s="673" t="s">
        <v>320</v>
      </c>
      <c r="H484" s="661"/>
      <c r="I484" s="661"/>
      <c r="J484" s="674"/>
      <c r="K484" s="675"/>
      <c r="L484" s="675"/>
      <c r="M484" s="675"/>
      <c r="N484" s="675"/>
      <c r="O484" s="675"/>
      <c r="P484" s="675"/>
      <c r="Q484" s="675"/>
      <c r="R484" s="675"/>
      <c r="S484" s="675"/>
      <c r="T484" s="676"/>
      <c r="U484" s="677"/>
      <c r="V484" s="677"/>
      <c r="W484" s="677"/>
      <c r="X484" s="677"/>
      <c r="Y484" s="677"/>
      <c r="Z484" s="677"/>
      <c r="AA484" s="677"/>
      <c r="AB484" s="677"/>
      <c r="AC484" s="677"/>
      <c r="AD484" s="677"/>
      <c r="AE484" s="677"/>
      <c r="AF484" s="677"/>
      <c r="AG484" s="677"/>
      <c r="AH484" s="677"/>
      <c r="AI484" s="677"/>
      <c r="AJ484" s="677"/>
      <c r="AK484" s="677"/>
      <c r="AL484" s="677"/>
      <c r="AM484" s="677"/>
      <c r="AN484" s="677"/>
      <c r="AO484" s="677"/>
      <c r="AP484" s="677"/>
      <c r="AQ484" s="677"/>
      <c r="AR484" s="677"/>
      <c r="AS484" s="677"/>
      <c r="AT484" s="677"/>
      <c r="AU484" s="677"/>
      <c r="AV484" s="677"/>
      <c r="AW484" s="677"/>
      <c r="AX484" s="678"/>
    </row>
    <row r="485" spans="1:50" ht="18.75" hidden="1" customHeight="1" x14ac:dyDescent="0.15">
      <c r="A485" s="141"/>
      <c r="B485" s="142"/>
      <c r="C485" s="146"/>
      <c r="D485" s="142"/>
      <c r="E485" s="166" t="s">
        <v>305</v>
      </c>
      <c r="F485" s="167"/>
      <c r="G485" s="168" t="s">
        <v>303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47</v>
      </c>
      <c r="AF485" s="197"/>
      <c r="AG485" s="197"/>
      <c r="AH485" s="198"/>
      <c r="AI485" s="179" t="s">
        <v>285</v>
      </c>
      <c r="AJ485" s="179"/>
      <c r="AK485" s="179"/>
      <c r="AL485" s="177"/>
      <c r="AM485" s="179" t="s">
        <v>361</v>
      </c>
      <c r="AN485" s="179"/>
      <c r="AO485" s="179"/>
      <c r="AP485" s="177"/>
      <c r="AQ485" s="177" t="s">
        <v>296</v>
      </c>
      <c r="AR485" s="169"/>
      <c r="AS485" s="169"/>
      <c r="AT485" s="170"/>
      <c r="AU485" s="199" t="s">
        <v>218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297</v>
      </c>
      <c r="AH486" s="173"/>
      <c r="AI486" s="180"/>
      <c r="AJ486" s="180"/>
      <c r="AK486" s="180"/>
      <c r="AL486" s="178"/>
      <c r="AM486" s="180"/>
      <c r="AN486" s="180"/>
      <c r="AO486" s="180"/>
      <c r="AP486" s="178"/>
      <c r="AQ486" s="201"/>
      <c r="AR486" s="194"/>
      <c r="AS486" s="172" t="s">
        <v>297</v>
      </c>
      <c r="AT486" s="173"/>
      <c r="AU486" s="194"/>
      <c r="AV486" s="194"/>
      <c r="AW486" s="172" t="s">
        <v>267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305</v>
      </c>
      <c r="F490" s="167"/>
      <c r="G490" s="168" t="s">
        <v>303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47</v>
      </c>
      <c r="AF490" s="197"/>
      <c r="AG490" s="197"/>
      <c r="AH490" s="198"/>
      <c r="AI490" s="179" t="s">
        <v>285</v>
      </c>
      <c r="AJ490" s="179"/>
      <c r="AK490" s="179"/>
      <c r="AL490" s="177"/>
      <c r="AM490" s="179" t="s">
        <v>361</v>
      </c>
      <c r="AN490" s="179"/>
      <c r="AO490" s="179"/>
      <c r="AP490" s="177"/>
      <c r="AQ490" s="177" t="s">
        <v>296</v>
      </c>
      <c r="AR490" s="169"/>
      <c r="AS490" s="169"/>
      <c r="AT490" s="170"/>
      <c r="AU490" s="199" t="s">
        <v>218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297</v>
      </c>
      <c r="AH491" s="173"/>
      <c r="AI491" s="180"/>
      <c r="AJ491" s="180"/>
      <c r="AK491" s="180"/>
      <c r="AL491" s="178"/>
      <c r="AM491" s="180"/>
      <c r="AN491" s="180"/>
      <c r="AO491" s="180"/>
      <c r="AP491" s="178"/>
      <c r="AQ491" s="201"/>
      <c r="AR491" s="194"/>
      <c r="AS491" s="172" t="s">
        <v>297</v>
      </c>
      <c r="AT491" s="173"/>
      <c r="AU491" s="194"/>
      <c r="AV491" s="194"/>
      <c r="AW491" s="172" t="s">
        <v>267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305</v>
      </c>
      <c r="F495" s="167"/>
      <c r="G495" s="168" t="s">
        <v>303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47</v>
      </c>
      <c r="AF495" s="197"/>
      <c r="AG495" s="197"/>
      <c r="AH495" s="198"/>
      <c r="AI495" s="179" t="s">
        <v>285</v>
      </c>
      <c r="AJ495" s="179"/>
      <c r="AK495" s="179"/>
      <c r="AL495" s="177"/>
      <c r="AM495" s="179" t="s">
        <v>361</v>
      </c>
      <c r="AN495" s="179"/>
      <c r="AO495" s="179"/>
      <c r="AP495" s="177"/>
      <c r="AQ495" s="177" t="s">
        <v>296</v>
      </c>
      <c r="AR495" s="169"/>
      <c r="AS495" s="169"/>
      <c r="AT495" s="170"/>
      <c r="AU495" s="199" t="s">
        <v>218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297</v>
      </c>
      <c r="AH496" s="173"/>
      <c r="AI496" s="180"/>
      <c r="AJ496" s="180"/>
      <c r="AK496" s="180"/>
      <c r="AL496" s="178"/>
      <c r="AM496" s="180"/>
      <c r="AN496" s="180"/>
      <c r="AO496" s="180"/>
      <c r="AP496" s="178"/>
      <c r="AQ496" s="201"/>
      <c r="AR496" s="194"/>
      <c r="AS496" s="172" t="s">
        <v>297</v>
      </c>
      <c r="AT496" s="173"/>
      <c r="AU496" s="194"/>
      <c r="AV496" s="194"/>
      <c r="AW496" s="172" t="s">
        <v>267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305</v>
      </c>
      <c r="F500" s="167"/>
      <c r="G500" s="168" t="s">
        <v>303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47</v>
      </c>
      <c r="AF500" s="197"/>
      <c r="AG500" s="197"/>
      <c r="AH500" s="198"/>
      <c r="AI500" s="179" t="s">
        <v>285</v>
      </c>
      <c r="AJ500" s="179"/>
      <c r="AK500" s="179"/>
      <c r="AL500" s="177"/>
      <c r="AM500" s="179" t="s">
        <v>361</v>
      </c>
      <c r="AN500" s="179"/>
      <c r="AO500" s="179"/>
      <c r="AP500" s="177"/>
      <c r="AQ500" s="177" t="s">
        <v>296</v>
      </c>
      <c r="AR500" s="169"/>
      <c r="AS500" s="169"/>
      <c r="AT500" s="170"/>
      <c r="AU500" s="199" t="s">
        <v>218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297</v>
      </c>
      <c r="AH501" s="173"/>
      <c r="AI501" s="180"/>
      <c r="AJ501" s="180"/>
      <c r="AK501" s="180"/>
      <c r="AL501" s="178"/>
      <c r="AM501" s="180"/>
      <c r="AN501" s="180"/>
      <c r="AO501" s="180"/>
      <c r="AP501" s="178"/>
      <c r="AQ501" s="201"/>
      <c r="AR501" s="194"/>
      <c r="AS501" s="172" t="s">
        <v>297</v>
      </c>
      <c r="AT501" s="173"/>
      <c r="AU501" s="194"/>
      <c r="AV501" s="194"/>
      <c r="AW501" s="172" t="s">
        <v>267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305</v>
      </c>
      <c r="F505" s="167"/>
      <c r="G505" s="168" t="s">
        <v>303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47</v>
      </c>
      <c r="AF505" s="197"/>
      <c r="AG505" s="197"/>
      <c r="AH505" s="198"/>
      <c r="AI505" s="179" t="s">
        <v>285</v>
      </c>
      <c r="AJ505" s="179"/>
      <c r="AK505" s="179"/>
      <c r="AL505" s="177"/>
      <c r="AM505" s="179" t="s">
        <v>361</v>
      </c>
      <c r="AN505" s="179"/>
      <c r="AO505" s="179"/>
      <c r="AP505" s="177"/>
      <c r="AQ505" s="177" t="s">
        <v>296</v>
      </c>
      <c r="AR505" s="169"/>
      <c r="AS505" s="169"/>
      <c r="AT505" s="170"/>
      <c r="AU505" s="199" t="s">
        <v>218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297</v>
      </c>
      <c r="AH506" s="173"/>
      <c r="AI506" s="180"/>
      <c r="AJ506" s="180"/>
      <c r="AK506" s="180"/>
      <c r="AL506" s="178"/>
      <c r="AM506" s="180"/>
      <c r="AN506" s="180"/>
      <c r="AO506" s="180"/>
      <c r="AP506" s="178"/>
      <c r="AQ506" s="201"/>
      <c r="AR506" s="194"/>
      <c r="AS506" s="172" t="s">
        <v>297</v>
      </c>
      <c r="AT506" s="173"/>
      <c r="AU506" s="194"/>
      <c r="AV506" s="194"/>
      <c r="AW506" s="172" t="s">
        <v>267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306</v>
      </c>
      <c r="F510" s="167"/>
      <c r="G510" s="168" t="s">
        <v>304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47</v>
      </c>
      <c r="AF510" s="197"/>
      <c r="AG510" s="197"/>
      <c r="AH510" s="198"/>
      <c r="AI510" s="179" t="s">
        <v>285</v>
      </c>
      <c r="AJ510" s="179"/>
      <c r="AK510" s="179"/>
      <c r="AL510" s="177"/>
      <c r="AM510" s="179" t="s">
        <v>361</v>
      </c>
      <c r="AN510" s="179"/>
      <c r="AO510" s="179"/>
      <c r="AP510" s="177"/>
      <c r="AQ510" s="177" t="s">
        <v>296</v>
      </c>
      <c r="AR510" s="169"/>
      <c r="AS510" s="169"/>
      <c r="AT510" s="170"/>
      <c r="AU510" s="199" t="s">
        <v>218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297</v>
      </c>
      <c r="AH511" s="173"/>
      <c r="AI511" s="180"/>
      <c r="AJ511" s="180"/>
      <c r="AK511" s="180"/>
      <c r="AL511" s="178"/>
      <c r="AM511" s="180"/>
      <c r="AN511" s="180"/>
      <c r="AO511" s="180"/>
      <c r="AP511" s="178"/>
      <c r="AQ511" s="201"/>
      <c r="AR511" s="194"/>
      <c r="AS511" s="172" t="s">
        <v>297</v>
      </c>
      <c r="AT511" s="173"/>
      <c r="AU511" s="194"/>
      <c r="AV511" s="194"/>
      <c r="AW511" s="172" t="s">
        <v>267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306</v>
      </c>
      <c r="F515" s="167"/>
      <c r="G515" s="168" t="s">
        <v>304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47</v>
      </c>
      <c r="AF515" s="197"/>
      <c r="AG515" s="197"/>
      <c r="AH515" s="198"/>
      <c r="AI515" s="179" t="s">
        <v>285</v>
      </c>
      <c r="AJ515" s="179"/>
      <c r="AK515" s="179"/>
      <c r="AL515" s="177"/>
      <c r="AM515" s="179" t="s">
        <v>361</v>
      </c>
      <c r="AN515" s="179"/>
      <c r="AO515" s="179"/>
      <c r="AP515" s="177"/>
      <c r="AQ515" s="177" t="s">
        <v>296</v>
      </c>
      <c r="AR515" s="169"/>
      <c r="AS515" s="169"/>
      <c r="AT515" s="170"/>
      <c r="AU515" s="199" t="s">
        <v>218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297</v>
      </c>
      <c r="AH516" s="173"/>
      <c r="AI516" s="180"/>
      <c r="AJ516" s="180"/>
      <c r="AK516" s="180"/>
      <c r="AL516" s="178"/>
      <c r="AM516" s="180"/>
      <c r="AN516" s="180"/>
      <c r="AO516" s="180"/>
      <c r="AP516" s="178"/>
      <c r="AQ516" s="201"/>
      <c r="AR516" s="194"/>
      <c r="AS516" s="172" t="s">
        <v>297</v>
      </c>
      <c r="AT516" s="173"/>
      <c r="AU516" s="194"/>
      <c r="AV516" s="194"/>
      <c r="AW516" s="172" t="s">
        <v>267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306</v>
      </c>
      <c r="F520" s="167"/>
      <c r="G520" s="168" t="s">
        <v>304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47</v>
      </c>
      <c r="AF520" s="197"/>
      <c r="AG520" s="197"/>
      <c r="AH520" s="198"/>
      <c r="AI520" s="179" t="s">
        <v>285</v>
      </c>
      <c r="AJ520" s="179"/>
      <c r="AK520" s="179"/>
      <c r="AL520" s="177"/>
      <c r="AM520" s="179" t="s">
        <v>361</v>
      </c>
      <c r="AN520" s="179"/>
      <c r="AO520" s="179"/>
      <c r="AP520" s="177"/>
      <c r="AQ520" s="177" t="s">
        <v>296</v>
      </c>
      <c r="AR520" s="169"/>
      <c r="AS520" s="169"/>
      <c r="AT520" s="170"/>
      <c r="AU520" s="199" t="s">
        <v>218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297</v>
      </c>
      <c r="AH521" s="173"/>
      <c r="AI521" s="180"/>
      <c r="AJ521" s="180"/>
      <c r="AK521" s="180"/>
      <c r="AL521" s="178"/>
      <c r="AM521" s="180"/>
      <c r="AN521" s="180"/>
      <c r="AO521" s="180"/>
      <c r="AP521" s="178"/>
      <c r="AQ521" s="201"/>
      <c r="AR521" s="194"/>
      <c r="AS521" s="172" t="s">
        <v>297</v>
      </c>
      <c r="AT521" s="173"/>
      <c r="AU521" s="194"/>
      <c r="AV521" s="194"/>
      <c r="AW521" s="172" t="s">
        <v>267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306</v>
      </c>
      <c r="F525" s="167"/>
      <c r="G525" s="168" t="s">
        <v>304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47</v>
      </c>
      <c r="AF525" s="197"/>
      <c r="AG525" s="197"/>
      <c r="AH525" s="198"/>
      <c r="AI525" s="179" t="s">
        <v>285</v>
      </c>
      <c r="AJ525" s="179"/>
      <c r="AK525" s="179"/>
      <c r="AL525" s="177"/>
      <c r="AM525" s="179" t="s">
        <v>361</v>
      </c>
      <c r="AN525" s="179"/>
      <c r="AO525" s="179"/>
      <c r="AP525" s="177"/>
      <c r="AQ525" s="177" t="s">
        <v>296</v>
      </c>
      <c r="AR525" s="169"/>
      <c r="AS525" s="169"/>
      <c r="AT525" s="170"/>
      <c r="AU525" s="199" t="s">
        <v>218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297</v>
      </c>
      <c r="AH526" s="173"/>
      <c r="AI526" s="180"/>
      <c r="AJ526" s="180"/>
      <c r="AK526" s="180"/>
      <c r="AL526" s="178"/>
      <c r="AM526" s="180"/>
      <c r="AN526" s="180"/>
      <c r="AO526" s="180"/>
      <c r="AP526" s="178"/>
      <c r="AQ526" s="201"/>
      <c r="AR526" s="194"/>
      <c r="AS526" s="172" t="s">
        <v>297</v>
      </c>
      <c r="AT526" s="173"/>
      <c r="AU526" s="194"/>
      <c r="AV526" s="194"/>
      <c r="AW526" s="172" t="s">
        <v>267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306</v>
      </c>
      <c r="F530" s="167"/>
      <c r="G530" s="168" t="s">
        <v>304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47</v>
      </c>
      <c r="AF530" s="197"/>
      <c r="AG530" s="197"/>
      <c r="AH530" s="198"/>
      <c r="AI530" s="179" t="s">
        <v>285</v>
      </c>
      <c r="AJ530" s="179"/>
      <c r="AK530" s="179"/>
      <c r="AL530" s="177"/>
      <c r="AM530" s="179" t="s">
        <v>361</v>
      </c>
      <c r="AN530" s="179"/>
      <c r="AO530" s="179"/>
      <c r="AP530" s="177"/>
      <c r="AQ530" s="177" t="s">
        <v>296</v>
      </c>
      <c r="AR530" s="169"/>
      <c r="AS530" s="169"/>
      <c r="AT530" s="170"/>
      <c r="AU530" s="199" t="s">
        <v>218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297</v>
      </c>
      <c r="AH531" s="173"/>
      <c r="AI531" s="180"/>
      <c r="AJ531" s="180"/>
      <c r="AK531" s="180"/>
      <c r="AL531" s="178"/>
      <c r="AM531" s="180"/>
      <c r="AN531" s="180"/>
      <c r="AO531" s="180"/>
      <c r="AP531" s="178"/>
      <c r="AQ531" s="201"/>
      <c r="AR531" s="194"/>
      <c r="AS531" s="172" t="s">
        <v>297</v>
      </c>
      <c r="AT531" s="173"/>
      <c r="AU531" s="194"/>
      <c r="AV531" s="194"/>
      <c r="AW531" s="172" t="s">
        <v>267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0" t="s">
        <v>132</v>
      </c>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61"/>
      <c r="AL535" s="661"/>
      <c r="AM535" s="661"/>
      <c r="AN535" s="661"/>
      <c r="AO535" s="661"/>
      <c r="AP535" s="661"/>
      <c r="AQ535" s="661"/>
      <c r="AR535" s="661"/>
      <c r="AS535" s="661"/>
      <c r="AT535" s="661"/>
      <c r="AU535" s="661"/>
      <c r="AV535" s="661"/>
      <c r="AW535" s="661"/>
      <c r="AX535" s="66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1" t="s">
        <v>417</v>
      </c>
      <c r="F538" s="672"/>
      <c r="G538" s="673" t="s">
        <v>320</v>
      </c>
      <c r="H538" s="661"/>
      <c r="I538" s="661"/>
      <c r="J538" s="674"/>
      <c r="K538" s="675"/>
      <c r="L538" s="675"/>
      <c r="M538" s="675"/>
      <c r="N538" s="675"/>
      <c r="O538" s="675"/>
      <c r="P538" s="675"/>
      <c r="Q538" s="675"/>
      <c r="R538" s="675"/>
      <c r="S538" s="675"/>
      <c r="T538" s="676"/>
      <c r="U538" s="677"/>
      <c r="V538" s="677"/>
      <c r="W538" s="677"/>
      <c r="X538" s="677"/>
      <c r="Y538" s="677"/>
      <c r="Z538" s="677"/>
      <c r="AA538" s="677"/>
      <c r="AB538" s="677"/>
      <c r="AC538" s="677"/>
      <c r="AD538" s="677"/>
      <c r="AE538" s="677"/>
      <c r="AF538" s="677"/>
      <c r="AG538" s="677"/>
      <c r="AH538" s="677"/>
      <c r="AI538" s="677"/>
      <c r="AJ538" s="677"/>
      <c r="AK538" s="677"/>
      <c r="AL538" s="677"/>
      <c r="AM538" s="677"/>
      <c r="AN538" s="677"/>
      <c r="AO538" s="677"/>
      <c r="AP538" s="677"/>
      <c r="AQ538" s="677"/>
      <c r="AR538" s="677"/>
      <c r="AS538" s="677"/>
      <c r="AT538" s="677"/>
      <c r="AU538" s="677"/>
      <c r="AV538" s="677"/>
      <c r="AW538" s="677"/>
      <c r="AX538" s="678"/>
    </row>
    <row r="539" spans="1:50" ht="18.75" hidden="1" customHeight="1" x14ac:dyDescent="0.15">
      <c r="A539" s="141"/>
      <c r="B539" s="142"/>
      <c r="C539" s="146"/>
      <c r="D539" s="142"/>
      <c r="E539" s="166" t="s">
        <v>305</v>
      </c>
      <c r="F539" s="167"/>
      <c r="G539" s="168" t="s">
        <v>303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47</v>
      </c>
      <c r="AF539" s="197"/>
      <c r="AG539" s="197"/>
      <c r="AH539" s="198"/>
      <c r="AI539" s="179" t="s">
        <v>285</v>
      </c>
      <c r="AJ539" s="179"/>
      <c r="AK539" s="179"/>
      <c r="AL539" s="177"/>
      <c r="AM539" s="179" t="s">
        <v>361</v>
      </c>
      <c r="AN539" s="179"/>
      <c r="AO539" s="179"/>
      <c r="AP539" s="177"/>
      <c r="AQ539" s="177" t="s">
        <v>296</v>
      </c>
      <c r="AR539" s="169"/>
      <c r="AS539" s="169"/>
      <c r="AT539" s="170"/>
      <c r="AU539" s="199" t="s">
        <v>218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297</v>
      </c>
      <c r="AH540" s="173"/>
      <c r="AI540" s="180"/>
      <c r="AJ540" s="180"/>
      <c r="AK540" s="180"/>
      <c r="AL540" s="178"/>
      <c r="AM540" s="180"/>
      <c r="AN540" s="180"/>
      <c r="AO540" s="180"/>
      <c r="AP540" s="178"/>
      <c r="AQ540" s="201"/>
      <c r="AR540" s="194"/>
      <c r="AS540" s="172" t="s">
        <v>297</v>
      </c>
      <c r="AT540" s="173"/>
      <c r="AU540" s="194"/>
      <c r="AV540" s="194"/>
      <c r="AW540" s="172" t="s">
        <v>267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305</v>
      </c>
      <c r="F544" s="167"/>
      <c r="G544" s="168" t="s">
        <v>303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47</v>
      </c>
      <c r="AF544" s="197"/>
      <c r="AG544" s="197"/>
      <c r="AH544" s="198"/>
      <c r="AI544" s="179" t="s">
        <v>285</v>
      </c>
      <c r="AJ544" s="179"/>
      <c r="AK544" s="179"/>
      <c r="AL544" s="177"/>
      <c r="AM544" s="179" t="s">
        <v>361</v>
      </c>
      <c r="AN544" s="179"/>
      <c r="AO544" s="179"/>
      <c r="AP544" s="177"/>
      <c r="AQ544" s="177" t="s">
        <v>296</v>
      </c>
      <c r="AR544" s="169"/>
      <c r="AS544" s="169"/>
      <c r="AT544" s="170"/>
      <c r="AU544" s="199" t="s">
        <v>218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297</v>
      </c>
      <c r="AH545" s="173"/>
      <c r="AI545" s="180"/>
      <c r="AJ545" s="180"/>
      <c r="AK545" s="180"/>
      <c r="AL545" s="178"/>
      <c r="AM545" s="180"/>
      <c r="AN545" s="180"/>
      <c r="AO545" s="180"/>
      <c r="AP545" s="178"/>
      <c r="AQ545" s="201"/>
      <c r="AR545" s="194"/>
      <c r="AS545" s="172" t="s">
        <v>297</v>
      </c>
      <c r="AT545" s="173"/>
      <c r="AU545" s="194"/>
      <c r="AV545" s="194"/>
      <c r="AW545" s="172" t="s">
        <v>267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305</v>
      </c>
      <c r="F549" s="167"/>
      <c r="G549" s="168" t="s">
        <v>303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47</v>
      </c>
      <c r="AF549" s="197"/>
      <c r="AG549" s="197"/>
      <c r="AH549" s="198"/>
      <c r="AI549" s="179" t="s">
        <v>285</v>
      </c>
      <c r="AJ549" s="179"/>
      <c r="AK549" s="179"/>
      <c r="AL549" s="177"/>
      <c r="AM549" s="179" t="s">
        <v>361</v>
      </c>
      <c r="AN549" s="179"/>
      <c r="AO549" s="179"/>
      <c r="AP549" s="177"/>
      <c r="AQ549" s="177" t="s">
        <v>296</v>
      </c>
      <c r="AR549" s="169"/>
      <c r="AS549" s="169"/>
      <c r="AT549" s="170"/>
      <c r="AU549" s="199" t="s">
        <v>218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297</v>
      </c>
      <c r="AH550" s="173"/>
      <c r="AI550" s="180"/>
      <c r="AJ550" s="180"/>
      <c r="AK550" s="180"/>
      <c r="AL550" s="178"/>
      <c r="AM550" s="180"/>
      <c r="AN550" s="180"/>
      <c r="AO550" s="180"/>
      <c r="AP550" s="178"/>
      <c r="AQ550" s="201"/>
      <c r="AR550" s="194"/>
      <c r="AS550" s="172" t="s">
        <v>297</v>
      </c>
      <c r="AT550" s="173"/>
      <c r="AU550" s="194"/>
      <c r="AV550" s="194"/>
      <c r="AW550" s="172" t="s">
        <v>267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305</v>
      </c>
      <c r="F554" s="167"/>
      <c r="G554" s="168" t="s">
        <v>303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47</v>
      </c>
      <c r="AF554" s="197"/>
      <c r="AG554" s="197"/>
      <c r="AH554" s="198"/>
      <c r="AI554" s="179" t="s">
        <v>285</v>
      </c>
      <c r="AJ554" s="179"/>
      <c r="AK554" s="179"/>
      <c r="AL554" s="177"/>
      <c r="AM554" s="179" t="s">
        <v>361</v>
      </c>
      <c r="AN554" s="179"/>
      <c r="AO554" s="179"/>
      <c r="AP554" s="177"/>
      <c r="AQ554" s="177" t="s">
        <v>296</v>
      </c>
      <c r="AR554" s="169"/>
      <c r="AS554" s="169"/>
      <c r="AT554" s="170"/>
      <c r="AU554" s="199" t="s">
        <v>218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297</v>
      </c>
      <c r="AH555" s="173"/>
      <c r="AI555" s="180"/>
      <c r="AJ555" s="180"/>
      <c r="AK555" s="180"/>
      <c r="AL555" s="178"/>
      <c r="AM555" s="180"/>
      <c r="AN555" s="180"/>
      <c r="AO555" s="180"/>
      <c r="AP555" s="178"/>
      <c r="AQ555" s="201"/>
      <c r="AR555" s="194"/>
      <c r="AS555" s="172" t="s">
        <v>297</v>
      </c>
      <c r="AT555" s="173"/>
      <c r="AU555" s="194"/>
      <c r="AV555" s="194"/>
      <c r="AW555" s="172" t="s">
        <v>267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305</v>
      </c>
      <c r="F559" s="167"/>
      <c r="G559" s="168" t="s">
        <v>303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47</v>
      </c>
      <c r="AF559" s="197"/>
      <c r="AG559" s="197"/>
      <c r="AH559" s="198"/>
      <c r="AI559" s="179" t="s">
        <v>285</v>
      </c>
      <c r="AJ559" s="179"/>
      <c r="AK559" s="179"/>
      <c r="AL559" s="177"/>
      <c r="AM559" s="179" t="s">
        <v>361</v>
      </c>
      <c r="AN559" s="179"/>
      <c r="AO559" s="179"/>
      <c r="AP559" s="177"/>
      <c r="AQ559" s="177" t="s">
        <v>296</v>
      </c>
      <c r="AR559" s="169"/>
      <c r="AS559" s="169"/>
      <c r="AT559" s="170"/>
      <c r="AU559" s="199" t="s">
        <v>218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297</v>
      </c>
      <c r="AH560" s="173"/>
      <c r="AI560" s="180"/>
      <c r="AJ560" s="180"/>
      <c r="AK560" s="180"/>
      <c r="AL560" s="178"/>
      <c r="AM560" s="180"/>
      <c r="AN560" s="180"/>
      <c r="AO560" s="180"/>
      <c r="AP560" s="178"/>
      <c r="AQ560" s="201"/>
      <c r="AR560" s="194"/>
      <c r="AS560" s="172" t="s">
        <v>297</v>
      </c>
      <c r="AT560" s="173"/>
      <c r="AU560" s="194"/>
      <c r="AV560" s="194"/>
      <c r="AW560" s="172" t="s">
        <v>267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306</v>
      </c>
      <c r="F564" s="167"/>
      <c r="G564" s="168" t="s">
        <v>304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47</v>
      </c>
      <c r="AF564" s="197"/>
      <c r="AG564" s="197"/>
      <c r="AH564" s="198"/>
      <c r="AI564" s="179" t="s">
        <v>285</v>
      </c>
      <c r="AJ564" s="179"/>
      <c r="AK564" s="179"/>
      <c r="AL564" s="177"/>
      <c r="AM564" s="179" t="s">
        <v>361</v>
      </c>
      <c r="AN564" s="179"/>
      <c r="AO564" s="179"/>
      <c r="AP564" s="177"/>
      <c r="AQ564" s="177" t="s">
        <v>296</v>
      </c>
      <c r="AR564" s="169"/>
      <c r="AS564" s="169"/>
      <c r="AT564" s="170"/>
      <c r="AU564" s="199" t="s">
        <v>218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297</v>
      </c>
      <c r="AH565" s="173"/>
      <c r="AI565" s="180"/>
      <c r="AJ565" s="180"/>
      <c r="AK565" s="180"/>
      <c r="AL565" s="178"/>
      <c r="AM565" s="180"/>
      <c r="AN565" s="180"/>
      <c r="AO565" s="180"/>
      <c r="AP565" s="178"/>
      <c r="AQ565" s="201"/>
      <c r="AR565" s="194"/>
      <c r="AS565" s="172" t="s">
        <v>297</v>
      </c>
      <c r="AT565" s="173"/>
      <c r="AU565" s="194"/>
      <c r="AV565" s="194"/>
      <c r="AW565" s="172" t="s">
        <v>267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306</v>
      </c>
      <c r="F569" s="167"/>
      <c r="G569" s="168" t="s">
        <v>304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47</v>
      </c>
      <c r="AF569" s="197"/>
      <c r="AG569" s="197"/>
      <c r="AH569" s="198"/>
      <c r="AI569" s="179" t="s">
        <v>285</v>
      </c>
      <c r="AJ569" s="179"/>
      <c r="AK569" s="179"/>
      <c r="AL569" s="177"/>
      <c r="AM569" s="179" t="s">
        <v>361</v>
      </c>
      <c r="AN569" s="179"/>
      <c r="AO569" s="179"/>
      <c r="AP569" s="177"/>
      <c r="AQ569" s="177" t="s">
        <v>296</v>
      </c>
      <c r="AR569" s="169"/>
      <c r="AS569" s="169"/>
      <c r="AT569" s="170"/>
      <c r="AU569" s="199" t="s">
        <v>218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297</v>
      </c>
      <c r="AH570" s="173"/>
      <c r="AI570" s="180"/>
      <c r="AJ570" s="180"/>
      <c r="AK570" s="180"/>
      <c r="AL570" s="178"/>
      <c r="AM570" s="180"/>
      <c r="AN570" s="180"/>
      <c r="AO570" s="180"/>
      <c r="AP570" s="178"/>
      <c r="AQ570" s="201"/>
      <c r="AR570" s="194"/>
      <c r="AS570" s="172" t="s">
        <v>297</v>
      </c>
      <c r="AT570" s="173"/>
      <c r="AU570" s="194"/>
      <c r="AV570" s="194"/>
      <c r="AW570" s="172" t="s">
        <v>267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306</v>
      </c>
      <c r="F574" s="167"/>
      <c r="G574" s="168" t="s">
        <v>304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47</v>
      </c>
      <c r="AF574" s="197"/>
      <c r="AG574" s="197"/>
      <c r="AH574" s="198"/>
      <c r="AI574" s="179" t="s">
        <v>285</v>
      </c>
      <c r="AJ574" s="179"/>
      <c r="AK574" s="179"/>
      <c r="AL574" s="177"/>
      <c r="AM574" s="179" t="s">
        <v>361</v>
      </c>
      <c r="AN574" s="179"/>
      <c r="AO574" s="179"/>
      <c r="AP574" s="177"/>
      <c r="AQ574" s="177" t="s">
        <v>296</v>
      </c>
      <c r="AR574" s="169"/>
      <c r="AS574" s="169"/>
      <c r="AT574" s="170"/>
      <c r="AU574" s="199" t="s">
        <v>218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297</v>
      </c>
      <c r="AH575" s="173"/>
      <c r="AI575" s="180"/>
      <c r="AJ575" s="180"/>
      <c r="AK575" s="180"/>
      <c r="AL575" s="178"/>
      <c r="AM575" s="180"/>
      <c r="AN575" s="180"/>
      <c r="AO575" s="180"/>
      <c r="AP575" s="178"/>
      <c r="AQ575" s="201"/>
      <c r="AR575" s="194"/>
      <c r="AS575" s="172" t="s">
        <v>297</v>
      </c>
      <c r="AT575" s="173"/>
      <c r="AU575" s="194"/>
      <c r="AV575" s="194"/>
      <c r="AW575" s="172" t="s">
        <v>267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306</v>
      </c>
      <c r="F579" s="167"/>
      <c r="G579" s="168" t="s">
        <v>304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47</v>
      </c>
      <c r="AF579" s="197"/>
      <c r="AG579" s="197"/>
      <c r="AH579" s="198"/>
      <c r="AI579" s="179" t="s">
        <v>285</v>
      </c>
      <c r="AJ579" s="179"/>
      <c r="AK579" s="179"/>
      <c r="AL579" s="177"/>
      <c r="AM579" s="179" t="s">
        <v>361</v>
      </c>
      <c r="AN579" s="179"/>
      <c r="AO579" s="179"/>
      <c r="AP579" s="177"/>
      <c r="AQ579" s="177" t="s">
        <v>296</v>
      </c>
      <c r="AR579" s="169"/>
      <c r="AS579" s="169"/>
      <c r="AT579" s="170"/>
      <c r="AU579" s="199" t="s">
        <v>218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297</v>
      </c>
      <c r="AH580" s="173"/>
      <c r="AI580" s="180"/>
      <c r="AJ580" s="180"/>
      <c r="AK580" s="180"/>
      <c r="AL580" s="178"/>
      <c r="AM580" s="180"/>
      <c r="AN580" s="180"/>
      <c r="AO580" s="180"/>
      <c r="AP580" s="178"/>
      <c r="AQ580" s="201"/>
      <c r="AR580" s="194"/>
      <c r="AS580" s="172" t="s">
        <v>297</v>
      </c>
      <c r="AT580" s="173"/>
      <c r="AU580" s="194"/>
      <c r="AV580" s="194"/>
      <c r="AW580" s="172" t="s">
        <v>267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306</v>
      </c>
      <c r="F584" s="167"/>
      <c r="G584" s="168" t="s">
        <v>304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47</v>
      </c>
      <c r="AF584" s="197"/>
      <c r="AG584" s="197"/>
      <c r="AH584" s="198"/>
      <c r="AI584" s="179" t="s">
        <v>285</v>
      </c>
      <c r="AJ584" s="179"/>
      <c r="AK584" s="179"/>
      <c r="AL584" s="177"/>
      <c r="AM584" s="179" t="s">
        <v>361</v>
      </c>
      <c r="AN584" s="179"/>
      <c r="AO584" s="179"/>
      <c r="AP584" s="177"/>
      <c r="AQ584" s="177" t="s">
        <v>296</v>
      </c>
      <c r="AR584" s="169"/>
      <c r="AS584" s="169"/>
      <c r="AT584" s="170"/>
      <c r="AU584" s="199" t="s">
        <v>218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297</v>
      </c>
      <c r="AH585" s="173"/>
      <c r="AI585" s="180"/>
      <c r="AJ585" s="180"/>
      <c r="AK585" s="180"/>
      <c r="AL585" s="178"/>
      <c r="AM585" s="180"/>
      <c r="AN585" s="180"/>
      <c r="AO585" s="180"/>
      <c r="AP585" s="178"/>
      <c r="AQ585" s="201"/>
      <c r="AR585" s="194"/>
      <c r="AS585" s="172" t="s">
        <v>297</v>
      </c>
      <c r="AT585" s="173"/>
      <c r="AU585" s="194"/>
      <c r="AV585" s="194"/>
      <c r="AW585" s="172" t="s">
        <v>267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0" t="s">
        <v>132</v>
      </c>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61"/>
      <c r="AL589" s="661"/>
      <c r="AM589" s="661"/>
      <c r="AN589" s="661"/>
      <c r="AO589" s="661"/>
      <c r="AP589" s="661"/>
      <c r="AQ589" s="661"/>
      <c r="AR589" s="661"/>
      <c r="AS589" s="661"/>
      <c r="AT589" s="661"/>
      <c r="AU589" s="661"/>
      <c r="AV589" s="661"/>
      <c r="AW589" s="661"/>
      <c r="AX589" s="66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1" t="s">
        <v>417</v>
      </c>
      <c r="F592" s="672"/>
      <c r="G592" s="673" t="s">
        <v>320</v>
      </c>
      <c r="H592" s="661"/>
      <c r="I592" s="661"/>
      <c r="J592" s="674"/>
      <c r="K592" s="675"/>
      <c r="L592" s="675"/>
      <c r="M592" s="675"/>
      <c r="N592" s="675"/>
      <c r="O592" s="675"/>
      <c r="P592" s="675"/>
      <c r="Q592" s="675"/>
      <c r="R592" s="675"/>
      <c r="S592" s="675"/>
      <c r="T592" s="676"/>
      <c r="U592" s="677"/>
      <c r="V592" s="677"/>
      <c r="W592" s="677"/>
      <c r="X592" s="677"/>
      <c r="Y592" s="677"/>
      <c r="Z592" s="677"/>
      <c r="AA592" s="677"/>
      <c r="AB592" s="677"/>
      <c r="AC592" s="677"/>
      <c r="AD592" s="677"/>
      <c r="AE592" s="677"/>
      <c r="AF592" s="677"/>
      <c r="AG592" s="677"/>
      <c r="AH592" s="677"/>
      <c r="AI592" s="677"/>
      <c r="AJ592" s="677"/>
      <c r="AK592" s="677"/>
      <c r="AL592" s="677"/>
      <c r="AM592" s="677"/>
      <c r="AN592" s="677"/>
      <c r="AO592" s="677"/>
      <c r="AP592" s="677"/>
      <c r="AQ592" s="677"/>
      <c r="AR592" s="677"/>
      <c r="AS592" s="677"/>
      <c r="AT592" s="677"/>
      <c r="AU592" s="677"/>
      <c r="AV592" s="677"/>
      <c r="AW592" s="677"/>
      <c r="AX592" s="678"/>
    </row>
    <row r="593" spans="1:50" ht="18.75" hidden="1" customHeight="1" x14ac:dyDescent="0.15">
      <c r="A593" s="141"/>
      <c r="B593" s="142"/>
      <c r="C593" s="146"/>
      <c r="D593" s="142"/>
      <c r="E593" s="166" t="s">
        <v>305</v>
      </c>
      <c r="F593" s="167"/>
      <c r="G593" s="168" t="s">
        <v>303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47</v>
      </c>
      <c r="AF593" s="197"/>
      <c r="AG593" s="197"/>
      <c r="AH593" s="198"/>
      <c r="AI593" s="179" t="s">
        <v>285</v>
      </c>
      <c r="AJ593" s="179"/>
      <c r="AK593" s="179"/>
      <c r="AL593" s="177"/>
      <c r="AM593" s="179" t="s">
        <v>361</v>
      </c>
      <c r="AN593" s="179"/>
      <c r="AO593" s="179"/>
      <c r="AP593" s="177"/>
      <c r="AQ593" s="177" t="s">
        <v>296</v>
      </c>
      <c r="AR593" s="169"/>
      <c r="AS593" s="169"/>
      <c r="AT593" s="170"/>
      <c r="AU593" s="199" t="s">
        <v>218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297</v>
      </c>
      <c r="AH594" s="173"/>
      <c r="AI594" s="180"/>
      <c r="AJ594" s="180"/>
      <c r="AK594" s="180"/>
      <c r="AL594" s="178"/>
      <c r="AM594" s="180"/>
      <c r="AN594" s="180"/>
      <c r="AO594" s="180"/>
      <c r="AP594" s="178"/>
      <c r="AQ594" s="201"/>
      <c r="AR594" s="194"/>
      <c r="AS594" s="172" t="s">
        <v>297</v>
      </c>
      <c r="AT594" s="173"/>
      <c r="AU594" s="194"/>
      <c r="AV594" s="194"/>
      <c r="AW594" s="172" t="s">
        <v>267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305</v>
      </c>
      <c r="F598" s="167"/>
      <c r="G598" s="168" t="s">
        <v>303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47</v>
      </c>
      <c r="AF598" s="197"/>
      <c r="AG598" s="197"/>
      <c r="AH598" s="198"/>
      <c r="AI598" s="179" t="s">
        <v>285</v>
      </c>
      <c r="AJ598" s="179"/>
      <c r="AK598" s="179"/>
      <c r="AL598" s="177"/>
      <c r="AM598" s="179" t="s">
        <v>361</v>
      </c>
      <c r="AN598" s="179"/>
      <c r="AO598" s="179"/>
      <c r="AP598" s="177"/>
      <c r="AQ598" s="177" t="s">
        <v>296</v>
      </c>
      <c r="AR598" s="169"/>
      <c r="AS598" s="169"/>
      <c r="AT598" s="170"/>
      <c r="AU598" s="199" t="s">
        <v>218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297</v>
      </c>
      <c r="AH599" s="173"/>
      <c r="AI599" s="180"/>
      <c r="AJ599" s="180"/>
      <c r="AK599" s="180"/>
      <c r="AL599" s="178"/>
      <c r="AM599" s="180"/>
      <c r="AN599" s="180"/>
      <c r="AO599" s="180"/>
      <c r="AP599" s="178"/>
      <c r="AQ599" s="201"/>
      <c r="AR599" s="194"/>
      <c r="AS599" s="172" t="s">
        <v>297</v>
      </c>
      <c r="AT599" s="173"/>
      <c r="AU599" s="194"/>
      <c r="AV599" s="194"/>
      <c r="AW599" s="172" t="s">
        <v>267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305</v>
      </c>
      <c r="F603" s="167"/>
      <c r="G603" s="168" t="s">
        <v>303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47</v>
      </c>
      <c r="AF603" s="197"/>
      <c r="AG603" s="197"/>
      <c r="AH603" s="198"/>
      <c r="AI603" s="179" t="s">
        <v>285</v>
      </c>
      <c r="AJ603" s="179"/>
      <c r="AK603" s="179"/>
      <c r="AL603" s="177"/>
      <c r="AM603" s="179" t="s">
        <v>361</v>
      </c>
      <c r="AN603" s="179"/>
      <c r="AO603" s="179"/>
      <c r="AP603" s="177"/>
      <c r="AQ603" s="177" t="s">
        <v>296</v>
      </c>
      <c r="AR603" s="169"/>
      <c r="AS603" s="169"/>
      <c r="AT603" s="170"/>
      <c r="AU603" s="199" t="s">
        <v>218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297</v>
      </c>
      <c r="AH604" s="173"/>
      <c r="AI604" s="180"/>
      <c r="AJ604" s="180"/>
      <c r="AK604" s="180"/>
      <c r="AL604" s="178"/>
      <c r="AM604" s="180"/>
      <c r="AN604" s="180"/>
      <c r="AO604" s="180"/>
      <c r="AP604" s="178"/>
      <c r="AQ604" s="201"/>
      <c r="AR604" s="194"/>
      <c r="AS604" s="172" t="s">
        <v>297</v>
      </c>
      <c r="AT604" s="173"/>
      <c r="AU604" s="194"/>
      <c r="AV604" s="194"/>
      <c r="AW604" s="172" t="s">
        <v>267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305</v>
      </c>
      <c r="F608" s="167"/>
      <c r="G608" s="168" t="s">
        <v>303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47</v>
      </c>
      <c r="AF608" s="197"/>
      <c r="AG608" s="197"/>
      <c r="AH608" s="198"/>
      <c r="AI608" s="179" t="s">
        <v>285</v>
      </c>
      <c r="AJ608" s="179"/>
      <c r="AK608" s="179"/>
      <c r="AL608" s="177"/>
      <c r="AM608" s="179" t="s">
        <v>361</v>
      </c>
      <c r="AN608" s="179"/>
      <c r="AO608" s="179"/>
      <c r="AP608" s="177"/>
      <c r="AQ608" s="177" t="s">
        <v>296</v>
      </c>
      <c r="AR608" s="169"/>
      <c r="AS608" s="169"/>
      <c r="AT608" s="170"/>
      <c r="AU608" s="199" t="s">
        <v>218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297</v>
      </c>
      <c r="AH609" s="173"/>
      <c r="AI609" s="180"/>
      <c r="AJ609" s="180"/>
      <c r="AK609" s="180"/>
      <c r="AL609" s="178"/>
      <c r="AM609" s="180"/>
      <c r="AN609" s="180"/>
      <c r="AO609" s="180"/>
      <c r="AP609" s="178"/>
      <c r="AQ609" s="201"/>
      <c r="AR609" s="194"/>
      <c r="AS609" s="172" t="s">
        <v>297</v>
      </c>
      <c r="AT609" s="173"/>
      <c r="AU609" s="194"/>
      <c r="AV609" s="194"/>
      <c r="AW609" s="172" t="s">
        <v>267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305</v>
      </c>
      <c r="F613" s="167"/>
      <c r="G613" s="168" t="s">
        <v>303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47</v>
      </c>
      <c r="AF613" s="197"/>
      <c r="AG613" s="197"/>
      <c r="AH613" s="198"/>
      <c r="AI613" s="179" t="s">
        <v>285</v>
      </c>
      <c r="AJ613" s="179"/>
      <c r="AK613" s="179"/>
      <c r="AL613" s="177"/>
      <c r="AM613" s="179" t="s">
        <v>361</v>
      </c>
      <c r="AN613" s="179"/>
      <c r="AO613" s="179"/>
      <c r="AP613" s="177"/>
      <c r="AQ613" s="177" t="s">
        <v>296</v>
      </c>
      <c r="AR613" s="169"/>
      <c r="AS613" s="169"/>
      <c r="AT613" s="170"/>
      <c r="AU613" s="199" t="s">
        <v>218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297</v>
      </c>
      <c r="AH614" s="173"/>
      <c r="AI614" s="180"/>
      <c r="AJ614" s="180"/>
      <c r="AK614" s="180"/>
      <c r="AL614" s="178"/>
      <c r="AM614" s="180"/>
      <c r="AN614" s="180"/>
      <c r="AO614" s="180"/>
      <c r="AP614" s="178"/>
      <c r="AQ614" s="201"/>
      <c r="AR614" s="194"/>
      <c r="AS614" s="172" t="s">
        <v>297</v>
      </c>
      <c r="AT614" s="173"/>
      <c r="AU614" s="194"/>
      <c r="AV614" s="194"/>
      <c r="AW614" s="172" t="s">
        <v>267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306</v>
      </c>
      <c r="F618" s="167"/>
      <c r="G618" s="168" t="s">
        <v>304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47</v>
      </c>
      <c r="AF618" s="197"/>
      <c r="AG618" s="197"/>
      <c r="AH618" s="198"/>
      <c r="AI618" s="179" t="s">
        <v>285</v>
      </c>
      <c r="AJ618" s="179"/>
      <c r="AK618" s="179"/>
      <c r="AL618" s="177"/>
      <c r="AM618" s="179" t="s">
        <v>361</v>
      </c>
      <c r="AN618" s="179"/>
      <c r="AO618" s="179"/>
      <c r="AP618" s="177"/>
      <c r="AQ618" s="177" t="s">
        <v>296</v>
      </c>
      <c r="AR618" s="169"/>
      <c r="AS618" s="169"/>
      <c r="AT618" s="170"/>
      <c r="AU618" s="199" t="s">
        <v>218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297</v>
      </c>
      <c r="AH619" s="173"/>
      <c r="AI619" s="180"/>
      <c r="AJ619" s="180"/>
      <c r="AK619" s="180"/>
      <c r="AL619" s="178"/>
      <c r="AM619" s="180"/>
      <c r="AN619" s="180"/>
      <c r="AO619" s="180"/>
      <c r="AP619" s="178"/>
      <c r="AQ619" s="201"/>
      <c r="AR619" s="194"/>
      <c r="AS619" s="172" t="s">
        <v>297</v>
      </c>
      <c r="AT619" s="173"/>
      <c r="AU619" s="194"/>
      <c r="AV619" s="194"/>
      <c r="AW619" s="172" t="s">
        <v>267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306</v>
      </c>
      <c r="F623" s="167"/>
      <c r="G623" s="168" t="s">
        <v>304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47</v>
      </c>
      <c r="AF623" s="197"/>
      <c r="AG623" s="197"/>
      <c r="AH623" s="198"/>
      <c r="AI623" s="179" t="s">
        <v>285</v>
      </c>
      <c r="AJ623" s="179"/>
      <c r="AK623" s="179"/>
      <c r="AL623" s="177"/>
      <c r="AM623" s="179" t="s">
        <v>361</v>
      </c>
      <c r="AN623" s="179"/>
      <c r="AO623" s="179"/>
      <c r="AP623" s="177"/>
      <c r="AQ623" s="177" t="s">
        <v>296</v>
      </c>
      <c r="AR623" s="169"/>
      <c r="AS623" s="169"/>
      <c r="AT623" s="170"/>
      <c r="AU623" s="199" t="s">
        <v>218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297</v>
      </c>
      <c r="AH624" s="173"/>
      <c r="AI624" s="180"/>
      <c r="AJ624" s="180"/>
      <c r="AK624" s="180"/>
      <c r="AL624" s="178"/>
      <c r="AM624" s="180"/>
      <c r="AN624" s="180"/>
      <c r="AO624" s="180"/>
      <c r="AP624" s="178"/>
      <c r="AQ624" s="201"/>
      <c r="AR624" s="194"/>
      <c r="AS624" s="172" t="s">
        <v>297</v>
      </c>
      <c r="AT624" s="173"/>
      <c r="AU624" s="194"/>
      <c r="AV624" s="194"/>
      <c r="AW624" s="172" t="s">
        <v>267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306</v>
      </c>
      <c r="F628" s="167"/>
      <c r="G628" s="168" t="s">
        <v>304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47</v>
      </c>
      <c r="AF628" s="197"/>
      <c r="AG628" s="197"/>
      <c r="AH628" s="198"/>
      <c r="AI628" s="179" t="s">
        <v>285</v>
      </c>
      <c r="AJ628" s="179"/>
      <c r="AK628" s="179"/>
      <c r="AL628" s="177"/>
      <c r="AM628" s="179" t="s">
        <v>361</v>
      </c>
      <c r="AN628" s="179"/>
      <c r="AO628" s="179"/>
      <c r="AP628" s="177"/>
      <c r="AQ628" s="177" t="s">
        <v>296</v>
      </c>
      <c r="AR628" s="169"/>
      <c r="AS628" s="169"/>
      <c r="AT628" s="170"/>
      <c r="AU628" s="199" t="s">
        <v>218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297</v>
      </c>
      <c r="AH629" s="173"/>
      <c r="AI629" s="180"/>
      <c r="AJ629" s="180"/>
      <c r="AK629" s="180"/>
      <c r="AL629" s="178"/>
      <c r="AM629" s="180"/>
      <c r="AN629" s="180"/>
      <c r="AO629" s="180"/>
      <c r="AP629" s="178"/>
      <c r="AQ629" s="201"/>
      <c r="AR629" s="194"/>
      <c r="AS629" s="172" t="s">
        <v>297</v>
      </c>
      <c r="AT629" s="173"/>
      <c r="AU629" s="194"/>
      <c r="AV629" s="194"/>
      <c r="AW629" s="172" t="s">
        <v>267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306</v>
      </c>
      <c r="F633" s="167"/>
      <c r="G633" s="168" t="s">
        <v>304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47</v>
      </c>
      <c r="AF633" s="197"/>
      <c r="AG633" s="197"/>
      <c r="AH633" s="198"/>
      <c r="AI633" s="179" t="s">
        <v>285</v>
      </c>
      <c r="AJ633" s="179"/>
      <c r="AK633" s="179"/>
      <c r="AL633" s="177"/>
      <c r="AM633" s="179" t="s">
        <v>361</v>
      </c>
      <c r="AN633" s="179"/>
      <c r="AO633" s="179"/>
      <c r="AP633" s="177"/>
      <c r="AQ633" s="177" t="s">
        <v>296</v>
      </c>
      <c r="AR633" s="169"/>
      <c r="AS633" s="169"/>
      <c r="AT633" s="170"/>
      <c r="AU633" s="199" t="s">
        <v>218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297</v>
      </c>
      <c r="AH634" s="173"/>
      <c r="AI634" s="180"/>
      <c r="AJ634" s="180"/>
      <c r="AK634" s="180"/>
      <c r="AL634" s="178"/>
      <c r="AM634" s="180"/>
      <c r="AN634" s="180"/>
      <c r="AO634" s="180"/>
      <c r="AP634" s="178"/>
      <c r="AQ634" s="201"/>
      <c r="AR634" s="194"/>
      <c r="AS634" s="172" t="s">
        <v>297</v>
      </c>
      <c r="AT634" s="173"/>
      <c r="AU634" s="194"/>
      <c r="AV634" s="194"/>
      <c r="AW634" s="172" t="s">
        <v>267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306</v>
      </c>
      <c r="F638" s="167"/>
      <c r="G638" s="168" t="s">
        <v>304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47</v>
      </c>
      <c r="AF638" s="197"/>
      <c r="AG638" s="197"/>
      <c r="AH638" s="198"/>
      <c r="AI638" s="179" t="s">
        <v>285</v>
      </c>
      <c r="AJ638" s="179"/>
      <c r="AK638" s="179"/>
      <c r="AL638" s="177"/>
      <c r="AM638" s="179" t="s">
        <v>361</v>
      </c>
      <c r="AN638" s="179"/>
      <c r="AO638" s="179"/>
      <c r="AP638" s="177"/>
      <c r="AQ638" s="177" t="s">
        <v>296</v>
      </c>
      <c r="AR638" s="169"/>
      <c r="AS638" s="169"/>
      <c r="AT638" s="170"/>
      <c r="AU638" s="199" t="s">
        <v>218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297</v>
      </c>
      <c r="AH639" s="173"/>
      <c r="AI639" s="180"/>
      <c r="AJ639" s="180"/>
      <c r="AK639" s="180"/>
      <c r="AL639" s="178"/>
      <c r="AM639" s="180"/>
      <c r="AN639" s="180"/>
      <c r="AO639" s="180"/>
      <c r="AP639" s="178"/>
      <c r="AQ639" s="201"/>
      <c r="AR639" s="194"/>
      <c r="AS639" s="172" t="s">
        <v>297</v>
      </c>
      <c r="AT639" s="173"/>
      <c r="AU639" s="194"/>
      <c r="AV639" s="194"/>
      <c r="AW639" s="172" t="s">
        <v>267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0" t="s">
        <v>132</v>
      </c>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61"/>
      <c r="AL643" s="661"/>
      <c r="AM643" s="661"/>
      <c r="AN643" s="661"/>
      <c r="AO643" s="661"/>
      <c r="AP643" s="661"/>
      <c r="AQ643" s="661"/>
      <c r="AR643" s="661"/>
      <c r="AS643" s="661"/>
      <c r="AT643" s="661"/>
      <c r="AU643" s="661"/>
      <c r="AV643" s="661"/>
      <c r="AW643" s="661"/>
      <c r="AX643" s="66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1" t="s">
        <v>417</v>
      </c>
      <c r="F646" s="672"/>
      <c r="G646" s="673" t="s">
        <v>320</v>
      </c>
      <c r="H646" s="661"/>
      <c r="I646" s="661"/>
      <c r="J646" s="674"/>
      <c r="K646" s="675"/>
      <c r="L646" s="675"/>
      <c r="M646" s="675"/>
      <c r="N646" s="675"/>
      <c r="O646" s="675"/>
      <c r="P646" s="675"/>
      <c r="Q646" s="675"/>
      <c r="R646" s="675"/>
      <c r="S646" s="675"/>
      <c r="T646" s="676"/>
      <c r="U646" s="677"/>
      <c r="V646" s="677"/>
      <c r="W646" s="677"/>
      <c r="X646" s="677"/>
      <c r="Y646" s="677"/>
      <c r="Z646" s="677"/>
      <c r="AA646" s="677"/>
      <c r="AB646" s="677"/>
      <c r="AC646" s="677"/>
      <c r="AD646" s="677"/>
      <c r="AE646" s="677"/>
      <c r="AF646" s="677"/>
      <c r="AG646" s="677"/>
      <c r="AH646" s="677"/>
      <c r="AI646" s="677"/>
      <c r="AJ646" s="677"/>
      <c r="AK646" s="677"/>
      <c r="AL646" s="677"/>
      <c r="AM646" s="677"/>
      <c r="AN646" s="677"/>
      <c r="AO646" s="677"/>
      <c r="AP646" s="677"/>
      <c r="AQ646" s="677"/>
      <c r="AR646" s="677"/>
      <c r="AS646" s="677"/>
      <c r="AT646" s="677"/>
      <c r="AU646" s="677"/>
      <c r="AV646" s="677"/>
      <c r="AW646" s="677"/>
      <c r="AX646" s="678"/>
    </row>
    <row r="647" spans="1:50" ht="18.75" hidden="1" customHeight="1" x14ac:dyDescent="0.15">
      <c r="A647" s="141"/>
      <c r="B647" s="142"/>
      <c r="C647" s="146"/>
      <c r="D647" s="142"/>
      <c r="E647" s="166" t="s">
        <v>305</v>
      </c>
      <c r="F647" s="167"/>
      <c r="G647" s="168" t="s">
        <v>303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47</v>
      </c>
      <c r="AF647" s="197"/>
      <c r="AG647" s="197"/>
      <c r="AH647" s="198"/>
      <c r="AI647" s="179" t="s">
        <v>285</v>
      </c>
      <c r="AJ647" s="179"/>
      <c r="AK647" s="179"/>
      <c r="AL647" s="177"/>
      <c r="AM647" s="179" t="s">
        <v>361</v>
      </c>
      <c r="AN647" s="179"/>
      <c r="AO647" s="179"/>
      <c r="AP647" s="177"/>
      <c r="AQ647" s="177" t="s">
        <v>296</v>
      </c>
      <c r="AR647" s="169"/>
      <c r="AS647" s="169"/>
      <c r="AT647" s="170"/>
      <c r="AU647" s="199" t="s">
        <v>218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297</v>
      </c>
      <c r="AH648" s="173"/>
      <c r="AI648" s="180"/>
      <c r="AJ648" s="180"/>
      <c r="AK648" s="180"/>
      <c r="AL648" s="178"/>
      <c r="AM648" s="180"/>
      <c r="AN648" s="180"/>
      <c r="AO648" s="180"/>
      <c r="AP648" s="178"/>
      <c r="AQ648" s="201"/>
      <c r="AR648" s="194"/>
      <c r="AS648" s="172" t="s">
        <v>297</v>
      </c>
      <c r="AT648" s="173"/>
      <c r="AU648" s="194"/>
      <c r="AV648" s="194"/>
      <c r="AW648" s="172" t="s">
        <v>267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305</v>
      </c>
      <c r="F652" s="167"/>
      <c r="G652" s="168" t="s">
        <v>303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47</v>
      </c>
      <c r="AF652" s="197"/>
      <c r="AG652" s="197"/>
      <c r="AH652" s="198"/>
      <c r="AI652" s="179" t="s">
        <v>285</v>
      </c>
      <c r="AJ652" s="179"/>
      <c r="AK652" s="179"/>
      <c r="AL652" s="177"/>
      <c r="AM652" s="179" t="s">
        <v>361</v>
      </c>
      <c r="AN652" s="179"/>
      <c r="AO652" s="179"/>
      <c r="AP652" s="177"/>
      <c r="AQ652" s="177" t="s">
        <v>296</v>
      </c>
      <c r="AR652" s="169"/>
      <c r="AS652" s="169"/>
      <c r="AT652" s="170"/>
      <c r="AU652" s="199" t="s">
        <v>218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297</v>
      </c>
      <c r="AH653" s="173"/>
      <c r="AI653" s="180"/>
      <c r="AJ653" s="180"/>
      <c r="AK653" s="180"/>
      <c r="AL653" s="178"/>
      <c r="AM653" s="180"/>
      <c r="AN653" s="180"/>
      <c r="AO653" s="180"/>
      <c r="AP653" s="178"/>
      <c r="AQ653" s="201"/>
      <c r="AR653" s="194"/>
      <c r="AS653" s="172" t="s">
        <v>297</v>
      </c>
      <c r="AT653" s="173"/>
      <c r="AU653" s="194"/>
      <c r="AV653" s="194"/>
      <c r="AW653" s="172" t="s">
        <v>267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305</v>
      </c>
      <c r="F657" s="167"/>
      <c r="G657" s="168" t="s">
        <v>303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47</v>
      </c>
      <c r="AF657" s="197"/>
      <c r="AG657" s="197"/>
      <c r="AH657" s="198"/>
      <c r="AI657" s="179" t="s">
        <v>285</v>
      </c>
      <c r="AJ657" s="179"/>
      <c r="AK657" s="179"/>
      <c r="AL657" s="177"/>
      <c r="AM657" s="179" t="s">
        <v>361</v>
      </c>
      <c r="AN657" s="179"/>
      <c r="AO657" s="179"/>
      <c r="AP657" s="177"/>
      <c r="AQ657" s="177" t="s">
        <v>296</v>
      </c>
      <c r="AR657" s="169"/>
      <c r="AS657" s="169"/>
      <c r="AT657" s="170"/>
      <c r="AU657" s="199" t="s">
        <v>218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297</v>
      </c>
      <c r="AH658" s="173"/>
      <c r="AI658" s="180"/>
      <c r="AJ658" s="180"/>
      <c r="AK658" s="180"/>
      <c r="AL658" s="178"/>
      <c r="AM658" s="180"/>
      <c r="AN658" s="180"/>
      <c r="AO658" s="180"/>
      <c r="AP658" s="178"/>
      <c r="AQ658" s="201"/>
      <c r="AR658" s="194"/>
      <c r="AS658" s="172" t="s">
        <v>297</v>
      </c>
      <c r="AT658" s="173"/>
      <c r="AU658" s="194"/>
      <c r="AV658" s="194"/>
      <c r="AW658" s="172" t="s">
        <v>267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305</v>
      </c>
      <c r="F662" s="167"/>
      <c r="G662" s="168" t="s">
        <v>303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47</v>
      </c>
      <c r="AF662" s="197"/>
      <c r="AG662" s="197"/>
      <c r="AH662" s="198"/>
      <c r="AI662" s="179" t="s">
        <v>285</v>
      </c>
      <c r="AJ662" s="179"/>
      <c r="AK662" s="179"/>
      <c r="AL662" s="177"/>
      <c r="AM662" s="179" t="s">
        <v>361</v>
      </c>
      <c r="AN662" s="179"/>
      <c r="AO662" s="179"/>
      <c r="AP662" s="177"/>
      <c r="AQ662" s="177" t="s">
        <v>296</v>
      </c>
      <c r="AR662" s="169"/>
      <c r="AS662" s="169"/>
      <c r="AT662" s="170"/>
      <c r="AU662" s="199" t="s">
        <v>218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297</v>
      </c>
      <c r="AH663" s="173"/>
      <c r="AI663" s="180"/>
      <c r="AJ663" s="180"/>
      <c r="AK663" s="180"/>
      <c r="AL663" s="178"/>
      <c r="AM663" s="180"/>
      <c r="AN663" s="180"/>
      <c r="AO663" s="180"/>
      <c r="AP663" s="178"/>
      <c r="AQ663" s="201"/>
      <c r="AR663" s="194"/>
      <c r="AS663" s="172" t="s">
        <v>297</v>
      </c>
      <c r="AT663" s="173"/>
      <c r="AU663" s="194"/>
      <c r="AV663" s="194"/>
      <c r="AW663" s="172" t="s">
        <v>267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305</v>
      </c>
      <c r="F667" s="167"/>
      <c r="G667" s="168" t="s">
        <v>303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47</v>
      </c>
      <c r="AF667" s="197"/>
      <c r="AG667" s="197"/>
      <c r="AH667" s="198"/>
      <c r="AI667" s="179" t="s">
        <v>285</v>
      </c>
      <c r="AJ667" s="179"/>
      <c r="AK667" s="179"/>
      <c r="AL667" s="177"/>
      <c r="AM667" s="179" t="s">
        <v>361</v>
      </c>
      <c r="AN667" s="179"/>
      <c r="AO667" s="179"/>
      <c r="AP667" s="177"/>
      <c r="AQ667" s="177" t="s">
        <v>296</v>
      </c>
      <c r="AR667" s="169"/>
      <c r="AS667" s="169"/>
      <c r="AT667" s="170"/>
      <c r="AU667" s="199" t="s">
        <v>218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297</v>
      </c>
      <c r="AH668" s="173"/>
      <c r="AI668" s="180"/>
      <c r="AJ668" s="180"/>
      <c r="AK668" s="180"/>
      <c r="AL668" s="178"/>
      <c r="AM668" s="180"/>
      <c r="AN668" s="180"/>
      <c r="AO668" s="180"/>
      <c r="AP668" s="178"/>
      <c r="AQ668" s="201"/>
      <c r="AR668" s="194"/>
      <c r="AS668" s="172" t="s">
        <v>297</v>
      </c>
      <c r="AT668" s="173"/>
      <c r="AU668" s="194"/>
      <c r="AV668" s="194"/>
      <c r="AW668" s="172" t="s">
        <v>267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306</v>
      </c>
      <c r="F672" s="167"/>
      <c r="G672" s="168" t="s">
        <v>304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47</v>
      </c>
      <c r="AF672" s="197"/>
      <c r="AG672" s="197"/>
      <c r="AH672" s="198"/>
      <c r="AI672" s="179" t="s">
        <v>285</v>
      </c>
      <c r="AJ672" s="179"/>
      <c r="AK672" s="179"/>
      <c r="AL672" s="177"/>
      <c r="AM672" s="179" t="s">
        <v>361</v>
      </c>
      <c r="AN672" s="179"/>
      <c r="AO672" s="179"/>
      <c r="AP672" s="177"/>
      <c r="AQ672" s="177" t="s">
        <v>296</v>
      </c>
      <c r="AR672" s="169"/>
      <c r="AS672" s="169"/>
      <c r="AT672" s="170"/>
      <c r="AU672" s="199" t="s">
        <v>218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297</v>
      </c>
      <c r="AH673" s="173"/>
      <c r="AI673" s="180"/>
      <c r="AJ673" s="180"/>
      <c r="AK673" s="180"/>
      <c r="AL673" s="178"/>
      <c r="AM673" s="180"/>
      <c r="AN673" s="180"/>
      <c r="AO673" s="180"/>
      <c r="AP673" s="178"/>
      <c r="AQ673" s="201"/>
      <c r="AR673" s="194"/>
      <c r="AS673" s="172" t="s">
        <v>297</v>
      </c>
      <c r="AT673" s="173"/>
      <c r="AU673" s="194"/>
      <c r="AV673" s="194"/>
      <c r="AW673" s="172" t="s">
        <v>267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306</v>
      </c>
      <c r="F677" s="167"/>
      <c r="G677" s="168" t="s">
        <v>304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47</v>
      </c>
      <c r="AF677" s="197"/>
      <c r="AG677" s="197"/>
      <c r="AH677" s="198"/>
      <c r="AI677" s="179" t="s">
        <v>285</v>
      </c>
      <c r="AJ677" s="179"/>
      <c r="AK677" s="179"/>
      <c r="AL677" s="177"/>
      <c r="AM677" s="179" t="s">
        <v>361</v>
      </c>
      <c r="AN677" s="179"/>
      <c r="AO677" s="179"/>
      <c r="AP677" s="177"/>
      <c r="AQ677" s="177" t="s">
        <v>296</v>
      </c>
      <c r="AR677" s="169"/>
      <c r="AS677" s="169"/>
      <c r="AT677" s="170"/>
      <c r="AU677" s="199" t="s">
        <v>218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297</v>
      </c>
      <c r="AH678" s="173"/>
      <c r="AI678" s="180"/>
      <c r="AJ678" s="180"/>
      <c r="AK678" s="180"/>
      <c r="AL678" s="178"/>
      <c r="AM678" s="180"/>
      <c r="AN678" s="180"/>
      <c r="AO678" s="180"/>
      <c r="AP678" s="178"/>
      <c r="AQ678" s="201"/>
      <c r="AR678" s="194"/>
      <c r="AS678" s="172" t="s">
        <v>297</v>
      </c>
      <c r="AT678" s="173"/>
      <c r="AU678" s="194"/>
      <c r="AV678" s="194"/>
      <c r="AW678" s="172" t="s">
        <v>267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306</v>
      </c>
      <c r="F682" s="167"/>
      <c r="G682" s="168" t="s">
        <v>304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47</v>
      </c>
      <c r="AF682" s="197"/>
      <c r="AG682" s="197"/>
      <c r="AH682" s="198"/>
      <c r="AI682" s="179" t="s">
        <v>285</v>
      </c>
      <c r="AJ682" s="179"/>
      <c r="AK682" s="179"/>
      <c r="AL682" s="177"/>
      <c r="AM682" s="179" t="s">
        <v>361</v>
      </c>
      <c r="AN682" s="179"/>
      <c r="AO682" s="179"/>
      <c r="AP682" s="177"/>
      <c r="AQ682" s="177" t="s">
        <v>296</v>
      </c>
      <c r="AR682" s="169"/>
      <c r="AS682" s="169"/>
      <c r="AT682" s="170"/>
      <c r="AU682" s="199" t="s">
        <v>218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297</v>
      </c>
      <c r="AH683" s="173"/>
      <c r="AI683" s="180"/>
      <c r="AJ683" s="180"/>
      <c r="AK683" s="180"/>
      <c r="AL683" s="178"/>
      <c r="AM683" s="180"/>
      <c r="AN683" s="180"/>
      <c r="AO683" s="180"/>
      <c r="AP683" s="178"/>
      <c r="AQ683" s="201"/>
      <c r="AR683" s="194"/>
      <c r="AS683" s="172" t="s">
        <v>297</v>
      </c>
      <c r="AT683" s="173"/>
      <c r="AU683" s="194"/>
      <c r="AV683" s="194"/>
      <c r="AW683" s="172" t="s">
        <v>267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306</v>
      </c>
      <c r="F687" s="167"/>
      <c r="G687" s="168" t="s">
        <v>304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47</v>
      </c>
      <c r="AF687" s="197"/>
      <c r="AG687" s="197"/>
      <c r="AH687" s="198"/>
      <c r="AI687" s="179" t="s">
        <v>285</v>
      </c>
      <c r="AJ687" s="179"/>
      <c r="AK687" s="179"/>
      <c r="AL687" s="177"/>
      <c r="AM687" s="179" t="s">
        <v>361</v>
      </c>
      <c r="AN687" s="179"/>
      <c r="AO687" s="179"/>
      <c r="AP687" s="177"/>
      <c r="AQ687" s="177" t="s">
        <v>296</v>
      </c>
      <c r="AR687" s="169"/>
      <c r="AS687" s="169"/>
      <c r="AT687" s="170"/>
      <c r="AU687" s="199" t="s">
        <v>218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297</v>
      </c>
      <c r="AH688" s="173"/>
      <c r="AI688" s="180"/>
      <c r="AJ688" s="180"/>
      <c r="AK688" s="180"/>
      <c r="AL688" s="178"/>
      <c r="AM688" s="180"/>
      <c r="AN688" s="180"/>
      <c r="AO688" s="180"/>
      <c r="AP688" s="178"/>
      <c r="AQ688" s="201"/>
      <c r="AR688" s="194"/>
      <c r="AS688" s="172" t="s">
        <v>297</v>
      </c>
      <c r="AT688" s="173"/>
      <c r="AU688" s="194"/>
      <c r="AV688" s="194"/>
      <c r="AW688" s="172" t="s">
        <v>267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306</v>
      </c>
      <c r="F692" s="167"/>
      <c r="G692" s="168" t="s">
        <v>304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47</v>
      </c>
      <c r="AF692" s="197"/>
      <c r="AG692" s="197"/>
      <c r="AH692" s="198"/>
      <c r="AI692" s="179" t="s">
        <v>285</v>
      </c>
      <c r="AJ692" s="179"/>
      <c r="AK692" s="179"/>
      <c r="AL692" s="177"/>
      <c r="AM692" s="179" t="s">
        <v>361</v>
      </c>
      <c r="AN692" s="179"/>
      <c r="AO692" s="179"/>
      <c r="AP692" s="177"/>
      <c r="AQ692" s="177" t="s">
        <v>296</v>
      </c>
      <c r="AR692" s="169"/>
      <c r="AS692" s="169"/>
      <c r="AT692" s="170"/>
      <c r="AU692" s="199" t="s">
        <v>218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297</v>
      </c>
      <c r="AH693" s="173"/>
      <c r="AI693" s="180"/>
      <c r="AJ693" s="180"/>
      <c r="AK693" s="180"/>
      <c r="AL693" s="178"/>
      <c r="AM693" s="180"/>
      <c r="AN693" s="180"/>
      <c r="AO693" s="180"/>
      <c r="AP693" s="178"/>
      <c r="AQ693" s="201"/>
      <c r="AR693" s="194"/>
      <c r="AS693" s="172" t="s">
        <v>297</v>
      </c>
      <c r="AT693" s="173"/>
      <c r="AU693" s="194"/>
      <c r="AV693" s="194"/>
      <c r="AW693" s="172" t="s">
        <v>267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0" t="s">
        <v>132</v>
      </c>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61"/>
      <c r="AL697" s="661"/>
      <c r="AM697" s="661"/>
      <c r="AN697" s="661"/>
      <c r="AO697" s="661"/>
      <c r="AP697" s="661"/>
      <c r="AQ697" s="661"/>
      <c r="AR697" s="661"/>
      <c r="AS697" s="661"/>
      <c r="AT697" s="661"/>
      <c r="AU697" s="661"/>
      <c r="AV697" s="661"/>
      <c r="AW697" s="661"/>
      <c r="AX697" s="66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3" t="s">
        <v>107</v>
      </c>
      <c r="B700" s="664"/>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4"/>
      <c r="AL700" s="664"/>
      <c r="AM700" s="664"/>
      <c r="AN700" s="664"/>
      <c r="AO700" s="664"/>
      <c r="AP700" s="664"/>
      <c r="AQ700" s="664"/>
      <c r="AR700" s="664"/>
      <c r="AS700" s="664"/>
      <c r="AT700" s="664"/>
      <c r="AU700" s="664"/>
      <c r="AV700" s="664"/>
      <c r="AW700" s="664"/>
      <c r="AX700" s="665"/>
    </row>
    <row r="701" spans="1:50" ht="27" customHeight="1" x14ac:dyDescent="0.15">
      <c r="A701" s="3"/>
      <c r="B701" s="9"/>
      <c r="C701" s="666" t="s">
        <v>72</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668"/>
      <c r="AD701" s="667" t="s">
        <v>60</v>
      </c>
      <c r="AE701" s="667"/>
      <c r="AF701" s="667"/>
      <c r="AG701" s="669" t="s">
        <v>56</v>
      </c>
      <c r="AH701" s="667"/>
      <c r="AI701" s="667"/>
      <c r="AJ701" s="667"/>
      <c r="AK701" s="667"/>
      <c r="AL701" s="667"/>
      <c r="AM701" s="667"/>
      <c r="AN701" s="667"/>
      <c r="AO701" s="667"/>
      <c r="AP701" s="667"/>
      <c r="AQ701" s="667"/>
      <c r="AR701" s="667"/>
      <c r="AS701" s="667"/>
      <c r="AT701" s="667"/>
      <c r="AU701" s="667"/>
      <c r="AV701" s="667"/>
      <c r="AW701" s="667"/>
      <c r="AX701" s="670"/>
    </row>
    <row r="702" spans="1:50" ht="52.5" customHeight="1" x14ac:dyDescent="0.15">
      <c r="A702" s="88" t="s">
        <v>222</v>
      </c>
      <c r="B702" s="89"/>
      <c r="C702" s="632" t="s">
        <v>223</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510</v>
      </c>
      <c r="AE702" s="636"/>
      <c r="AF702" s="636"/>
      <c r="AG702" s="637" t="s">
        <v>576</v>
      </c>
      <c r="AH702" s="638"/>
      <c r="AI702" s="638"/>
      <c r="AJ702" s="638"/>
      <c r="AK702" s="638"/>
      <c r="AL702" s="638"/>
      <c r="AM702" s="638"/>
      <c r="AN702" s="638"/>
      <c r="AO702" s="638"/>
      <c r="AP702" s="638"/>
      <c r="AQ702" s="638"/>
      <c r="AR702" s="638"/>
      <c r="AS702" s="638"/>
      <c r="AT702" s="638"/>
      <c r="AU702" s="638"/>
      <c r="AV702" s="638"/>
      <c r="AW702" s="638"/>
      <c r="AX702" s="639"/>
    </row>
    <row r="703" spans="1:50" ht="38.25" customHeight="1" x14ac:dyDescent="0.15">
      <c r="A703" s="90"/>
      <c r="B703" s="91"/>
      <c r="C703" s="640" t="s">
        <v>91</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2"/>
      <c r="AD703" s="603" t="s">
        <v>510</v>
      </c>
      <c r="AE703" s="604"/>
      <c r="AF703" s="604"/>
      <c r="AG703" s="598" t="s">
        <v>245</v>
      </c>
      <c r="AH703" s="599"/>
      <c r="AI703" s="599"/>
      <c r="AJ703" s="599"/>
      <c r="AK703" s="599"/>
      <c r="AL703" s="599"/>
      <c r="AM703" s="599"/>
      <c r="AN703" s="599"/>
      <c r="AO703" s="599"/>
      <c r="AP703" s="599"/>
      <c r="AQ703" s="599"/>
      <c r="AR703" s="599"/>
      <c r="AS703" s="599"/>
      <c r="AT703" s="599"/>
      <c r="AU703" s="599"/>
      <c r="AV703" s="599"/>
      <c r="AW703" s="599"/>
      <c r="AX703" s="600"/>
    </row>
    <row r="704" spans="1:50" ht="52.5" customHeight="1" x14ac:dyDescent="0.15">
      <c r="A704" s="92"/>
      <c r="B704" s="93"/>
      <c r="C704" s="642" t="s">
        <v>226</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4" t="s">
        <v>510</v>
      </c>
      <c r="AE704" s="615"/>
      <c r="AF704" s="615"/>
      <c r="AG704" s="97" t="s">
        <v>577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95</v>
      </c>
      <c r="B705" s="155"/>
      <c r="C705" s="645" t="s">
        <v>98</v>
      </c>
      <c r="D705" s="64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47"/>
      <c r="AD705" s="648" t="s">
        <v>510</v>
      </c>
      <c r="AE705" s="649"/>
      <c r="AF705" s="649"/>
      <c r="AG705" s="94" t="s">
        <v>526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0" t="s">
        <v>120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3" t="s">
        <v>524</v>
      </c>
      <c r="AE706" s="604"/>
      <c r="AF706" s="62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3" t="s">
        <v>367</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656" t="s">
        <v>525</v>
      </c>
      <c r="AE707" s="657"/>
      <c r="AF707" s="657"/>
      <c r="AG707" s="97"/>
      <c r="AH707" s="98"/>
      <c r="AI707" s="98"/>
      <c r="AJ707" s="98"/>
      <c r="AK707" s="98"/>
      <c r="AL707" s="98"/>
      <c r="AM707" s="98"/>
      <c r="AN707" s="98"/>
      <c r="AO707" s="98"/>
      <c r="AP707" s="98"/>
      <c r="AQ707" s="98"/>
      <c r="AR707" s="98"/>
      <c r="AS707" s="98"/>
      <c r="AT707" s="98"/>
      <c r="AU707" s="98"/>
      <c r="AV707" s="98"/>
      <c r="AW707" s="98"/>
      <c r="AX707" s="99"/>
    </row>
    <row r="708" spans="1:50" ht="52.5" customHeight="1" x14ac:dyDescent="0.15">
      <c r="A708" s="106"/>
      <c r="B708" s="107"/>
      <c r="C708" s="658" t="s">
        <v>14</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587" t="s">
        <v>510</v>
      </c>
      <c r="AE708" s="588"/>
      <c r="AF708" s="588"/>
      <c r="AG708" s="590" t="s">
        <v>527</v>
      </c>
      <c r="AH708" s="591"/>
      <c r="AI708" s="591"/>
      <c r="AJ708" s="591"/>
      <c r="AK708" s="591"/>
      <c r="AL708" s="591"/>
      <c r="AM708" s="591"/>
      <c r="AN708" s="591"/>
      <c r="AO708" s="591"/>
      <c r="AP708" s="591"/>
      <c r="AQ708" s="591"/>
      <c r="AR708" s="591"/>
      <c r="AS708" s="591"/>
      <c r="AT708" s="591"/>
      <c r="AU708" s="591"/>
      <c r="AV708" s="591"/>
      <c r="AW708" s="591"/>
      <c r="AX708" s="592"/>
    </row>
    <row r="709" spans="1:50" ht="69" customHeight="1" x14ac:dyDescent="0.15">
      <c r="A709" s="106"/>
      <c r="B709" s="107"/>
      <c r="C709" s="601" t="s">
        <v>197</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3" t="s">
        <v>510</v>
      </c>
      <c r="AE709" s="604"/>
      <c r="AF709" s="604"/>
      <c r="AG709" s="598" t="s">
        <v>578</v>
      </c>
      <c r="AH709" s="599"/>
      <c r="AI709" s="599"/>
      <c r="AJ709" s="599"/>
      <c r="AK709" s="599"/>
      <c r="AL709" s="599"/>
      <c r="AM709" s="599"/>
      <c r="AN709" s="599"/>
      <c r="AO709" s="599"/>
      <c r="AP709" s="599"/>
      <c r="AQ709" s="599"/>
      <c r="AR709" s="599"/>
      <c r="AS709" s="599"/>
      <c r="AT709" s="599"/>
      <c r="AU709" s="599"/>
      <c r="AV709" s="599"/>
      <c r="AW709" s="599"/>
      <c r="AX709" s="600"/>
    </row>
    <row r="710" spans="1:50" ht="53.25" customHeight="1" x14ac:dyDescent="0.15">
      <c r="A710" s="106"/>
      <c r="B710" s="107"/>
      <c r="C710" s="601" t="s">
        <v>15</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3" t="s">
        <v>510</v>
      </c>
      <c r="AE710" s="604"/>
      <c r="AF710" s="604"/>
      <c r="AG710" s="598" t="s">
        <v>273</v>
      </c>
      <c r="AH710" s="599"/>
      <c r="AI710" s="599"/>
      <c r="AJ710" s="599"/>
      <c r="AK710" s="599"/>
      <c r="AL710" s="599"/>
      <c r="AM710" s="599"/>
      <c r="AN710" s="599"/>
      <c r="AO710" s="599"/>
      <c r="AP710" s="599"/>
      <c r="AQ710" s="599"/>
      <c r="AR710" s="599"/>
      <c r="AS710" s="599"/>
      <c r="AT710" s="599"/>
      <c r="AU710" s="599"/>
      <c r="AV710" s="599"/>
      <c r="AW710" s="599"/>
      <c r="AX710" s="600"/>
    </row>
    <row r="711" spans="1:50" ht="39.75" customHeight="1" x14ac:dyDescent="0.15">
      <c r="A711" s="106"/>
      <c r="B711" s="107"/>
      <c r="C711" s="601" t="s">
        <v>86</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13"/>
      <c r="AD711" s="603" t="s">
        <v>510</v>
      </c>
      <c r="AE711" s="604"/>
      <c r="AF711" s="604"/>
      <c r="AG711" s="598" t="s">
        <v>528</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106"/>
      <c r="B712" s="107"/>
      <c r="C712" s="601" t="s">
        <v>325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13"/>
      <c r="AD712" s="614" t="s">
        <v>477</v>
      </c>
      <c r="AE712" s="615"/>
      <c r="AF712" s="615"/>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106"/>
      <c r="B713" s="107"/>
      <c r="C713" s="619" t="s">
        <v>334</v>
      </c>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1"/>
      <c r="AD713" s="603" t="s">
        <v>477</v>
      </c>
      <c r="AE713" s="604"/>
      <c r="AF713" s="622"/>
      <c r="AG713" s="598"/>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108"/>
      <c r="B714" s="109"/>
      <c r="C714" s="623" t="s">
        <v>283</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477</v>
      </c>
      <c r="AE714" s="627"/>
      <c r="AF714" s="628"/>
      <c r="AG714" s="629"/>
      <c r="AH714" s="630"/>
      <c r="AI714" s="630"/>
      <c r="AJ714" s="630"/>
      <c r="AK714" s="630"/>
      <c r="AL714" s="630"/>
      <c r="AM714" s="630"/>
      <c r="AN714" s="630"/>
      <c r="AO714" s="630"/>
      <c r="AP714" s="630"/>
      <c r="AQ714" s="630"/>
      <c r="AR714" s="630"/>
      <c r="AS714" s="630"/>
      <c r="AT714" s="630"/>
      <c r="AU714" s="630"/>
      <c r="AV714" s="630"/>
      <c r="AW714" s="630"/>
      <c r="AX714" s="631"/>
    </row>
    <row r="715" spans="1:50" ht="52.5" customHeight="1" x14ac:dyDescent="0.15">
      <c r="A715" s="104" t="s">
        <v>96</v>
      </c>
      <c r="B715" s="105"/>
      <c r="C715" s="584" t="s">
        <v>372</v>
      </c>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6"/>
      <c r="AD715" s="587" t="s">
        <v>510</v>
      </c>
      <c r="AE715" s="588"/>
      <c r="AF715" s="589"/>
      <c r="AG715" s="590" t="s">
        <v>529</v>
      </c>
      <c r="AH715" s="591"/>
      <c r="AI715" s="591"/>
      <c r="AJ715" s="591"/>
      <c r="AK715" s="591"/>
      <c r="AL715" s="591"/>
      <c r="AM715" s="591"/>
      <c r="AN715" s="591"/>
      <c r="AO715" s="591"/>
      <c r="AP715" s="591"/>
      <c r="AQ715" s="591"/>
      <c r="AR715" s="591"/>
      <c r="AS715" s="591"/>
      <c r="AT715" s="591"/>
      <c r="AU715" s="591"/>
      <c r="AV715" s="591"/>
      <c r="AW715" s="591"/>
      <c r="AX715" s="592"/>
    </row>
    <row r="716" spans="1:50" ht="52.5" customHeight="1" x14ac:dyDescent="0.15">
      <c r="A716" s="106"/>
      <c r="B716" s="107"/>
      <c r="C716" s="593" t="s">
        <v>104</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596" t="s">
        <v>510</v>
      </c>
      <c r="AE716" s="597"/>
      <c r="AF716" s="597"/>
      <c r="AG716" s="598" t="s">
        <v>540</v>
      </c>
      <c r="AH716" s="599"/>
      <c r="AI716" s="599"/>
      <c r="AJ716" s="599"/>
      <c r="AK716" s="599"/>
      <c r="AL716" s="599"/>
      <c r="AM716" s="599"/>
      <c r="AN716" s="599"/>
      <c r="AO716" s="599"/>
      <c r="AP716" s="599"/>
      <c r="AQ716" s="599"/>
      <c r="AR716" s="599"/>
      <c r="AS716" s="599"/>
      <c r="AT716" s="599"/>
      <c r="AU716" s="599"/>
      <c r="AV716" s="599"/>
      <c r="AW716" s="599"/>
      <c r="AX716" s="600"/>
    </row>
    <row r="717" spans="1:50" ht="52.5" customHeight="1" x14ac:dyDescent="0.15">
      <c r="A717" s="106"/>
      <c r="B717" s="107"/>
      <c r="C717" s="601" t="s">
        <v>308</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3" t="s">
        <v>510</v>
      </c>
      <c r="AE717" s="604"/>
      <c r="AF717" s="604"/>
      <c r="AG717" s="598" t="s">
        <v>529</v>
      </c>
      <c r="AH717" s="599"/>
      <c r="AI717" s="599"/>
      <c r="AJ717" s="599"/>
      <c r="AK717" s="599"/>
      <c r="AL717" s="599"/>
      <c r="AM717" s="599"/>
      <c r="AN717" s="599"/>
      <c r="AO717" s="599"/>
      <c r="AP717" s="599"/>
      <c r="AQ717" s="599"/>
      <c r="AR717" s="599"/>
      <c r="AS717" s="599"/>
      <c r="AT717" s="599"/>
      <c r="AU717" s="599"/>
      <c r="AV717" s="599"/>
      <c r="AW717" s="599"/>
      <c r="AX717" s="600"/>
    </row>
    <row r="718" spans="1:50" ht="52.5" customHeight="1" x14ac:dyDescent="0.15">
      <c r="A718" s="108"/>
      <c r="B718" s="109"/>
      <c r="C718" s="601" t="s">
        <v>101</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3" t="s">
        <v>510</v>
      </c>
      <c r="AE718" s="604"/>
      <c r="AF718" s="604"/>
      <c r="AG718" s="163" t="s">
        <v>530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605" t="s">
        <v>228</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7" t="s">
        <v>477</v>
      </c>
      <c r="AE719" s="588"/>
      <c r="AF719" s="588"/>
      <c r="AG719" s="94" t="s">
        <v>531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8" t="s">
        <v>243</v>
      </c>
      <c r="D720" s="609"/>
      <c r="E720" s="609"/>
      <c r="F720" s="610"/>
      <c r="G720" s="611" t="s">
        <v>53</v>
      </c>
      <c r="H720" s="609"/>
      <c r="I720" s="609"/>
      <c r="J720" s="609"/>
      <c r="K720" s="609"/>
      <c r="L720" s="609"/>
      <c r="M720" s="609"/>
      <c r="N720" s="611" t="s">
        <v>255</v>
      </c>
      <c r="O720" s="609"/>
      <c r="P720" s="609"/>
      <c r="Q720" s="609"/>
      <c r="R720" s="609"/>
      <c r="S720" s="609"/>
      <c r="T720" s="609"/>
      <c r="U720" s="609"/>
      <c r="V720" s="609"/>
      <c r="W720" s="609"/>
      <c r="X720" s="609"/>
      <c r="Y720" s="609"/>
      <c r="Z720" s="609"/>
      <c r="AA720" s="609"/>
      <c r="AB720" s="609"/>
      <c r="AC720" s="609"/>
      <c r="AD720" s="609"/>
      <c r="AE720" s="609"/>
      <c r="AF720" s="61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6"/>
      <c r="D721" s="567"/>
      <c r="E721" s="567"/>
      <c r="F721" s="568"/>
      <c r="G721" s="569"/>
      <c r="H721" s="570"/>
      <c r="I721" s="22" t="str">
        <f>IF(OR(G721="　",G721=""),"","-")</f>
        <v/>
      </c>
      <c r="J721" s="571"/>
      <c r="K721" s="571"/>
      <c r="L721" s="22" t="str">
        <f>IF(M721="","","-")</f>
        <v/>
      </c>
      <c r="M721" s="25"/>
      <c r="N721" s="572"/>
      <c r="O721" s="573"/>
      <c r="P721" s="573"/>
      <c r="Q721" s="573"/>
      <c r="R721" s="573"/>
      <c r="S721" s="573"/>
      <c r="T721" s="573"/>
      <c r="U721" s="573"/>
      <c r="V721" s="573"/>
      <c r="W721" s="573"/>
      <c r="X721" s="573"/>
      <c r="Y721" s="573"/>
      <c r="Z721" s="573"/>
      <c r="AA721" s="573"/>
      <c r="AB721" s="573"/>
      <c r="AC721" s="573"/>
      <c r="AD721" s="573"/>
      <c r="AE721" s="573"/>
      <c r="AF721" s="57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6"/>
      <c r="D722" s="567"/>
      <c r="E722" s="567"/>
      <c r="F722" s="568"/>
      <c r="G722" s="569"/>
      <c r="H722" s="570"/>
      <c r="I722" s="22" t="str">
        <f>IF(OR(G722="　",G722=""),"","-")</f>
        <v/>
      </c>
      <c r="J722" s="571"/>
      <c r="K722" s="571"/>
      <c r="L722" s="22" t="str">
        <f>IF(M722="","","-")</f>
        <v/>
      </c>
      <c r="M722" s="25"/>
      <c r="N722" s="572"/>
      <c r="O722" s="573"/>
      <c r="P722" s="573"/>
      <c r="Q722" s="573"/>
      <c r="R722" s="573"/>
      <c r="S722" s="573"/>
      <c r="T722" s="573"/>
      <c r="U722" s="573"/>
      <c r="V722" s="573"/>
      <c r="W722" s="573"/>
      <c r="X722" s="573"/>
      <c r="Y722" s="573"/>
      <c r="Z722" s="573"/>
      <c r="AA722" s="573"/>
      <c r="AB722" s="573"/>
      <c r="AC722" s="573"/>
      <c r="AD722" s="573"/>
      <c r="AE722" s="573"/>
      <c r="AF722" s="57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6"/>
      <c r="D723" s="567"/>
      <c r="E723" s="567"/>
      <c r="F723" s="568"/>
      <c r="G723" s="569"/>
      <c r="H723" s="570"/>
      <c r="I723" s="22" t="str">
        <f>IF(OR(G723="　",G723=""),"","-")</f>
        <v/>
      </c>
      <c r="J723" s="571"/>
      <c r="K723" s="571"/>
      <c r="L723" s="22" t="str">
        <f>IF(M723="","","-")</f>
        <v/>
      </c>
      <c r="M723" s="25"/>
      <c r="N723" s="572"/>
      <c r="O723" s="573"/>
      <c r="P723" s="573"/>
      <c r="Q723" s="573"/>
      <c r="R723" s="573"/>
      <c r="S723" s="573"/>
      <c r="T723" s="573"/>
      <c r="U723" s="573"/>
      <c r="V723" s="573"/>
      <c r="W723" s="573"/>
      <c r="X723" s="573"/>
      <c r="Y723" s="573"/>
      <c r="Z723" s="573"/>
      <c r="AA723" s="573"/>
      <c r="AB723" s="573"/>
      <c r="AC723" s="573"/>
      <c r="AD723" s="573"/>
      <c r="AE723" s="573"/>
      <c r="AF723" s="57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6"/>
      <c r="D724" s="567"/>
      <c r="E724" s="567"/>
      <c r="F724" s="568"/>
      <c r="G724" s="569"/>
      <c r="H724" s="570"/>
      <c r="I724" s="22" t="str">
        <f>IF(OR(G724="　",G724=""),"","-")</f>
        <v/>
      </c>
      <c r="J724" s="571"/>
      <c r="K724" s="571"/>
      <c r="L724" s="22" t="str">
        <f>IF(M724="","","-")</f>
        <v/>
      </c>
      <c r="M724" s="25"/>
      <c r="N724" s="572"/>
      <c r="O724" s="573"/>
      <c r="P724" s="573"/>
      <c r="Q724" s="573"/>
      <c r="R724" s="573"/>
      <c r="S724" s="573"/>
      <c r="T724" s="573"/>
      <c r="U724" s="573"/>
      <c r="V724" s="573"/>
      <c r="W724" s="573"/>
      <c r="X724" s="573"/>
      <c r="Y724" s="573"/>
      <c r="Z724" s="573"/>
      <c r="AA724" s="573"/>
      <c r="AB724" s="573"/>
      <c r="AC724" s="573"/>
      <c r="AD724" s="573"/>
      <c r="AE724" s="573"/>
      <c r="AF724" s="57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5"/>
      <c r="D725" s="576"/>
      <c r="E725" s="576"/>
      <c r="F725" s="577"/>
      <c r="G725" s="578"/>
      <c r="H725" s="579"/>
      <c r="I725" s="23" t="str">
        <f>IF(OR(G725="　",G725=""),"","-")</f>
        <v/>
      </c>
      <c r="J725" s="580"/>
      <c r="K725" s="580"/>
      <c r="L725" s="23" t="str">
        <f>IF(M725="","","-")</f>
        <v/>
      </c>
      <c r="M725" s="26"/>
      <c r="N725" s="581"/>
      <c r="O725" s="582"/>
      <c r="P725" s="582"/>
      <c r="Q725" s="582"/>
      <c r="R725" s="582"/>
      <c r="S725" s="582"/>
      <c r="T725" s="582"/>
      <c r="U725" s="582"/>
      <c r="V725" s="582"/>
      <c r="W725" s="582"/>
      <c r="X725" s="582"/>
      <c r="Y725" s="582"/>
      <c r="Z725" s="582"/>
      <c r="AA725" s="582"/>
      <c r="AB725" s="582"/>
      <c r="AC725" s="582"/>
      <c r="AD725" s="582"/>
      <c r="AE725" s="582"/>
      <c r="AF725" s="5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97</v>
      </c>
      <c r="B726" s="110"/>
      <c r="C726" s="500" t="s">
        <v>112</v>
      </c>
      <c r="D726" s="286"/>
      <c r="E726" s="286"/>
      <c r="F726" s="502"/>
      <c r="G726" s="359" t="s">
        <v>580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6" t="s">
        <v>116</v>
      </c>
      <c r="D727" s="537"/>
      <c r="E727" s="537"/>
      <c r="F727" s="538"/>
      <c r="G727" s="539" t="s">
        <v>579</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87</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68</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t="s">
        <v>191</v>
      </c>
      <c r="B731" s="551"/>
      <c r="C731" s="551"/>
      <c r="D731" s="551"/>
      <c r="E731" s="552"/>
      <c r="F731" s="553" t="s">
        <v>582</v>
      </c>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106</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4" t="s">
        <v>224</v>
      </c>
      <c r="B733" s="555"/>
      <c r="C733" s="555"/>
      <c r="D733" s="555"/>
      <c r="E733" s="556"/>
      <c r="F733" s="553" t="s">
        <v>585</v>
      </c>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7" t="s">
        <v>89</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145.5" customHeight="1" x14ac:dyDescent="0.15">
      <c r="A735" s="560" t="s">
        <v>532</v>
      </c>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386</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2" ht="24.75" customHeight="1" x14ac:dyDescent="0.15">
      <c r="A737" s="517" t="s">
        <v>416</v>
      </c>
      <c r="B737" s="188"/>
      <c r="C737" s="188"/>
      <c r="D737" s="189"/>
      <c r="E737" s="518" t="s">
        <v>279</v>
      </c>
      <c r="F737" s="518"/>
      <c r="G737" s="518"/>
      <c r="H737" s="518"/>
      <c r="I737" s="518"/>
      <c r="J737" s="518"/>
      <c r="K737" s="518"/>
      <c r="L737" s="518"/>
      <c r="M737" s="518"/>
      <c r="N737" s="461" t="s">
        <v>208</v>
      </c>
      <c r="O737" s="461"/>
      <c r="P737" s="461"/>
      <c r="Q737" s="461"/>
      <c r="R737" s="518" t="s">
        <v>274</v>
      </c>
      <c r="S737" s="518"/>
      <c r="T737" s="518"/>
      <c r="U737" s="518"/>
      <c r="V737" s="518"/>
      <c r="W737" s="518"/>
      <c r="X737" s="518"/>
      <c r="Y737" s="518"/>
      <c r="Z737" s="518"/>
      <c r="AA737" s="461" t="s">
        <v>412</v>
      </c>
      <c r="AB737" s="461"/>
      <c r="AC737" s="461"/>
      <c r="AD737" s="461"/>
      <c r="AE737" s="518" t="s">
        <v>533</v>
      </c>
      <c r="AF737" s="518"/>
      <c r="AG737" s="518"/>
      <c r="AH737" s="518"/>
      <c r="AI737" s="518"/>
      <c r="AJ737" s="518"/>
      <c r="AK737" s="518"/>
      <c r="AL737" s="518"/>
      <c r="AM737" s="518"/>
      <c r="AN737" s="461" t="s">
        <v>411</v>
      </c>
      <c r="AO737" s="461"/>
      <c r="AP737" s="461"/>
      <c r="AQ737" s="461"/>
      <c r="AR737" s="519" t="s">
        <v>423</v>
      </c>
      <c r="AS737" s="520"/>
      <c r="AT737" s="520"/>
      <c r="AU737" s="520"/>
      <c r="AV737" s="520"/>
      <c r="AW737" s="520"/>
      <c r="AX737" s="521"/>
      <c r="AY737" s="48"/>
      <c r="AZ737" s="48"/>
    </row>
    <row r="738" spans="1:52" ht="24.75" customHeight="1" x14ac:dyDescent="0.15">
      <c r="A738" s="517" t="s">
        <v>156</v>
      </c>
      <c r="B738" s="188"/>
      <c r="C738" s="188"/>
      <c r="D738" s="189"/>
      <c r="E738" s="518" t="s">
        <v>536</v>
      </c>
      <c r="F738" s="518"/>
      <c r="G738" s="518"/>
      <c r="H738" s="518"/>
      <c r="I738" s="518"/>
      <c r="J738" s="518"/>
      <c r="K738" s="518"/>
      <c r="L738" s="518"/>
      <c r="M738" s="518"/>
      <c r="N738" s="461" t="s">
        <v>409</v>
      </c>
      <c r="O738" s="461"/>
      <c r="P738" s="461"/>
      <c r="Q738" s="461"/>
      <c r="R738" s="518" t="s">
        <v>375</v>
      </c>
      <c r="S738" s="518"/>
      <c r="T738" s="518"/>
      <c r="U738" s="518"/>
      <c r="V738" s="518"/>
      <c r="W738" s="518"/>
      <c r="X738" s="518"/>
      <c r="Y738" s="518"/>
      <c r="Z738" s="518"/>
      <c r="AA738" s="461" t="s">
        <v>176</v>
      </c>
      <c r="AB738" s="461"/>
      <c r="AC738" s="461"/>
      <c r="AD738" s="461"/>
      <c r="AE738" s="518" t="s">
        <v>535</v>
      </c>
      <c r="AF738" s="518"/>
      <c r="AG738" s="518"/>
      <c r="AH738" s="518"/>
      <c r="AI738" s="518"/>
      <c r="AJ738" s="518"/>
      <c r="AK738" s="518"/>
      <c r="AL738" s="518"/>
      <c r="AM738" s="518"/>
      <c r="AN738" s="461" t="s">
        <v>163</v>
      </c>
      <c r="AO738" s="461"/>
      <c r="AP738" s="461"/>
      <c r="AQ738" s="461"/>
      <c r="AR738" s="519" t="s">
        <v>375</v>
      </c>
      <c r="AS738" s="520"/>
      <c r="AT738" s="520"/>
      <c r="AU738" s="520"/>
      <c r="AV738" s="520"/>
      <c r="AW738" s="520"/>
      <c r="AX738" s="521"/>
    </row>
    <row r="739" spans="1:52" ht="24.75" customHeight="1" x14ac:dyDescent="0.15">
      <c r="A739" s="517" t="s">
        <v>397</v>
      </c>
      <c r="B739" s="188"/>
      <c r="C739" s="188"/>
      <c r="D739" s="189"/>
      <c r="E739" s="518" t="s">
        <v>537</v>
      </c>
      <c r="F739" s="518"/>
      <c r="G739" s="518"/>
      <c r="H739" s="518"/>
      <c r="I739" s="518"/>
      <c r="J739" s="518"/>
      <c r="K739" s="518"/>
      <c r="L739" s="518"/>
      <c r="M739" s="518"/>
      <c r="N739" s="522"/>
      <c r="O739" s="522"/>
      <c r="P739" s="522"/>
      <c r="Q739" s="522"/>
      <c r="R739" s="523"/>
      <c r="S739" s="523"/>
      <c r="T739" s="523"/>
      <c r="U739" s="523"/>
      <c r="V739" s="523"/>
      <c r="W739" s="523"/>
      <c r="X739" s="523"/>
      <c r="Y739" s="523"/>
      <c r="Z739" s="523"/>
      <c r="AA739" s="522"/>
      <c r="AB739" s="522"/>
      <c r="AC739" s="522"/>
      <c r="AD739" s="522"/>
      <c r="AE739" s="523"/>
      <c r="AF739" s="523"/>
      <c r="AG739" s="523"/>
      <c r="AH739" s="523"/>
      <c r="AI739" s="523"/>
      <c r="AJ739" s="523"/>
      <c r="AK739" s="523"/>
      <c r="AL739" s="523"/>
      <c r="AM739" s="523"/>
      <c r="AN739" s="522"/>
      <c r="AO739" s="522"/>
      <c r="AP739" s="522"/>
      <c r="AQ739" s="522"/>
      <c r="AR739" s="524"/>
      <c r="AS739" s="525"/>
      <c r="AT739" s="525"/>
      <c r="AU739" s="525"/>
      <c r="AV739" s="525"/>
      <c r="AW739" s="525"/>
      <c r="AX739" s="526"/>
    </row>
    <row r="740" spans="1:52" ht="24.75" customHeight="1" x14ac:dyDescent="0.15">
      <c r="A740" s="527" t="s">
        <v>342</v>
      </c>
      <c r="B740" s="528"/>
      <c r="C740" s="528"/>
      <c r="D740" s="529"/>
      <c r="E740" s="530" t="s">
        <v>254</v>
      </c>
      <c r="F740" s="531"/>
      <c r="G740" s="531"/>
      <c r="H740" s="19" t="str">
        <f>IF(E740="","","(")</f>
        <v>(</v>
      </c>
      <c r="I740" s="531"/>
      <c r="J740" s="531"/>
      <c r="K740" s="19" t="str">
        <f>IF(OR(I740="　",I740=""),"","-")</f>
        <v/>
      </c>
      <c r="L740" s="532">
        <v>485</v>
      </c>
      <c r="M740" s="532"/>
      <c r="N740" s="27" t="str">
        <f>IF(O740="","","-")</f>
        <v/>
      </c>
      <c r="O740" s="28"/>
      <c r="P740" s="27" t="str">
        <f>IF(E740="","",")")</f>
        <v>)</v>
      </c>
      <c r="Q740" s="530"/>
      <c r="R740" s="531"/>
      <c r="S740" s="531"/>
      <c r="T740" s="19" t="str">
        <f>IF(Q740="","","(")</f>
        <v/>
      </c>
      <c r="U740" s="531"/>
      <c r="V740" s="531"/>
      <c r="W740" s="19" t="str">
        <f>IF(OR(U740="　",U740=""),"","-")</f>
        <v/>
      </c>
      <c r="X740" s="532"/>
      <c r="Y740" s="532"/>
      <c r="Z740" s="27" t="str">
        <f>IF(AA740="","","-")</f>
        <v/>
      </c>
      <c r="AA740" s="28"/>
      <c r="AB740" s="27" t="str">
        <f>IF(Q740="","",")")</f>
        <v/>
      </c>
      <c r="AC740" s="530"/>
      <c r="AD740" s="531"/>
      <c r="AE740" s="531"/>
      <c r="AF740" s="19" t="str">
        <f>IF(AC740="","","(")</f>
        <v/>
      </c>
      <c r="AG740" s="531"/>
      <c r="AH740" s="531"/>
      <c r="AI740" s="19" t="str">
        <f>IF(OR(AG740="　",AG740=""),"","-")</f>
        <v/>
      </c>
      <c r="AJ740" s="532"/>
      <c r="AK740" s="532"/>
      <c r="AL740" s="27" t="str">
        <f>IF(AM740="","","-")</f>
        <v/>
      </c>
      <c r="AM740" s="28"/>
      <c r="AN740" s="27" t="str">
        <f>IF(AC740="","",")")</f>
        <v/>
      </c>
      <c r="AO740" s="533"/>
      <c r="AP740" s="534"/>
      <c r="AQ740" s="534"/>
      <c r="AR740" s="534"/>
      <c r="AS740" s="534"/>
      <c r="AT740" s="534"/>
      <c r="AU740" s="534"/>
      <c r="AV740" s="534"/>
      <c r="AW740" s="534"/>
      <c r="AX740" s="535"/>
    </row>
    <row r="741" spans="1:52" ht="28.35" customHeight="1" x14ac:dyDescent="0.15">
      <c r="A741" s="76" t="s">
        <v>403</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496" t="s">
        <v>538</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574</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5"/>
      <c r="B781" s="86"/>
      <c r="C781" s="86"/>
      <c r="D781" s="86"/>
      <c r="E781" s="86"/>
      <c r="F781" s="87"/>
      <c r="G781" s="500" t="s">
        <v>57</v>
      </c>
      <c r="H781" s="286"/>
      <c r="I781" s="286"/>
      <c r="J781" s="286"/>
      <c r="K781" s="286"/>
      <c r="L781" s="501" t="s">
        <v>59</v>
      </c>
      <c r="M781" s="286"/>
      <c r="N781" s="286"/>
      <c r="O781" s="286"/>
      <c r="P781" s="286"/>
      <c r="Q781" s="286"/>
      <c r="R781" s="286"/>
      <c r="S781" s="286"/>
      <c r="T781" s="286"/>
      <c r="U781" s="286"/>
      <c r="V781" s="286"/>
      <c r="W781" s="286"/>
      <c r="X781" s="502"/>
      <c r="Y781" s="503" t="s">
        <v>62</v>
      </c>
      <c r="Z781" s="504"/>
      <c r="AA781" s="504"/>
      <c r="AB781" s="505"/>
      <c r="AC781" s="500" t="s">
        <v>57</v>
      </c>
      <c r="AD781" s="286"/>
      <c r="AE781" s="286"/>
      <c r="AF781" s="286"/>
      <c r="AG781" s="286"/>
      <c r="AH781" s="501" t="s">
        <v>59</v>
      </c>
      <c r="AI781" s="286"/>
      <c r="AJ781" s="286"/>
      <c r="AK781" s="286"/>
      <c r="AL781" s="286"/>
      <c r="AM781" s="286"/>
      <c r="AN781" s="286"/>
      <c r="AO781" s="286"/>
      <c r="AP781" s="286"/>
      <c r="AQ781" s="286"/>
      <c r="AR781" s="286"/>
      <c r="AS781" s="286"/>
      <c r="AT781" s="502"/>
      <c r="AU781" s="503" t="s">
        <v>62</v>
      </c>
      <c r="AV781" s="504"/>
      <c r="AW781" s="504"/>
      <c r="AX781" s="506"/>
    </row>
    <row r="782" spans="1:50" ht="24.75" customHeight="1" x14ac:dyDescent="0.15">
      <c r="A782" s="85"/>
      <c r="B782" s="86"/>
      <c r="C782" s="86"/>
      <c r="D782" s="86"/>
      <c r="E782" s="86"/>
      <c r="F782" s="87"/>
      <c r="G782" s="507" t="s">
        <v>539</v>
      </c>
      <c r="H782" s="508"/>
      <c r="I782" s="508"/>
      <c r="J782" s="508"/>
      <c r="K782" s="509"/>
      <c r="L782" s="510" t="s">
        <v>534</v>
      </c>
      <c r="M782" s="511"/>
      <c r="N782" s="511"/>
      <c r="O782" s="511"/>
      <c r="P782" s="511"/>
      <c r="Q782" s="511"/>
      <c r="R782" s="511"/>
      <c r="S782" s="511"/>
      <c r="T782" s="511"/>
      <c r="U782" s="511"/>
      <c r="V782" s="511"/>
      <c r="W782" s="511"/>
      <c r="X782" s="512"/>
      <c r="Y782" s="513">
        <v>380.30799999999999</v>
      </c>
      <c r="Z782" s="514"/>
      <c r="AA782" s="514"/>
      <c r="AB782" s="515"/>
      <c r="AC782" s="507" t="s">
        <v>539</v>
      </c>
      <c r="AD782" s="508"/>
      <c r="AE782" s="508"/>
      <c r="AF782" s="508"/>
      <c r="AG782" s="509"/>
      <c r="AH782" s="510" t="s">
        <v>534</v>
      </c>
      <c r="AI782" s="511"/>
      <c r="AJ782" s="511"/>
      <c r="AK782" s="511"/>
      <c r="AL782" s="511"/>
      <c r="AM782" s="511"/>
      <c r="AN782" s="511"/>
      <c r="AO782" s="511"/>
      <c r="AP782" s="511"/>
      <c r="AQ782" s="511"/>
      <c r="AR782" s="511"/>
      <c r="AS782" s="511"/>
      <c r="AT782" s="512"/>
      <c r="AU782" s="513">
        <v>380.30799999999999</v>
      </c>
      <c r="AV782" s="514"/>
      <c r="AW782" s="514"/>
      <c r="AX782" s="516"/>
    </row>
    <row r="783" spans="1:50" ht="24.75" customHeight="1" x14ac:dyDescent="0.15">
      <c r="A783" s="85"/>
      <c r="B783" s="86"/>
      <c r="C783" s="86"/>
      <c r="D783" s="86"/>
      <c r="E783" s="86"/>
      <c r="F783" s="87"/>
      <c r="G783" s="479" t="s">
        <v>294</v>
      </c>
      <c r="H783" s="480"/>
      <c r="I783" s="480"/>
      <c r="J783" s="480"/>
      <c r="K783" s="481"/>
      <c r="L783" s="482" t="s">
        <v>463</v>
      </c>
      <c r="M783" s="483"/>
      <c r="N783" s="483"/>
      <c r="O783" s="483"/>
      <c r="P783" s="483"/>
      <c r="Q783" s="483"/>
      <c r="R783" s="483"/>
      <c r="S783" s="483"/>
      <c r="T783" s="483"/>
      <c r="U783" s="483"/>
      <c r="V783" s="483"/>
      <c r="W783" s="483"/>
      <c r="X783" s="484"/>
      <c r="Y783" s="485">
        <v>78.786477000000005</v>
      </c>
      <c r="Z783" s="486"/>
      <c r="AA783" s="486"/>
      <c r="AB783" s="487"/>
      <c r="AC783" s="479"/>
      <c r="AD783" s="480"/>
      <c r="AE783" s="480"/>
      <c r="AF783" s="480"/>
      <c r="AG783" s="481"/>
      <c r="AH783" s="482"/>
      <c r="AI783" s="483"/>
      <c r="AJ783" s="483"/>
      <c r="AK783" s="483"/>
      <c r="AL783" s="483"/>
      <c r="AM783" s="483"/>
      <c r="AN783" s="483"/>
      <c r="AO783" s="483"/>
      <c r="AP783" s="483"/>
      <c r="AQ783" s="483"/>
      <c r="AR783" s="483"/>
      <c r="AS783" s="483"/>
      <c r="AT783" s="484"/>
      <c r="AU783" s="485"/>
      <c r="AV783" s="486"/>
      <c r="AW783" s="486"/>
      <c r="AX783" s="488"/>
    </row>
    <row r="784" spans="1:50" ht="24.75" customHeight="1" x14ac:dyDescent="0.15">
      <c r="A784" s="85"/>
      <c r="B784" s="86"/>
      <c r="C784" s="86"/>
      <c r="D784" s="86"/>
      <c r="E784" s="86"/>
      <c r="F784" s="87"/>
      <c r="G784" s="479"/>
      <c r="H784" s="480"/>
      <c r="I784" s="480"/>
      <c r="J784" s="480"/>
      <c r="K784" s="481"/>
      <c r="L784" s="482" t="s">
        <v>463</v>
      </c>
      <c r="M784" s="483"/>
      <c r="N784" s="483"/>
      <c r="O784" s="483"/>
      <c r="P784" s="483"/>
      <c r="Q784" s="483"/>
      <c r="R784" s="483"/>
      <c r="S784" s="483"/>
      <c r="T784" s="483"/>
      <c r="U784" s="483"/>
      <c r="V784" s="483"/>
      <c r="W784" s="483"/>
      <c r="X784" s="484"/>
      <c r="Y784" s="485">
        <v>53.9</v>
      </c>
      <c r="Z784" s="486"/>
      <c r="AA784" s="486"/>
      <c r="AB784" s="487"/>
      <c r="AC784" s="479"/>
      <c r="AD784" s="480"/>
      <c r="AE784" s="480"/>
      <c r="AF784" s="480"/>
      <c r="AG784" s="481"/>
      <c r="AH784" s="482"/>
      <c r="AI784" s="483"/>
      <c r="AJ784" s="483"/>
      <c r="AK784" s="483"/>
      <c r="AL784" s="483"/>
      <c r="AM784" s="483"/>
      <c r="AN784" s="483"/>
      <c r="AO784" s="483"/>
      <c r="AP784" s="483"/>
      <c r="AQ784" s="483"/>
      <c r="AR784" s="483"/>
      <c r="AS784" s="483"/>
      <c r="AT784" s="484"/>
      <c r="AU784" s="485"/>
      <c r="AV784" s="486"/>
      <c r="AW784" s="486"/>
      <c r="AX784" s="488"/>
    </row>
    <row r="785" spans="1:50" ht="24.75" customHeight="1" x14ac:dyDescent="0.15">
      <c r="A785" s="85"/>
      <c r="B785" s="86"/>
      <c r="C785" s="86"/>
      <c r="D785" s="86"/>
      <c r="E785" s="86"/>
      <c r="F785" s="87"/>
      <c r="G785" s="479"/>
      <c r="H785" s="480"/>
      <c r="I785" s="480"/>
      <c r="J785" s="480"/>
      <c r="K785" s="481"/>
      <c r="L785" s="482" t="s">
        <v>55</v>
      </c>
      <c r="M785" s="483"/>
      <c r="N785" s="483"/>
      <c r="O785" s="483"/>
      <c r="P785" s="483"/>
      <c r="Q785" s="483"/>
      <c r="R785" s="483"/>
      <c r="S785" s="483"/>
      <c r="T785" s="483"/>
      <c r="U785" s="483"/>
      <c r="V785" s="483"/>
      <c r="W785" s="483"/>
      <c r="X785" s="484"/>
      <c r="Y785" s="485">
        <v>42.57</v>
      </c>
      <c r="Z785" s="486"/>
      <c r="AA785" s="486"/>
      <c r="AB785" s="487"/>
      <c r="AC785" s="479"/>
      <c r="AD785" s="480"/>
      <c r="AE785" s="480"/>
      <c r="AF785" s="480"/>
      <c r="AG785" s="481"/>
      <c r="AH785" s="482"/>
      <c r="AI785" s="483"/>
      <c r="AJ785" s="483"/>
      <c r="AK785" s="483"/>
      <c r="AL785" s="483"/>
      <c r="AM785" s="483"/>
      <c r="AN785" s="483"/>
      <c r="AO785" s="483"/>
      <c r="AP785" s="483"/>
      <c r="AQ785" s="483"/>
      <c r="AR785" s="483"/>
      <c r="AS785" s="483"/>
      <c r="AT785" s="484"/>
      <c r="AU785" s="485"/>
      <c r="AV785" s="486"/>
      <c r="AW785" s="486"/>
      <c r="AX785" s="488"/>
    </row>
    <row r="786" spans="1:50" ht="24.75" customHeight="1" x14ac:dyDescent="0.15">
      <c r="A786" s="85"/>
      <c r="B786" s="86"/>
      <c r="C786" s="86"/>
      <c r="D786" s="86"/>
      <c r="E786" s="86"/>
      <c r="F786" s="87"/>
      <c r="G786" s="479"/>
      <c r="H786" s="480"/>
      <c r="I786" s="480"/>
      <c r="J786" s="480"/>
      <c r="K786" s="481"/>
      <c r="L786" s="482" t="s">
        <v>547</v>
      </c>
      <c r="M786" s="483"/>
      <c r="N786" s="483"/>
      <c r="O786" s="483"/>
      <c r="P786" s="483"/>
      <c r="Q786" s="483"/>
      <c r="R786" s="483"/>
      <c r="S786" s="483"/>
      <c r="T786" s="483"/>
      <c r="U786" s="483"/>
      <c r="V786" s="483"/>
      <c r="W786" s="483"/>
      <c r="X786" s="484"/>
      <c r="Y786" s="485">
        <v>30.347999999999999</v>
      </c>
      <c r="Z786" s="486"/>
      <c r="AA786" s="486"/>
      <c r="AB786" s="487"/>
      <c r="AC786" s="479"/>
      <c r="AD786" s="480"/>
      <c r="AE786" s="480"/>
      <c r="AF786" s="480"/>
      <c r="AG786" s="481"/>
      <c r="AH786" s="482"/>
      <c r="AI786" s="483"/>
      <c r="AJ786" s="483"/>
      <c r="AK786" s="483"/>
      <c r="AL786" s="483"/>
      <c r="AM786" s="483"/>
      <c r="AN786" s="483"/>
      <c r="AO786" s="483"/>
      <c r="AP786" s="483"/>
      <c r="AQ786" s="483"/>
      <c r="AR786" s="483"/>
      <c r="AS786" s="483"/>
      <c r="AT786" s="484"/>
      <c r="AU786" s="485"/>
      <c r="AV786" s="486"/>
      <c r="AW786" s="486"/>
      <c r="AX786" s="488"/>
    </row>
    <row r="787" spans="1:50" ht="24.75" customHeight="1" x14ac:dyDescent="0.15">
      <c r="A787" s="85"/>
      <c r="B787" s="86"/>
      <c r="C787" s="86"/>
      <c r="D787" s="86"/>
      <c r="E787" s="86"/>
      <c r="F787" s="87"/>
      <c r="G787" s="479"/>
      <c r="H787" s="480"/>
      <c r="I787" s="480"/>
      <c r="J787" s="480"/>
      <c r="K787" s="481"/>
      <c r="L787" s="482" t="s">
        <v>55</v>
      </c>
      <c r="M787" s="483"/>
      <c r="N787" s="483"/>
      <c r="O787" s="483"/>
      <c r="P787" s="483"/>
      <c r="Q787" s="483"/>
      <c r="R787" s="483"/>
      <c r="S787" s="483"/>
      <c r="T787" s="483"/>
      <c r="U787" s="483"/>
      <c r="V787" s="483"/>
      <c r="W787" s="483"/>
      <c r="X787" s="484"/>
      <c r="Y787" s="485">
        <v>27.5</v>
      </c>
      <c r="Z787" s="486"/>
      <c r="AA787" s="486"/>
      <c r="AB787" s="487"/>
      <c r="AC787" s="479"/>
      <c r="AD787" s="480"/>
      <c r="AE787" s="480"/>
      <c r="AF787" s="480"/>
      <c r="AG787" s="481"/>
      <c r="AH787" s="482"/>
      <c r="AI787" s="483"/>
      <c r="AJ787" s="483"/>
      <c r="AK787" s="483"/>
      <c r="AL787" s="483"/>
      <c r="AM787" s="483"/>
      <c r="AN787" s="483"/>
      <c r="AO787" s="483"/>
      <c r="AP787" s="483"/>
      <c r="AQ787" s="483"/>
      <c r="AR787" s="483"/>
      <c r="AS787" s="483"/>
      <c r="AT787" s="484"/>
      <c r="AU787" s="485"/>
      <c r="AV787" s="486"/>
      <c r="AW787" s="486"/>
      <c r="AX787" s="488"/>
    </row>
    <row r="788" spans="1:50" ht="24.75" customHeight="1" x14ac:dyDescent="0.15">
      <c r="A788" s="85"/>
      <c r="B788" s="86"/>
      <c r="C788" s="86"/>
      <c r="D788" s="86"/>
      <c r="E788" s="86"/>
      <c r="F788" s="87"/>
      <c r="G788" s="479"/>
      <c r="H788" s="480"/>
      <c r="I788" s="480"/>
      <c r="J788" s="480"/>
      <c r="K788" s="481"/>
      <c r="L788" s="482" t="s">
        <v>548</v>
      </c>
      <c r="M788" s="483"/>
      <c r="N788" s="483"/>
      <c r="O788" s="483"/>
      <c r="P788" s="483"/>
      <c r="Q788" s="483"/>
      <c r="R788" s="483"/>
      <c r="S788" s="483"/>
      <c r="T788" s="483"/>
      <c r="U788" s="483"/>
      <c r="V788" s="483"/>
      <c r="W788" s="483"/>
      <c r="X788" s="484"/>
      <c r="Y788" s="485">
        <v>26.84</v>
      </c>
      <c r="Z788" s="486"/>
      <c r="AA788" s="486"/>
      <c r="AB788" s="487"/>
      <c r="AC788" s="479"/>
      <c r="AD788" s="480"/>
      <c r="AE788" s="480"/>
      <c r="AF788" s="480"/>
      <c r="AG788" s="481"/>
      <c r="AH788" s="482"/>
      <c r="AI788" s="483"/>
      <c r="AJ788" s="483"/>
      <c r="AK788" s="483"/>
      <c r="AL788" s="483"/>
      <c r="AM788" s="483"/>
      <c r="AN788" s="483"/>
      <c r="AO788" s="483"/>
      <c r="AP788" s="483"/>
      <c r="AQ788" s="483"/>
      <c r="AR788" s="483"/>
      <c r="AS788" s="483"/>
      <c r="AT788" s="484"/>
      <c r="AU788" s="485"/>
      <c r="AV788" s="486"/>
      <c r="AW788" s="486"/>
      <c r="AX788" s="488"/>
    </row>
    <row r="789" spans="1:50" ht="24.75" customHeight="1" x14ac:dyDescent="0.15">
      <c r="A789" s="85"/>
      <c r="B789" s="86"/>
      <c r="C789" s="86"/>
      <c r="D789" s="86"/>
      <c r="E789" s="86"/>
      <c r="F789" s="87"/>
      <c r="G789" s="479"/>
      <c r="H789" s="480"/>
      <c r="I789" s="480"/>
      <c r="J789" s="480"/>
      <c r="K789" s="481"/>
      <c r="L789" s="482" t="s">
        <v>549</v>
      </c>
      <c r="M789" s="483"/>
      <c r="N789" s="483"/>
      <c r="O789" s="483"/>
      <c r="P789" s="483"/>
      <c r="Q789" s="483"/>
      <c r="R789" s="483"/>
      <c r="S789" s="483"/>
      <c r="T789" s="483"/>
      <c r="U789" s="483"/>
      <c r="V789" s="483"/>
      <c r="W789" s="483"/>
      <c r="X789" s="484"/>
      <c r="Y789" s="485">
        <v>23.65</v>
      </c>
      <c r="Z789" s="486"/>
      <c r="AA789" s="486"/>
      <c r="AB789" s="487"/>
      <c r="AC789" s="479"/>
      <c r="AD789" s="480"/>
      <c r="AE789" s="480"/>
      <c r="AF789" s="480"/>
      <c r="AG789" s="481"/>
      <c r="AH789" s="482"/>
      <c r="AI789" s="483"/>
      <c r="AJ789" s="483"/>
      <c r="AK789" s="483"/>
      <c r="AL789" s="483"/>
      <c r="AM789" s="483"/>
      <c r="AN789" s="483"/>
      <c r="AO789" s="483"/>
      <c r="AP789" s="483"/>
      <c r="AQ789" s="483"/>
      <c r="AR789" s="483"/>
      <c r="AS789" s="483"/>
      <c r="AT789" s="484"/>
      <c r="AU789" s="485"/>
      <c r="AV789" s="486"/>
      <c r="AW789" s="486"/>
      <c r="AX789" s="488"/>
    </row>
    <row r="790" spans="1:50" ht="24.75" customHeight="1" x14ac:dyDescent="0.15">
      <c r="A790" s="85"/>
      <c r="B790" s="86"/>
      <c r="C790" s="86"/>
      <c r="D790" s="86"/>
      <c r="E790" s="86"/>
      <c r="F790" s="87"/>
      <c r="G790" s="479"/>
      <c r="H790" s="480"/>
      <c r="I790" s="480"/>
      <c r="J790" s="480"/>
      <c r="K790" s="481"/>
      <c r="L790" s="482" t="s">
        <v>71</v>
      </c>
      <c r="M790" s="483"/>
      <c r="N790" s="483"/>
      <c r="O790" s="483"/>
      <c r="P790" s="483"/>
      <c r="Q790" s="483"/>
      <c r="R790" s="483"/>
      <c r="S790" s="483"/>
      <c r="T790" s="483"/>
      <c r="U790" s="483"/>
      <c r="V790" s="483"/>
      <c r="W790" s="483"/>
      <c r="X790" s="484"/>
      <c r="Y790" s="485">
        <v>15.4</v>
      </c>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0" ht="24.75" customHeight="1" x14ac:dyDescent="0.15">
      <c r="A791" s="85"/>
      <c r="B791" s="86"/>
      <c r="C791" s="86"/>
      <c r="D791" s="86"/>
      <c r="E791" s="86"/>
      <c r="F791" s="87"/>
      <c r="G791" s="479"/>
      <c r="H791" s="480"/>
      <c r="I791" s="480"/>
      <c r="J791" s="480"/>
      <c r="K791" s="481"/>
      <c r="L791" s="482" t="s">
        <v>573</v>
      </c>
      <c r="M791" s="483"/>
      <c r="N791" s="483"/>
      <c r="O791" s="483"/>
      <c r="P791" s="483"/>
      <c r="Q791" s="483"/>
      <c r="R791" s="483"/>
      <c r="S791" s="483"/>
      <c r="T791" s="483"/>
      <c r="U791" s="483"/>
      <c r="V791" s="483"/>
      <c r="W791" s="483"/>
      <c r="X791" s="484"/>
      <c r="Y791" s="485">
        <v>23.261199999999999</v>
      </c>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5"/>
      <c r="B792" s="86"/>
      <c r="C792" s="86"/>
      <c r="D792" s="86"/>
      <c r="E792" s="86"/>
      <c r="F792" s="87"/>
      <c r="G792" s="489" t="s">
        <v>64</v>
      </c>
      <c r="H792" s="490"/>
      <c r="I792" s="490"/>
      <c r="J792" s="490"/>
      <c r="K792" s="490"/>
      <c r="L792" s="491"/>
      <c r="M792" s="379"/>
      <c r="N792" s="379"/>
      <c r="O792" s="379"/>
      <c r="P792" s="379"/>
      <c r="Q792" s="379"/>
      <c r="R792" s="379"/>
      <c r="S792" s="379"/>
      <c r="T792" s="379"/>
      <c r="U792" s="379"/>
      <c r="V792" s="379"/>
      <c r="W792" s="379"/>
      <c r="X792" s="380"/>
      <c r="Y792" s="492">
        <f>SUM(Y782:AB791)</f>
        <v>702.56367699999998</v>
      </c>
      <c r="Z792" s="493"/>
      <c r="AA792" s="493"/>
      <c r="AB792" s="494"/>
      <c r="AC792" s="489" t="s">
        <v>64</v>
      </c>
      <c r="AD792" s="490"/>
      <c r="AE792" s="490"/>
      <c r="AF792" s="490"/>
      <c r="AG792" s="490"/>
      <c r="AH792" s="491"/>
      <c r="AI792" s="379"/>
      <c r="AJ792" s="379"/>
      <c r="AK792" s="379"/>
      <c r="AL792" s="379"/>
      <c r="AM792" s="379"/>
      <c r="AN792" s="379"/>
      <c r="AO792" s="379"/>
      <c r="AP792" s="379"/>
      <c r="AQ792" s="379"/>
      <c r="AR792" s="379"/>
      <c r="AS792" s="379"/>
      <c r="AT792" s="380"/>
      <c r="AU792" s="492">
        <f>SUM(AU782:AX791)</f>
        <v>380.30799999999999</v>
      </c>
      <c r="AV792" s="493"/>
      <c r="AW792" s="493"/>
      <c r="AX792" s="495"/>
    </row>
    <row r="793" spans="1:50" ht="24.75" customHeight="1" x14ac:dyDescent="0.15">
      <c r="A793" s="85"/>
      <c r="B793" s="86"/>
      <c r="C793" s="86"/>
      <c r="D793" s="86"/>
      <c r="E793" s="86"/>
      <c r="F793" s="87"/>
      <c r="G793" s="496" t="s">
        <v>541</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t="s">
        <v>542</v>
      </c>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customHeight="1" x14ac:dyDescent="0.15">
      <c r="A794" s="85"/>
      <c r="B794" s="86"/>
      <c r="C794" s="86"/>
      <c r="D794" s="86"/>
      <c r="E794" s="86"/>
      <c r="F794" s="87"/>
      <c r="G794" s="500" t="s">
        <v>57</v>
      </c>
      <c r="H794" s="286"/>
      <c r="I794" s="286"/>
      <c r="J794" s="286"/>
      <c r="K794" s="286"/>
      <c r="L794" s="501" t="s">
        <v>59</v>
      </c>
      <c r="M794" s="286"/>
      <c r="N794" s="286"/>
      <c r="O794" s="286"/>
      <c r="P794" s="286"/>
      <c r="Q794" s="286"/>
      <c r="R794" s="286"/>
      <c r="S794" s="286"/>
      <c r="T794" s="286"/>
      <c r="U794" s="286"/>
      <c r="V794" s="286"/>
      <c r="W794" s="286"/>
      <c r="X794" s="502"/>
      <c r="Y794" s="503" t="s">
        <v>62</v>
      </c>
      <c r="Z794" s="504"/>
      <c r="AA794" s="504"/>
      <c r="AB794" s="505"/>
      <c r="AC794" s="500" t="s">
        <v>57</v>
      </c>
      <c r="AD794" s="286"/>
      <c r="AE794" s="286"/>
      <c r="AF794" s="286"/>
      <c r="AG794" s="286"/>
      <c r="AH794" s="501" t="s">
        <v>59</v>
      </c>
      <c r="AI794" s="286"/>
      <c r="AJ794" s="286"/>
      <c r="AK794" s="286"/>
      <c r="AL794" s="286"/>
      <c r="AM794" s="286"/>
      <c r="AN794" s="286"/>
      <c r="AO794" s="286"/>
      <c r="AP794" s="286"/>
      <c r="AQ794" s="286"/>
      <c r="AR794" s="286"/>
      <c r="AS794" s="286"/>
      <c r="AT794" s="502"/>
      <c r="AU794" s="503" t="s">
        <v>62</v>
      </c>
      <c r="AV794" s="504"/>
      <c r="AW794" s="504"/>
      <c r="AX794" s="506"/>
    </row>
    <row r="795" spans="1:50" ht="24.75" customHeight="1" x14ac:dyDescent="0.15">
      <c r="A795" s="85"/>
      <c r="B795" s="86"/>
      <c r="C795" s="86"/>
      <c r="D795" s="86"/>
      <c r="E795" s="86"/>
      <c r="F795" s="87"/>
      <c r="G795" s="507" t="s">
        <v>294</v>
      </c>
      <c r="H795" s="508"/>
      <c r="I795" s="508"/>
      <c r="J795" s="508"/>
      <c r="K795" s="509"/>
      <c r="L795" s="510" t="s">
        <v>543</v>
      </c>
      <c r="M795" s="511"/>
      <c r="N795" s="511"/>
      <c r="O795" s="511"/>
      <c r="P795" s="511"/>
      <c r="Q795" s="511"/>
      <c r="R795" s="511"/>
      <c r="S795" s="511"/>
      <c r="T795" s="511"/>
      <c r="U795" s="511"/>
      <c r="V795" s="511"/>
      <c r="W795" s="511"/>
      <c r="X795" s="512"/>
      <c r="Y795" s="513">
        <v>1009.260976</v>
      </c>
      <c r="Z795" s="514"/>
      <c r="AA795" s="514"/>
      <c r="AB795" s="515"/>
      <c r="AC795" s="507" t="s">
        <v>294</v>
      </c>
      <c r="AD795" s="508"/>
      <c r="AE795" s="508"/>
      <c r="AF795" s="508"/>
      <c r="AG795" s="509"/>
      <c r="AH795" s="510" t="s">
        <v>543</v>
      </c>
      <c r="AI795" s="511"/>
      <c r="AJ795" s="511"/>
      <c r="AK795" s="511"/>
      <c r="AL795" s="511"/>
      <c r="AM795" s="511"/>
      <c r="AN795" s="511"/>
      <c r="AO795" s="511"/>
      <c r="AP795" s="511"/>
      <c r="AQ795" s="511"/>
      <c r="AR795" s="511"/>
      <c r="AS795" s="511"/>
      <c r="AT795" s="512"/>
      <c r="AU795" s="513">
        <v>1009.260976</v>
      </c>
      <c r="AV795" s="514"/>
      <c r="AW795" s="514"/>
      <c r="AX795" s="516"/>
    </row>
    <row r="796" spans="1:50" ht="24.75" customHeight="1" x14ac:dyDescent="0.15">
      <c r="A796" s="85"/>
      <c r="B796" s="86"/>
      <c r="C796" s="86"/>
      <c r="D796" s="86"/>
      <c r="E796" s="86"/>
      <c r="F796" s="87"/>
      <c r="G796" s="479"/>
      <c r="H796" s="480"/>
      <c r="I796" s="480"/>
      <c r="J796" s="480"/>
      <c r="K796" s="481"/>
      <c r="L796" s="482" t="s">
        <v>425</v>
      </c>
      <c r="M796" s="483"/>
      <c r="N796" s="483"/>
      <c r="O796" s="483"/>
      <c r="P796" s="483"/>
      <c r="Q796" s="483"/>
      <c r="R796" s="483"/>
      <c r="S796" s="483"/>
      <c r="T796" s="483"/>
      <c r="U796" s="483"/>
      <c r="V796" s="483"/>
      <c r="W796" s="483"/>
      <c r="X796" s="484"/>
      <c r="Y796" s="485">
        <v>142.922</v>
      </c>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0" ht="24.75" customHeight="1" x14ac:dyDescent="0.15">
      <c r="A797" s="85"/>
      <c r="B797" s="86"/>
      <c r="C797" s="86"/>
      <c r="D797" s="86"/>
      <c r="E797" s="86"/>
      <c r="F797" s="87"/>
      <c r="G797" s="479"/>
      <c r="H797" s="480"/>
      <c r="I797" s="480"/>
      <c r="J797" s="480"/>
      <c r="K797" s="481"/>
      <c r="L797" s="482" t="s">
        <v>166</v>
      </c>
      <c r="M797" s="483"/>
      <c r="N797" s="483"/>
      <c r="O797" s="483"/>
      <c r="P797" s="483"/>
      <c r="Q797" s="483"/>
      <c r="R797" s="483"/>
      <c r="S797" s="483"/>
      <c r="T797" s="483"/>
      <c r="U797" s="483"/>
      <c r="V797" s="483"/>
      <c r="W797" s="483"/>
      <c r="X797" s="484"/>
      <c r="Y797" s="485">
        <v>126.4616</v>
      </c>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customHeight="1" x14ac:dyDescent="0.15">
      <c r="A798" s="85"/>
      <c r="B798" s="86"/>
      <c r="C798" s="86"/>
      <c r="D798" s="86"/>
      <c r="E798" s="86"/>
      <c r="F798" s="87"/>
      <c r="G798" s="479"/>
      <c r="H798" s="480"/>
      <c r="I798" s="480"/>
      <c r="J798" s="480"/>
      <c r="K798" s="481"/>
      <c r="L798" s="482" t="s">
        <v>544</v>
      </c>
      <c r="M798" s="483"/>
      <c r="N798" s="483"/>
      <c r="O798" s="483"/>
      <c r="P798" s="483"/>
      <c r="Q798" s="483"/>
      <c r="R798" s="483"/>
      <c r="S798" s="483"/>
      <c r="T798" s="483"/>
      <c r="U798" s="483"/>
      <c r="V798" s="483"/>
      <c r="W798" s="483"/>
      <c r="X798" s="484"/>
      <c r="Y798" s="485">
        <v>11.556139999999999</v>
      </c>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customHeight="1" x14ac:dyDescent="0.15">
      <c r="A799" s="85"/>
      <c r="B799" s="86"/>
      <c r="C799" s="86"/>
      <c r="D799" s="86"/>
      <c r="E799" s="86"/>
      <c r="F799" s="87"/>
      <c r="G799" s="479"/>
      <c r="H799" s="480"/>
      <c r="I799" s="480"/>
      <c r="J799" s="480"/>
      <c r="K799" s="481"/>
      <c r="L799" s="482" t="s">
        <v>419</v>
      </c>
      <c r="M799" s="483"/>
      <c r="N799" s="483"/>
      <c r="O799" s="483"/>
      <c r="P799" s="483"/>
      <c r="Q799" s="483"/>
      <c r="R799" s="483"/>
      <c r="S799" s="483"/>
      <c r="T799" s="483"/>
      <c r="U799" s="483"/>
      <c r="V799" s="483"/>
      <c r="W799" s="483"/>
      <c r="X799" s="484"/>
      <c r="Y799" s="485">
        <v>10.838760000000001</v>
      </c>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customHeight="1" x14ac:dyDescent="0.15">
      <c r="A800" s="85"/>
      <c r="B800" s="86"/>
      <c r="C800" s="86"/>
      <c r="D800" s="86"/>
      <c r="E800" s="86"/>
      <c r="F800" s="87"/>
      <c r="G800" s="479"/>
      <c r="H800" s="480"/>
      <c r="I800" s="480"/>
      <c r="J800" s="480"/>
      <c r="K800" s="481"/>
      <c r="L800" s="482" t="s">
        <v>545</v>
      </c>
      <c r="M800" s="483"/>
      <c r="N800" s="483"/>
      <c r="O800" s="483"/>
      <c r="P800" s="483"/>
      <c r="Q800" s="483"/>
      <c r="R800" s="483"/>
      <c r="S800" s="483"/>
      <c r="T800" s="483"/>
      <c r="U800" s="483"/>
      <c r="V800" s="483"/>
      <c r="W800" s="483"/>
      <c r="X800" s="484"/>
      <c r="Y800" s="485">
        <v>9.4151159999999994</v>
      </c>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customHeight="1" x14ac:dyDescent="0.15">
      <c r="A801" s="85"/>
      <c r="B801" s="86"/>
      <c r="C801" s="86"/>
      <c r="D801" s="86"/>
      <c r="E801" s="86"/>
      <c r="F801" s="87"/>
      <c r="G801" s="479"/>
      <c r="H801" s="480"/>
      <c r="I801" s="480"/>
      <c r="J801" s="480"/>
      <c r="K801" s="481"/>
      <c r="L801" s="482" t="s">
        <v>280</v>
      </c>
      <c r="M801" s="483"/>
      <c r="N801" s="483"/>
      <c r="O801" s="483"/>
      <c r="P801" s="483"/>
      <c r="Q801" s="483"/>
      <c r="R801" s="483"/>
      <c r="S801" s="483"/>
      <c r="T801" s="483"/>
      <c r="U801" s="483"/>
      <c r="V801" s="483"/>
      <c r="W801" s="483"/>
      <c r="X801" s="484"/>
      <c r="Y801" s="485">
        <v>5.0599999999999996</v>
      </c>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customHeight="1" x14ac:dyDescent="0.15">
      <c r="A802" s="85"/>
      <c r="B802" s="86"/>
      <c r="C802" s="86"/>
      <c r="D802" s="86"/>
      <c r="E802" s="86"/>
      <c r="F802" s="87"/>
      <c r="G802" s="479"/>
      <c r="H802" s="480"/>
      <c r="I802" s="480"/>
      <c r="J802" s="480"/>
      <c r="K802" s="481"/>
      <c r="L802" s="482" t="s">
        <v>546</v>
      </c>
      <c r="M802" s="483"/>
      <c r="N802" s="483"/>
      <c r="O802" s="483"/>
      <c r="P802" s="483"/>
      <c r="Q802" s="483"/>
      <c r="R802" s="483"/>
      <c r="S802" s="483"/>
      <c r="T802" s="483"/>
      <c r="U802" s="483"/>
      <c r="V802" s="483"/>
      <c r="W802" s="483"/>
      <c r="X802" s="484"/>
      <c r="Y802" s="485">
        <v>2.9584200000000003</v>
      </c>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customHeight="1" x14ac:dyDescent="0.15">
      <c r="A803" s="85"/>
      <c r="B803" s="86"/>
      <c r="C803" s="86"/>
      <c r="D803" s="86"/>
      <c r="E803" s="86"/>
      <c r="F803" s="87"/>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customHeight="1" x14ac:dyDescent="0.15">
      <c r="A804" s="85"/>
      <c r="B804" s="86"/>
      <c r="C804" s="86"/>
      <c r="D804" s="86"/>
      <c r="E804" s="86"/>
      <c r="F804" s="87"/>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customHeight="1" x14ac:dyDescent="0.15">
      <c r="A805" s="85"/>
      <c r="B805" s="86"/>
      <c r="C805" s="86"/>
      <c r="D805" s="86"/>
      <c r="E805" s="86"/>
      <c r="F805" s="87"/>
      <c r="G805" s="489" t="s">
        <v>64</v>
      </c>
      <c r="H805" s="490"/>
      <c r="I805" s="490"/>
      <c r="J805" s="490"/>
      <c r="K805" s="490"/>
      <c r="L805" s="491"/>
      <c r="M805" s="379"/>
      <c r="N805" s="379"/>
      <c r="O805" s="379"/>
      <c r="P805" s="379"/>
      <c r="Q805" s="379"/>
      <c r="R805" s="379"/>
      <c r="S805" s="379"/>
      <c r="T805" s="379"/>
      <c r="U805" s="379"/>
      <c r="V805" s="379"/>
      <c r="W805" s="379"/>
      <c r="X805" s="380"/>
      <c r="Y805" s="492">
        <f>SUM(Y795:AB804)</f>
        <v>1318.4730119999999</v>
      </c>
      <c r="Z805" s="493"/>
      <c r="AA805" s="493"/>
      <c r="AB805" s="494"/>
      <c r="AC805" s="489" t="s">
        <v>64</v>
      </c>
      <c r="AD805" s="490"/>
      <c r="AE805" s="490"/>
      <c r="AF805" s="490"/>
      <c r="AG805" s="490"/>
      <c r="AH805" s="491"/>
      <c r="AI805" s="379"/>
      <c r="AJ805" s="379"/>
      <c r="AK805" s="379"/>
      <c r="AL805" s="379"/>
      <c r="AM805" s="379"/>
      <c r="AN805" s="379"/>
      <c r="AO805" s="379"/>
      <c r="AP805" s="379"/>
      <c r="AQ805" s="379"/>
      <c r="AR805" s="379"/>
      <c r="AS805" s="379"/>
      <c r="AT805" s="380"/>
      <c r="AU805" s="492">
        <f>SUM(AU795:AX804)</f>
        <v>1009.260976</v>
      </c>
      <c r="AV805" s="493"/>
      <c r="AW805" s="493"/>
      <c r="AX805" s="495"/>
    </row>
    <row r="806" spans="1:50" ht="24.75" hidden="1" customHeight="1" x14ac:dyDescent="0.15">
      <c r="A806" s="85"/>
      <c r="B806" s="86"/>
      <c r="C806" s="86"/>
      <c r="D806" s="86"/>
      <c r="E806" s="86"/>
      <c r="F806" s="87"/>
      <c r="G806" s="496" t="s">
        <v>271</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242</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5"/>
      <c r="B807" s="86"/>
      <c r="C807" s="86"/>
      <c r="D807" s="86"/>
      <c r="E807" s="86"/>
      <c r="F807" s="87"/>
      <c r="G807" s="500" t="s">
        <v>57</v>
      </c>
      <c r="H807" s="286"/>
      <c r="I807" s="286"/>
      <c r="J807" s="286"/>
      <c r="K807" s="286"/>
      <c r="L807" s="501" t="s">
        <v>59</v>
      </c>
      <c r="M807" s="286"/>
      <c r="N807" s="286"/>
      <c r="O807" s="286"/>
      <c r="P807" s="286"/>
      <c r="Q807" s="286"/>
      <c r="R807" s="286"/>
      <c r="S807" s="286"/>
      <c r="T807" s="286"/>
      <c r="U807" s="286"/>
      <c r="V807" s="286"/>
      <c r="W807" s="286"/>
      <c r="X807" s="502"/>
      <c r="Y807" s="503" t="s">
        <v>62</v>
      </c>
      <c r="Z807" s="504"/>
      <c r="AA807" s="504"/>
      <c r="AB807" s="505"/>
      <c r="AC807" s="500" t="s">
        <v>57</v>
      </c>
      <c r="AD807" s="286"/>
      <c r="AE807" s="286"/>
      <c r="AF807" s="286"/>
      <c r="AG807" s="286"/>
      <c r="AH807" s="501" t="s">
        <v>59</v>
      </c>
      <c r="AI807" s="286"/>
      <c r="AJ807" s="286"/>
      <c r="AK807" s="286"/>
      <c r="AL807" s="286"/>
      <c r="AM807" s="286"/>
      <c r="AN807" s="286"/>
      <c r="AO807" s="286"/>
      <c r="AP807" s="286"/>
      <c r="AQ807" s="286"/>
      <c r="AR807" s="286"/>
      <c r="AS807" s="286"/>
      <c r="AT807" s="502"/>
      <c r="AU807" s="503" t="s">
        <v>62</v>
      </c>
      <c r="AV807" s="504"/>
      <c r="AW807" s="504"/>
      <c r="AX807" s="506"/>
    </row>
    <row r="808" spans="1:50" ht="24.75" hidden="1" customHeight="1" x14ac:dyDescent="0.15">
      <c r="A808" s="85"/>
      <c r="B808" s="86"/>
      <c r="C808" s="86"/>
      <c r="D808" s="86"/>
      <c r="E808" s="86"/>
      <c r="F808" s="87"/>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5"/>
      <c r="B809" s="86"/>
      <c r="C809" s="86"/>
      <c r="D809" s="86"/>
      <c r="E809" s="86"/>
      <c r="F809" s="87"/>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5"/>
      <c r="B810" s="86"/>
      <c r="C810" s="86"/>
      <c r="D810" s="86"/>
      <c r="E810" s="86"/>
      <c r="F810" s="87"/>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5"/>
      <c r="B811" s="86"/>
      <c r="C811" s="86"/>
      <c r="D811" s="86"/>
      <c r="E811" s="86"/>
      <c r="F811" s="87"/>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5"/>
      <c r="B812" s="86"/>
      <c r="C812" s="86"/>
      <c r="D812" s="86"/>
      <c r="E812" s="86"/>
      <c r="F812" s="87"/>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5"/>
      <c r="B813" s="86"/>
      <c r="C813" s="86"/>
      <c r="D813" s="86"/>
      <c r="E813" s="86"/>
      <c r="F813" s="87"/>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5"/>
      <c r="B814" s="86"/>
      <c r="C814" s="86"/>
      <c r="D814" s="86"/>
      <c r="E814" s="86"/>
      <c r="F814" s="87"/>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5"/>
      <c r="B815" s="86"/>
      <c r="C815" s="86"/>
      <c r="D815" s="86"/>
      <c r="E815" s="86"/>
      <c r="F815" s="87"/>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5"/>
      <c r="B816" s="86"/>
      <c r="C816" s="86"/>
      <c r="D816" s="86"/>
      <c r="E816" s="86"/>
      <c r="F816" s="87"/>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5"/>
      <c r="B817" s="86"/>
      <c r="C817" s="86"/>
      <c r="D817" s="86"/>
      <c r="E817" s="86"/>
      <c r="F817" s="87"/>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5"/>
      <c r="B818" s="86"/>
      <c r="C818" s="86"/>
      <c r="D818" s="86"/>
      <c r="E818" s="86"/>
      <c r="F818" s="87"/>
      <c r="G818" s="489" t="s">
        <v>64</v>
      </c>
      <c r="H818" s="490"/>
      <c r="I818" s="490"/>
      <c r="J818" s="490"/>
      <c r="K818" s="490"/>
      <c r="L818" s="491"/>
      <c r="M818" s="379"/>
      <c r="N818" s="379"/>
      <c r="O818" s="379"/>
      <c r="P818" s="379"/>
      <c r="Q818" s="379"/>
      <c r="R818" s="379"/>
      <c r="S818" s="379"/>
      <c r="T818" s="379"/>
      <c r="U818" s="379"/>
      <c r="V818" s="379"/>
      <c r="W818" s="379"/>
      <c r="X818" s="380"/>
      <c r="Y818" s="492">
        <f>SUM(Y808:AB817)</f>
        <v>0</v>
      </c>
      <c r="Z818" s="493"/>
      <c r="AA818" s="493"/>
      <c r="AB818" s="494"/>
      <c r="AC818" s="489" t="s">
        <v>64</v>
      </c>
      <c r="AD818" s="490"/>
      <c r="AE818" s="490"/>
      <c r="AF818" s="490"/>
      <c r="AG818" s="490"/>
      <c r="AH818" s="491"/>
      <c r="AI818" s="379"/>
      <c r="AJ818" s="379"/>
      <c r="AK818" s="379"/>
      <c r="AL818" s="379"/>
      <c r="AM818" s="379"/>
      <c r="AN818" s="379"/>
      <c r="AO818" s="379"/>
      <c r="AP818" s="379"/>
      <c r="AQ818" s="379"/>
      <c r="AR818" s="379"/>
      <c r="AS818" s="379"/>
      <c r="AT818" s="380"/>
      <c r="AU818" s="492">
        <f>SUM(AU808:AX817)</f>
        <v>0</v>
      </c>
      <c r="AV818" s="493"/>
      <c r="AW818" s="493"/>
      <c r="AX818" s="495"/>
    </row>
    <row r="819" spans="1:50" ht="24.75" hidden="1" customHeight="1" x14ac:dyDescent="0.15">
      <c r="A819" s="85"/>
      <c r="B819" s="86"/>
      <c r="C819" s="86"/>
      <c r="D819" s="86"/>
      <c r="E819" s="86"/>
      <c r="F819" s="87"/>
      <c r="G819" s="496" t="s">
        <v>336</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268</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5"/>
      <c r="B820" s="86"/>
      <c r="C820" s="86"/>
      <c r="D820" s="86"/>
      <c r="E820" s="86"/>
      <c r="F820" s="87"/>
      <c r="G820" s="500" t="s">
        <v>57</v>
      </c>
      <c r="H820" s="286"/>
      <c r="I820" s="286"/>
      <c r="J820" s="286"/>
      <c r="K820" s="286"/>
      <c r="L820" s="501" t="s">
        <v>59</v>
      </c>
      <c r="M820" s="286"/>
      <c r="N820" s="286"/>
      <c r="O820" s="286"/>
      <c r="P820" s="286"/>
      <c r="Q820" s="286"/>
      <c r="R820" s="286"/>
      <c r="S820" s="286"/>
      <c r="T820" s="286"/>
      <c r="U820" s="286"/>
      <c r="V820" s="286"/>
      <c r="W820" s="286"/>
      <c r="X820" s="502"/>
      <c r="Y820" s="503" t="s">
        <v>62</v>
      </c>
      <c r="Z820" s="504"/>
      <c r="AA820" s="504"/>
      <c r="AB820" s="505"/>
      <c r="AC820" s="500" t="s">
        <v>57</v>
      </c>
      <c r="AD820" s="286"/>
      <c r="AE820" s="286"/>
      <c r="AF820" s="286"/>
      <c r="AG820" s="286"/>
      <c r="AH820" s="501" t="s">
        <v>59</v>
      </c>
      <c r="AI820" s="286"/>
      <c r="AJ820" s="286"/>
      <c r="AK820" s="286"/>
      <c r="AL820" s="286"/>
      <c r="AM820" s="286"/>
      <c r="AN820" s="286"/>
      <c r="AO820" s="286"/>
      <c r="AP820" s="286"/>
      <c r="AQ820" s="286"/>
      <c r="AR820" s="286"/>
      <c r="AS820" s="286"/>
      <c r="AT820" s="502"/>
      <c r="AU820" s="503" t="s">
        <v>62</v>
      </c>
      <c r="AV820" s="504"/>
      <c r="AW820" s="504"/>
      <c r="AX820" s="506"/>
    </row>
    <row r="821" spans="1:50" s="1" customFormat="1" ht="24.75" hidden="1" customHeight="1" x14ac:dyDescent="0.15">
      <c r="A821" s="85"/>
      <c r="B821" s="86"/>
      <c r="C821" s="86"/>
      <c r="D821" s="86"/>
      <c r="E821" s="86"/>
      <c r="F821" s="87"/>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5"/>
      <c r="B822" s="86"/>
      <c r="C822" s="86"/>
      <c r="D822" s="86"/>
      <c r="E822" s="86"/>
      <c r="F822" s="87"/>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5"/>
      <c r="B823" s="86"/>
      <c r="C823" s="86"/>
      <c r="D823" s="86"/>
      <c r="E823" s="86"/>
      <c r="F823" s="87"/>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5"/>
      <c r="B824" s="86"/>
      <c r="C824" s="86"/>
      <c r="D824" s="86"/>
      <c r="E824" s="86"/>
      <c r="F824" s="87"/>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5"/>
      <c r="B825" s="86"/>
      <c r="C825" s="86"/>
      <c r="D825" s="86"/>
      <c r="E825" s="86"/>
      <c r="F825" s="87"/>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5"/>
      <c r="B826" s="86"/>
      <c r="C826" s="86"/>
      <c r="D826" s="86"/>
      <c r="E826" s="86"/>
      <c r="F826" s="87"/>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5"/>
      <c r="B827" s="86"/>
      <c r="C827" s="86"/>
      <c r="D827" s="86"/>
      <c r="E827" s="86"/>
      <c r="F827" s="87"/>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5"/>
      <c r="B828" s="86"/>
      <c r="C828" s="86"/>
      <c r="D828" s="86"/>
      <c r="E828" s="86"/>
      <c r="F828" s="87"/>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5"/>
      <c r="B829" s="86"/>
      <c r="C829" s="86"/>
      <c r="D829" s="86"/>
      <c r="E829" s="86"/>
      <c r="F829" s="87"/>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5"/>
      <c r="B830" s="86"/>
      <c r="C830" s="86"/>
      <c r="D830" s="86"/>
      <c r="E830" s="86"/>
      <c r="F830" s="87"/>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5"/>
      <c r="B831" s="86"/>
      <c r="C831" s="86"/>
      <c r="D831" s="86"/>
      <c r="E831" s="86"/>
      <c r="F831" s="87"/>
      <c r="G831" s="489" t="s">
        <v>64</v>
      </c>
      <c r="H831" s="490"/>
      <c r="I831" s="490"/>
      <c r="J831" s="490"/>
      <c r="K831" s="490"/>
      <c r="L831" s="491"/>
      <c r="M831" s="379"/>
      <c r="N831" s="379"/>
      <c r="O831" s="379"/>
      <c r="P831" s="379"/>
      <c r="Q831" s="379"/>
      <c r="R831" s="379"/>
      <c r="S831" s="379"/>
      <c r="T831" s="379"/>
      <c r="U831" s="379"/>
      <c r="V831" s="379"/>
      <c r="W831" s="379"/>
      <c r="X831" s="380"/>
      <c r="Y831" s="492">
        <f>SUM(Y821:AB830)</f>
        <v>0</v>
      </c>
      <c r="Z831" s="493"/>
      <c r="AA831" s="493"/>
      <c r="AB831" s="494"/>
      <c r="AC831" s="489" t="s">
        <v>64</v>
      </c>
      <c r="AD831" s="490"/>
      <c r="AE831" s="490"/>
      <c r="AF831" s="490"/>
      <c r="AG831" s="490"/>
      <c r="AH831" s="491"/>
      <c r="AI831" s="379"/>
      <c r="AJ831" s="379"/>
      <c r="AK831" s="379"/>
      <c r="AL831" s="379"/>
      <c r="AM831" s="379"/>
      <c r="AN831" s="379"/>
      <c r="AO831" s="379"/>
      <c r="AP831" s="379"/>
      <c r="AQ831" s="379"/>
      <c r="AR831" s="379"/>
      <c r="AS831" s="379"/>
      <c r="AT831" s="380"/>
      <c r="AU831" s="492">
        <f>SUM(AU821:AX830)</f>
        <v>0</v>
      </c>
      <c r="AV831" s="493"/>
      <c r="AW831" s="493"/>
      <c r="AX831" s="495"/>
    </row>
    <row r="832" spans="1:50" ht="24.75" customHeight="1" x14ac:dyDescent="0.15">
      <c r="A832" s="474" t="s">
        <v>230</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383</v>
      </c>
      <c r="AM832" s="478"/>
      <c r="AN832" s="478"/>
      <c r="AO832" s="38" t="s">
        <v>258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74</v>
      </c>
      <c r="D837" s="460"/>
      <c r="E837" s="460"/>
      <c r="F837" s="460"/>
      <c r="G837" s="460"/>
      <c r="H837" s="460"/>
      <c r="I837" s="460"/>
      <c r="J837" s="239" t="s">
        <v>76</v>
      </c>
      <c r="K837" s="461"/>
      <c r="L837" s="461"/>
      <c r="M837" s="461"/>
      <c r="N837" s="461"/>
      <c r="O837" s="461"/>
      <c r="P837" s="460" t="s">
        <v>16</v>
      </c>
      <c r="Q837" s="460"/>
      <c r="R837" s="460"/>
      <c r="S837" s="460"/>
      <c r="T837" s="460"/>
      <c r="U837" s="460"/>
      <c r="V837" s="460"/>
      <c r="W837" s="460"/>
      <c r="X837" s="460"/>
      <c r="Y837" s="454" t="s">
        <v>348</v>
      </c>
      <c r="Z837" s="454"/>
      <c r="AA837" s="454"/>
      <c r="AB837" s="454"/>
      <c r="AC837" s="239" t="s">
        <v>298</v>
      </c>
      <c r="AD837" s="239"/>
      <c r="AE837" s="239"/>
      <c r="AF837" s="239"/>
      <c r="AG837" s="239"/>
      <c r="AH837" s="454" t="s">
        <v>395</v>
      </c>
      <c r="AI837" s="460"/>
      <c r="AJ837" s="460"/>
      <c r="AK837" s="460"/>
      <c r="AL837" s="460" t="s">
        <v>17</v>
      </c>
      <c r="AM837" s="460"/>
      <c r="AN837" s="460"/>
      <c r="AO837" s="415"/>
      <c r="AP837" s="239" t="s">
        <v>351</v>
      </c>
      <c r="AQ837" s="239"/>
      <c r="AR837" s="239"/>
      <c r="AS837" s="239"/>
      <c r="AT837" s="239"/>
      <c r="AU837" s="239"/>
      <c r="AV837" s="239"/>
      <c r="AW837" s="239"/>
      <c r="AX837" s="239"/>
    </row>
    <row r="838" spans="1:50" ht="30" customHeight="1" x14ac:dyDescent="0.15">
      <c r="A838" s="417">
        <v>1</v>
      </c>
      <c r="B838" s="417">
        <v>1</v>
      </c>
      <c r="C838" s="456" t="s">
        <v>550</v>
      </c>
      <c r="D838" s="456"/>
      <c r="E838" s="456"/>
      <c r="F838" s="456"/>
      <c r="G838" s="456"/>
      <c r="H838" s="456"/>
      <c r="I838" s="456"/>
      <c r="J838" s="471">
        <v>2000012100001</v>
      </c>
      <c r="K838" s="472"/>
      <c r="L838" s="472"/>
      <c r="M838" s="472"/>
      <c r="N838" s="472"/>
      <c r="O838" s="473"/>
      <c r="P838" s="420" t="s">
        <v>374</v>
      </c>
      <c r="Q838" s="420"/>
      <c r="R838" s="420"/>
      <c r="S838" s="420"/>
      <c r="T838" s="420"/>
      <c r="U838" s="420"/>
      <c r="V838" s="420"/>
      <c r="W838" s="420"/>
      <c r="X838" s="420"/>
      <c r="Y838" s="421">
        <f>322.244677+380.308</f>
        <v>702.55267700000002</v>
      </c>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6" t="s">
        <v>185</v>
      </c>
      <c r="D839" s="456"/>
      <c r="E839" s="456"/>
      <c r="F839" s="456"/>
      <c r="G839" s="456"/>
      <c r="H839" s="456"/>
      <c r="I839" s="456"/>
      <c r="J839" s="471">
        <v>2000012100001</v>
      </c>
      <c r="K839" s="472"/>
      <c r="L839" s="472"/>
      <c r="M839" s="472"/>
      <c r="N839" s="472"/>
      <c r="O839" s="473"/>
      <c r="P839" s="420" t="s">
        <v>374</v>
      </c>
      <c r="Q839" s="420"/>
      <c r="R839" s="420"/>
      <c r="S839" s="420"/>
      <c r="T839" s="420"/>
      <c r="U839" s="420"/>
      <c r="V839" s="420"/>
      <c r="W839" s="420"/>
      <c r="X839" s="420"/>
      <c r="Y839" s="421">
        <v>61.163130000000002</v>
      </c>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6" t="s">
        <v>551</v>
      </c>
      <c r="D840" s="456"/>
      <c r="E840" s="456"/>
      <c r="F840" s="456"/>
      <c r="G840" s="456"/>
      <c r="H840" s="456"/>
      <c r="I840" s="456"/>
      <c r="J840" s="471">
        <v>2000012100001</v>
      </c>
      <c r="K840" s="472"/>
      <c r="L840" s="472"/>
      <c r="M840" s="472"/>
      <c r="N840" s="472"/>
      <c r="O840" s="473"/>
      <c r="P840" s="420" t="s">
        <v>374</v>
      </c>
      <c r="Q840" s="420"/>
      <c r="R840" s="420"/>
      <c r="S840" s="420"/>
      <c r="T840" s="420"/>
      <c r="U840" s="420"/>
      <c r="V840" s="420"/>
      <c r="W840" s="420"/>
      <c r="X840" s="420"/>
      <c r="Y840" s="421">
        <v>53.114668000000002</v>
      </c>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6" t="s">
        <v>552</v>
      </c>
      <c r="D841" s="456"/>
      <c r="E841" s="456"/>
      <c r="F841" s="456"/>
      <c r="G841" s="456"/>
      <c r="H841" s="456"/>
      <c r="I841" s="456"/>
      <c r="J841" s="471">
        <v>2000012100001</v>
      </c>
      <c r="K841" s="472"/>
      <c r="L841" s="472"/>
      <c r="M841" s="472"/>
      <c r="N841" s="472"/>
      <c r="O841" s="473"/>
      <c r="P841" s="420" t="s">
        <v>374</v>
      </c>
      <c r="Q841" s="420"/>
      <c r="R841" s="420"/>
      <c r="S841" s="420"/>
      <c r="T841" s="420"/>
      <c r="U841" s="420"/>
      <c r="V841" s="420"/>
      <c r="W841" s="420"/>
      <c r="X841" s="420"/>
      <c r="Y841" s="421">
        <v>22.657402999999999</v>
      </c>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6" t="s">
        <v>554</v>
      </c>
      <c r="D842" s="456"/>
      <c r="E842" s="456"/>
      <c r="F842" s="456"/>
      <c r="G842" s="456"/>
      <c r="H842" s="456"/>
      <c r="I842" s="456"/>
      <c r="J842" s="471">
        <v>2000012100001</v>
      </c>
      <c r="K842" s="472"/>
      <c r="L842" s="472"/>
      <c r="M842" s="472"/>
      <c r="N842" s="472"/>
      <c r="O842" s="473"/>
      <c r="P842" s="420" t="s">
        <v>374</v>
      </c>
      <c r="Q842" s="420"/>
      <c r="R842" s="420"/>
      <c r="S842" s="420"/>
      <c r="T842" s="420"/>
      <c r="U842" s="420"/>
      <c r="V842" s="420"/>
      <c r="W842" s="420"/>
      <c r="X842" s="420"/>
      <c r="Y842" s="421">
        <v>18.227919</v>
      </c>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customHeight="1" x14ac:dyDescent="0.15">
      <c r="A843" s="417">
        <v>6</v>
      </c>
      <c r="B843" s="417">
        <v>1</v>
      </c>
      <c r="C843" s="456" t="s">
        <v>555</v>
      </c>
      <c r="D843" s="456"/>
      <c r="E843" s="456"/>
      <c r="F843" s="456"/>
      <c r="G843" s="456"/>
      <c r="H843" s="456"/>
      <c r="I843" s="456"/>
      <c r="J843" s="471">
        <v>2000012100001</v>
      </c>
      <c r="K843" s="472"/>
      <c r="L843" s="472"/>
      <c r="M843" s="472"/>
      <c r="N843" s="472"/>
      <c r="O843" s="473"/>
      <c r="P843" s="420" t="s">
        <v>374</v>
      </c>
      <c r="Q843" s="420"/>
      <c r="R843" s="420"/>
      <c r="S843" s="420"/>
      <c r="T843" s="420"/>
      <c r="U843" s="420"/>
      <c r="V843" s="420"/>
      <c r="W843" s="420"/>
      <c r="X843" s="420"/>
      <c r="Y843" s="421">
        <v>13.23047</v>
      </c>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customHeight="1" x14ac:dyDescent="0.15">
      <c r="A844" s="417">
        <v>7</v>
      </c>
      <c r="B844" s="417">
        <v>1</v>
      </c>
      <c r="C844" s="456" t="s">
        <v>379</v>
      </c>
      <c r="D844" s="456"/>
      <c r="E844" s="456"/>
      <c r="F844" s="456"/>
      <c r="G844" s="456"/>
      <c r="H844" s="456"/>
      <c r="I844" s="456"/>
      <c r="J844" s="471">
        <v>2000012100001</v>
      </c>
      <c r="K844" s="472"/>
      <c r="L844" s="472"/>
      <c r="M844" s="472"/>
      <c r="N844" s="472"/>
      <c r="O844" s="473"/>
      <c r="P844" s="420" t="s">
        <v>374</v>
      </c>
      <c r="Q844" s="420"/>
      <c r="R844" s="420"/>
      <c r="S844" s="420"/>
      <c r="T844" s="420"/>
      <c r="U844" s="420"/>
      <c r="V844" s="420"/>
      <c r="W844" s="420"/>
      <c r="X844" s="420"/>
      <c r="Y844" s="421">
        <v>6.9829999999999997</v>
      </c>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customHeight="1" x14ac:dyDescent="0.15">
      <c r="A845" s="417">
        <v>8</v>
      </c>
      <c r="B845" s="417">
        <v>1</v>
      </c>
      <c r="C845" s="456" t="s">
        <v>556</v>
      </c>
      <c r="D845" s="456"/>
      <c r="E845" s="456"/>
      <c r="F845" s="456"/>
      <c r="G845" s="456"/>
      <c r="H845" s="456"/>
      <c r="I845" s="456"/>
      <c r="J845" s="471">
        <v>2000012100001</v>
      </c>
      <c r="K845" s="472"/>
      <c r="L845" s="472"/>
      <c r="M845" s="472"/>
      <c r="N845" s="472"/>
      <c r="O845" s="473"/>
      <c r="P845" s="420" t="s">
        <v>374</v>
      </c>
      <c r="Q845" s="420"/>
      <c r="R845" s="420"/>
      <c r="S845" s="420"/>
      <c r="T845" s="420"/>
      <c r="U845" s="420"/>
      <c r="V845" s="420"/>
      <c r="W845" s="420"/>
      <c r="X845" s="420"/>
      <c r="Y845" s="421">
        <v>6.7397</v>
      </c>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x14ac:dyDescent="0.15">
      <c r="A846" s="417">
        <v>9</v>
      </c>
      <c r="B846" s="417">
        <v>1</v>
      </c>
      <c r="C846" s="456" t="s">
        <v>125</v>
      </c>
      <c r="D846" s="456"/>
      <c r="E846" s="456"/>
      <c r="F846" s="456"/>
      <c r="G846" s="456"/>
      <c r="H846" s="456"/>
      <c r="I846" s="456"/>
      <c r="J846" s="471">
        <v>2000012100001</v>
      </c>
      <c r="K846" s="472"/>
      <c r="L846" s="472"/>
      <c r="M846" s="472"/>
      <c r="N846" s="472"/>
      <c r="O846" s="473"/>
      <c r="P846" s="420" t="s">
        <v>374</v>
      </c>
      <c r="Q846" s="420"/>
      <c r="R846" s="420"/>
      <c r="S846" s="420"/>
      <c r="T846" s="420"/>
      <c r="U846" s="420"/>
      <c r="V846" s="420"/>
      <c r="W846" s="420"/>
      <c r="X846" s="420"/>
      <c r="Y846" s="421">
        <v>4.5726890000000004</v>
      </c>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t="s">
        <v>85</v>
      </c>
      <c r="D847" s="456"/>
      <c r="E847" s="456"/>
      <c r="F847" s="456"/>
      <c r="G847" s="456"/>
      <c r="H847" s="456"/>
      <c r="I847" s="456"/>
      <c r="J847" s="471">
        <v>2000012010019</v>
      </c>
      <c r="K847" s="472"/>
      <c r="L847" s="472"/>
      <c r="M847" s="472"/>
      <c r="N847" s="472"/>
      <c r="O847" s="473"/>
      <c r="P847" s="420" t="s">
        <v>374</v>
      </c>
      <c r="Q847" s="420"/>
      <c r="R847" s="420"/>
      <c r="S847" s="420"/>
      <c r="T847" s="420"/>
      <c r="U847" s="420"/>
      <c r="V847" s="420"/>
      <c r="W847" s="420"/>
      <c r="X847" s="420"/>
      <c r="Y847" s="421">
        <v>4.1866180000000002</v>
      </c>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74</v>
      </c>
      <c r="D870" s="460"/>
      <c r="E870" s="460"/>
      <c r="F870" s="460"/>
      <c r="G870" s="460"/>
      <c r="H870" s="460"/>
      <c r="I870" s="460"/>
      <c r="J870" s="239" t="s">
        <v>76</v>
      </c>
      <c r="K870" s="461"/>
      <c r="L870" s="461"/>
      <c r="M870" s="461"/>
      <c r="N870" s="461"/>
      <c r="O870" s="461"/>
      <c r="P870" s="460" t="s">
        <v>16</v>
      </c>
      <c r="Q870" s="460"/>
      <c r="R870" s="460"/>
      <c r="S870" s="460"/>
      <c r="T870" s="460"/>
      <c r="U870" s="460"/>
      <c r="V870" s="460"/>
      <c r="W870" s="460"/>
      <c r="X870" s="460"/>
      <c r="Y870" s="454" t="s">
        <v>348</v>
      </c>
      <c r="Z870" s="454"/>
      <c r="AA870" s="454"/>
      <c r="AB870" s="454"/>
      <c r="AC870" s="239" t="s">
        <v>298</v>
      </c>
      <c r="AD870" s="239"/>
      <c r="AE870" s="239"/>
      <c r="AF870" s="239"/>
      <c r="AG870" s="239"/>
      <c r="AH870" s="454" t="s">
        <v>395</v>
      </c>
      <c r="AI870" s="460"/>
      <c r="AJ870" s="460"/>
      <c r="AK870" s="460"/>
      <c r="AL870" s="460" t="s">
        <v>17</v>
      </c>
      <c r="AM870" s="460"/>
      <c r="AN870" s="460"/>
      <c r="AO870" s="415"/>
      <c r="AP870" s="239" t="s">
        <v>351</v>
      </c>
      <c r="AQ870" s="239"/>
      <c r="AR870" s="239"/>
      <c r="AS870" s="239"/>
      <c r="AT870" s="239"/>
      <c r="AU870" s="239"/>
      <c r="AV870" s="239"/>
      <c r="AW870" s="239"/>
      <c r="AX870" s="239"/>
    </row>
    <row r="871" spans="1:50" ht="30" customHeight="1" x14ac:dyDescent="0.15">
      <c r="A871" s="417">
        <v>1</v>
      </c>
      <c r="B871" s="417">
        <v>1</v>
      </c>
      <c r="C871" s="456" t="s">
        <v>192</v>
      </c>
      <c r="D871" s="456"/>
      <c r="E871" s="456"/>
      <c r="F871" s="456"/>
      <c r="G871" s="456"/>
      <c r="H871" s="456"/>
      <c r="I871" s="456"/>
      <c r="J871" s="419">
        <v>8000020130001</v>
      </c>
      <c r="K871" s="419"/>
      <c r="L871" s="419"/>
      <c r="M871" s="419"/>
      <c r="N871" s="419"/>
      <c r="O871" s="419"/>
      <c r="P871" s="420" t="s">
        <v>534</v>
      </c>
      <c r="Q871" s="420"/>
      <c r="R871" s="420"/>
      <c r="S871" s="420"/>
      <c r="T871" s="420"/>
      <c r="U871" s="420"/>
      <c r="V871" s="420"/>
      <c r="W871" s="420"/>
      <c r="X871" s="420"/>
      <c r="Y871" s="421">
        <v>380.30799999999999</v>
      </c>
      <c r="Z871" s="422"/>
      <c r="AA871" s="422"/>
      <c r="AB871" s="423"/>
      <c r="AC871" s="457" t="s">
        <v>401</v>
      </c>
      <c r="AD871" s="458"/>
      <c r="AE871" s="458"/>
      <c r="AF871" s="458"/>
      <c r="AG871" s="458"/>
      <c r="AH871" s="459" t="s">
        <v>420</v>
      </c>
      <c r="AI871" s="459"/>
      <c r="AJ871" s="459"/>
      <c r="AK871" s="459"/>
      <c r="AL871" s="426" t="s">
        <v>420</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6" t="s">
        <v>557</v>
      </c>
      <c r="D872" s="456"/>
      <c r="E872" s="456"/>
      <c r="F872" s="456"/>
      <c r="G872" s="456"/>
      <c r="H872" s="456"/>
      <c r="I872" s="456"/>
      <c r="J872" s="419">
        <v>4030001036755</v>
      </c>
      <c r="K872" s="419"/>
      <c r="L872" s="419"/>
      <c r="M872" s="419"/>
      <c r="N872" s="419"/>
      <c r="O872" s="419"/>
      <c r="P872" s="420" t="s">
        <v>463</v>
      </c>
      <c r="Q872" s="420"/>
      <c r="R872" s="420"/>
      <c r="S872" s="420"/>
      <c r="T872" s="420"/>
      <c r="U872" s="420"/>
      <c r="V872" s="420"/>
      <c r="W872" s="420"/>
      <c r="X872" s="420"/>
      <c r="Y872" s="421">
        <v>78.786477000000005</v>
      </c>
      <c r="Z872" s="422"/>
      <c r="AA872" s="422"/>
      <c r="AB872" s="423"/>
      <c r="AC872" s="457" t="s">
        <v>20</v>
      </c>
      <c r="AD872" s="458"/>
      <c r="AE872" s="458"/>
      <c r="AF872" s="458"/>
      <c r="AG872" s="458"/>
      <c r="AH872" s="468">
        <v>1</v>
      </c>
      <c r="AI872" s="469"/>
      <c r="AJ872" s="469"/>
      <c r="AK872" s="470"/>
      <c r="AL872" s="426">
        <v>98.07</v>
      </c>
      <c r="AM872" s="427"/>
      <c r="AN872" s="427"/>
      <c r="AO872" s="428"/>
      <c r="AP872" s="235"/>
      <c r="AQ872" s="235"/>
      <c r="AR872" s="235"/>
      <c r="AS872" s="235"/>
      <c r="AT872" s="235"/>
      <c r="AU872" s="235"/>
      <c r="AV872" s="235"/>
      <c r="AW872" s="235"/>
      <c r="AX872" s="235"/>
    </row>
    <row r="873" spans="1:50" ht="30" customHeight="1" x14ac:dyDescent="0.15">
      <c r="A873" s="417">
        <v>3</v>
      </c>
      <c r="B873" s="417">
        <v>1</v>
      </c>
      <c r="C873" s="456" t="s">
        <v>557</v>
      </c>
      <c r="D873" s="456"/>
      <c r="E873" s="456"/>
      <c r="F873" s="456"/>
      <c r="G873" s="456"/>
      <c r="H873" s="456"/>
      <c r="I873" s="456"/>
      <c r="J873" s="419">
        <v>4030001036755</v>
      </c>
      <c r="K873" s="419"/>
      <c r="L873" s="419"/>
      <c r="M873" s="419"/>
      <c r="N873" s="419"/>
      <c r="O873" s="419"/>
      <c r="P873" s="420" t="s">
        <v>463</v>
      </c>
      <c r="Q873" s="420"/>
      <c r="R873" s="420"/>
      <c r="S873" s="420"/>
      <c r="T873" s="420"/>
      <c r="U873" s="420"/>
      <c r="V873" s="420"/>
      <c r="W873" s="420"/>
      <c r="X873" s="420"/>
      <c r="Y873" s="421">
        <v>53.9</v>
      </c>
      <c r="Z873" s="422"/>
      <c r="AA873" s="422"/>
      <c r="AB873" s="423"/>
      <c r="AC873" s="457" t="s">
        <v>20</v>
      </c>
      <c r="AD873" s="458"/>
      <c r="AE873" s="458"/>
      <c r="AF873" s="458"/>
      <c r="AG873" s="458"/>
      <c r="AH873" s="465">
        <v>2</v>
      </c>
      <c r="AI873" s="466"/>
      <c r="AJ873" s="466"/>
      <c r="AK873" s="467"/>
      <c r="AL873" s="426">
        <v>97.77</v>
      </c>
      <c r="AM873" s="427"/>
      <c r="AN873" s="427"/>
      <c r="AO873" s="428"/>
      <c r="AP873" s="235"/>
      <c r="AQ873" s="235"/>
      <c r="AR873" s="235"/>
      <c r="AS873" s="235"/>
      <c r="AT873" s="235"/>
      <c r="AU873" s="235"/>
      <c r="AV873" s="235"/>
      <c r="AW873" s="235"/>
      <c r="AX873" s="235"/>
    </row>
    <row r="874" spans="1:50" ht="30" customHeight="1" x14ac:dyDescent="0.15">
      <c r="A874" s="417">
        <v>4</v>
      </c>
      <c r="B874" s="417">
        <v>1</v>
      </c>
      <c r="C874" s="456" t="s">
        <v>196</v>
      </c>
      <c r="D874" s="456"/>
      <c r="E874" s="456"/>
      <c r="F874" s="456"/>
      <c r="G874" s="456"/>
      <c r="H874" s="456"/>
      <c r="I874" s="456"/>
      <c r="J874" s="419">
        <v>9030001042055</v>
      </c>
      <c r="K874" s="419"/>
      <c r="L874" s="419"/>
      <c r="M874" s="419"/>
      <c r="N874" s="419"/>
      <c r="O874" s="419"/>
      <c r="P874" s="420" t="s">
        <v>88</v>
      </c>
      <c r="Q874" s="420"/>
      <c r="R874" s="420"/>
      <c r="S874" s="420"/>
      <c r="T874" s="420"/>
      <c r="U874" s="420"/>
      <c r="V874" s="420"/>
      <c r="W874" s="420"/>
      <c r="X874" s="420"/>
      <c r="Y874" s="421">
        <v>42.57</v>
      </c>
      <c r="Z874" s="422"/>
      <c r="AA874" s="422"/>
      <c r="AB874" s="423"/>
      <c r="AC874" s="457" t="s">
        <v>20</v>
      </c>
      <c r="AD874" s="458"/>
      <c r="AE874" s="458"/>
      <c r="AF874" s="458"/>
      <c r="AG874" s="458"/>
      <c r="AH874" s="465">
        <v>2</v>
      </c>
      <c r="AI874" s="466"/>
      <c r="AJ874" s="466"/>
      <c r="AK874" s="467"/>
      <c r="AL874" s="426">
        <v>99.26</v>
      </c>
      <c r="AM874" s="427"/>
      <c r="AN874" s="427"/>
      <c r="AO874" s="428"/>
      <c r="AP874" s="235"/>
      <c r="AQ874" s="235"/>
      <c r="AR874" s="235"/>
      <c r="AS874" s="235"/>
      <c r="AT874" s="235"/>
      <c r="AU874" s="235"/>
      <c r="AV874" s="235"/>
      <c r="AW874" s="235"/>
      <c r="AX874" s="235"/>
    </row>
    <row r="875" spans="1:50" ht="30" customHeight="1" x14ac:dyDescent="0.15">
      <c r="A875" s="417">
        <v>5</v>
      </c>
      <c r="B875" s="417">
        <v>1</v>
      </c>
      <c r="C875" s="456" t="s">
        <v>557</v>
      </c>
      <c r="D875" s="456"/>
      <c r="E875" s="456"/>
      <c r="F875" s="456"/>
      <c r="G875" s="456"/>
      <c r="H875" s="456"/>
      <c r="I875" s="456"/>
      <c r="J875" s="419">
        <v>4030001036755</v>
      </c>
      <c r="K875" s="419"/>
      <c r="L875" s="419"/>
      <c r="M875" s="419"/>
      <c r="N875" s="419"/>
      <c r="O875" s="419"/>
      <c r="P875" s="462" t="s">
        <v>547</v>
      </c>
      <c r="Q875" s="463"/>
      <c r="R875" s="463"/>
      <c r="S875" s="463"/>
      <c r="T875" s="463"/>
      <c r="U875" s="463"/>
      <c r="V875" s="463"/>
      <c r="W875" s="463"/>
      <c r="X875" s="464"/>
      <c r="Y875" s="421">
        <v>30.347999999999999</v>
      </c>
      <c r="Z875" s="422"/>
      <c r="AA875" s="422"/>
      <c r="AB875" s="423"/>
      <c r="AC875" s="457" t="s">
        <v>20</v>
      </c>
      <c r="AD875" s="458"/>
      <c r="AE875" s="458"/>
      <c r="AF875" s="458"/>
      <c r="AG875" s="458"/>
      <c r="AH875" s="465">
        <v>1</v>
      </c>
      <c r="AI875" s="466"/>
      <c r="AJ875" s="466"/>
      <c r="AK875" s="467"/>
      <c r="AL875" s="426">
        <v>98.33</v>
      </c>
      <c r="AM875" s="427"/>
      <c r="AN875" s="427"/>
      <c r="AO875" s="428"/>
      <c r="AP875" s="235"/>
      <c r="AQ875" s="235"/>
      <c r="AR875" s="235"/>
      <c r="AS875" s="235"/>
      <c r="AT875" s="235"/>
      <c r="AU875" s="235"/>
      <c r="AV875" s="235"/>
      <c r="AW875" s="235"/>
      <c r="AX875" s="235"/>
    </row>
    <row r="876" spans="1:50" ht="30" customHeight="1" x14ac:dyDescent="0.15">
      <c r="A876" s="417">
        <v>6</v>
      </c>
      <c r="B876" s="417">
        <v>1</v>
      </c>
      <c r="C876" s="456" t="s">
        <v>54</v>
      </c>
      <c r="D876" s="456"/>
      <c r="E876" s="456"/>
      <c r="F876" s="456"/>
      <c r="G876" s="456"/>
      <c r="H876" s="456"/>
      <c r="I876" s="456"/>
      <c r="J876" s="419">
        <v>1050001009019</v>
      </c>
      <c r="K876" s="419"/>
      <c r="L876" s="419"/>
      <c r="M876" s="419"/>
      <c r="N876" s="419"/>
      <c r="O876" s="419"/>
      <c r="P876" s="462" t="s">
        <v>55</v>
      </c>
      <c r="Q876" s="463"/>
      <c r="R876" s="463"/>
      <c r="S876" s="463"/>
      <c r="T876" s="463"/>
      <c r="U876" s="463"/>
      <c r="V876" s="463"/>
      <c r="W876" s="463"/>
      <c r="X876" s="464"/>
      <c r="Y876" s="421">
        <v>27.5</v>
      </c>
      <c r="Z876" s="422"/>
      <c r="AA876" s="422"/>
      <c r="AB876" s="423"/>
      <c r="AC876" s="457" t="s">
        <v>20</v>
      </c>
      <c r="AD876" s="458"/>
      <c r="AE876" s="458"/>
      <c r="AF876" s="458"/>
      <c r="AG876" s="458"/>
      <c r="AH876" s="465">
        <v>1</v>
      </c>
      <c r="AI876" s="466"/>
      <c r="AJ876" s="466"/>
      <c r="AK876" s="467"/>
      <c r="AL876" s="426">
        <v>98.51</v>
      </c>
      <c r="AM876" s="427"/>
      <c r="AN876" s="427"/>
      <c r="AO876" s="428"/>
      <c r="AP876" s="235"/>
      <c r="AQ876" s="235"/>
      <c r="AR876" s="235"/>
      <c r="AS876" s="235"/>
      <c r="AT876" s="235"/>
      <c r="AU876" s="235"/>
      <c r="AV876" s="235"/>
      <c r="AW876" s="235"/>
      <c r="AX876" s="235"/>
    </row>
    <row r="877" spans="1:50" ht="30" customHeight="1" x14ac:dyDescent="0.15">
      <c r="A877" s="417">
        <v>7</v>
      </c>
      <c r="B877" s="417">
        <v>1</v>
      </c>
      <c r="C877" s="456" t="s">
        <v>196</v>
      </c>
      <c r="D877" s="456"/>
      <c r="E877" s="456"/>
      <c r="F877" s="456"/>
      <c r="G877" s="456"/>
      <c r="H877" s="456"/>
      <c r="I877" s="456"/>
      <c r="J877" s="419">
        <v>9030001042055</v>
      </c>
      <c r="K877" s="419"/>
      <c r="L877" s="419"/>
      <c r="M877" s="419"/>
      <c r="N877" s="419"/>
      <c r="O877" s="419"/>
      <c r="P877" s="462" t="s">
        <v>548</v>
      </c>
      <c r="Q877" s="463"/>
      <c r="R877" s="463"/>
      <c r="S877" s="463"/>
      <c r="T877" s="463"/>
      <c r="U877" s="463"/>
      <c r="V877" s="463"/>
      <c r="W877" s="463"/>
      <c r="X877" s="464"/>
      <c r="Y877" s="421">
        <v>26.84</v>
      </c>
      <c r="Z877" s="422"/>
      <c r="AA877" s="422"/>
      <c r="AB877" s="423"/>
      <c r="AC877" s="457" t="s">
        <v>20</v>
      </c>
      <c r="AD877" s="458"/>
      <c r="AE877" s="458"/>
      <c r="AF877" s="458"/>
      <c r="AG877" s="458"/>
      <c r="AH877" s="465">
        <v>2</v>
      </c>
      <c r="AI877" s="466"/>
      <c r="AJ877" s="466"/>
      <c r="AK877" s="467"/>
      <c r="AL877" s="426">
        <v>98.47</v>
      </c>
      <c r="AM877" s="427"/>
      <c r="AN877" s="427"/>
      <c r="AO877" s="428"/>
      <c r="AP877" s="235"/>
      <c r="AQ877" s="235"/>
      <c r="AR877" s="235"/>
      <c r="AS877" s="235"/>
      <c r="AT877" s="235"/>
      <c r="AU877" s="235"/>
      <c r="AV877" s="235"/>
      <c r="AW877" s="235"/>
      <c r="AX877" s="235"/>
    </row>
    <row r="878" spans="1:50" ht="30" customHeight="1" x14ac:dyDescent="0.15">
      <c r="A878" s="417">
        <v>8</v>
      </c>
      <c r="B878" s="417">
        <v>1</v>
      </c>
      <c r="C878" s="456" t="s">
        <v>111</v>
      </c>
      <c r="D878" s="456"/>
      <c r="E878" s="456"/>
      <c r="F878" s="456"/>
      <c r="G878" s="456"/>
      <c r="H878" s="456"/>
      <c r="I878" s="456"/>
      <c r="J878" s="419">
        <v>7130001018963</v>
      </c>
      <c r="K878" s="419"/>
      <c r="L878" s="419"/>
      <c r="M878" s="419"/>
      <c r="N878" s="419"/>
      <c r="O878" s="419"/>
      <c r="P878" s="462" t="s">
        <v>301</v>
      </c>
      <c r="Q878" s="463"/>
      <c r="R878" s="463"/>
      <c r="S878" s="463"/>
      <c r="T878" s="463"/>
      <c r="U878" s="463"/>
      <c r="V878" s="463"/>
      <c r="W878" s="463"/>
      <c r="X878" s="464"/>
      <c r="Y878" s="421">
        <v>25.74</v>
      </c>
      <c r="Z878" s="422"/>
      <c r="AA878" s="422"/>
      <c r="AB878" s="423"/>
      <c r="AC878" s="457" t="s">
        <v>20</v>
      </c>
      <c r="AD878" s="458"/>
      <c r="AE878" s="458"/>
      <c r="AF878" s="458"/>
      <c r="AG878" s="458"/>
      <c r="AH878" s="465">
        <v>1</v>
      </c>
      <c r="AI878" s="466"/>
      <c r="AJ878" s="466"/>
      <c r="AK878" s="467"/>
      <c r="AL878" s="426">
        <v>99.98</v>
      </c>
      <c r="AM878" s="427"/>
      <c r="AN878" s="427"/>
      <c r="AO878" s="428"/>
      <c r="AP878" s="235"/>
      <c r="AQ878" s="235"/>
      <c r="AR878" s="235"/>
      <c r="AS878" s="235"/>
      <c r="AT878" s="235"/>
      <c r="AU878" s="235"/>
      <c r="AV878" s="235"/>
      <c r="AW878" s="235"/>
      <c r="AX878" s="235"/>
    </row>
    <row r="879" spans="1:50" ht="30" customHeight="1" x14ac:dyDescent="0.15">
      <c r="A879" s="417">
        <v>9</v>
      </c>
      <c r="B879" s="417">
        <v>1</v>
      </c>
      <c r="C879" s="456" t="s">
        <v>196</v>
      </c>
      <c r="D879" s="456"/>
      <c r="E879" s="456"/>
      <c r="F879" s="456"/>
      <c r="G879" s="456"/>
      <c r="H879" s="456"/>
      <c r="I879" s="456"/>
      <c r="J879" s="419">
        <v>9030001042055</v>
      </c>
      <c r="K879" s="419"/>
      <c r="L879" s="419"/>
      <c r="M879" s="419"/>
      <c r="N879" s="419"/>
      <c r="O879" s="419"/>
      <c r="P879" s="462" t="s">
        <v>549</v>
      </c>
      <c r="Q879" s="463"/>
      <c r="R879" s="463"/>
      <c r="S879" s="463"/>
      <c r="T879" s="463"/>
      <c r="U879" s="463"/>
      <c r="V879" s="463"/>
      <c r="W879" s="463"/>
      <c r="X879" s="464"/>
      <c r="Y879" s="421">
        <v>23.65</v>
      </c>
      <c r="Z879" s="422"/>
      <c r="AA879" s="422"/>
      <c r="AB879" s="423"/>
      <c r="AC879" s="457" t="s">
        <v>20</v>
      </c>
      <c r="AD879" s="458"/>
      <c r="AE879" s="458"/>
      <c r="AF879" s="458"/>
      <c r="AG879" s="458"/>
      <c r="AH879" s="465">
        <v>1</v>
      </c>
      <c r="AI879" s="466"/>
      <c r="AJ879" s="466"/>
      <c r="AK879" s="467"/>
      <c r="AL879" s="426">
        <v>96.94</v>
      </c>
      <c r="AM879" s="427"/>
      <c r="AN879" s="427"/>
      <c r="AO879" s="428"/>
      <c r="AP879" s="235"/>
      <c r="AQ879" s="235"/>
      <c r="AR879" s="235"/>
      <c r="AS879" s="235"/>
      <c r="AT879" s="235"/>
      <c r="AU879" s="235"/>
      <c r="AV879" s="235"/>
      <c r="AW879" s="235"/>
      <c r="AX879" s="235"/>
    </row>
    <row r="880" spans="1:50" ht="30" customHeight="1" x14ac:dyDescent="0.15">
      <c r="A880" s="417">
        <v>10</v>
      </c>
      <c r="B880" s="417">
        <v>1</v>
      </c>
      <c r="C880" s="456" t="s">
        <v>558</v>
      </c>
      <c r="D880" s="456"/>
      <c r="E880" s="456"/>
      <c r="F880" s="456"/>
      <c r="G880" s="456"/>
      <c r="H880" s="456"/>
      <c r="I880" s="456"/>
      <c r="J880" s="419">
        <v>3140001050696</v>
      </c>
      <c r="K880" s="419"/>
      <c r="L880" s="419"/>
      <c r="M880" s="419"/>
      <c r="N880" s="419"/>
      <c r="O880" s="419"/>
      <c r="P880" s="462" t="s">
        <v>270</v>
      </c>
      <c r="Q880" s="463"/>
      <c r="R880" s="463"/>
      <c r="S880" s="463"/>
      <c r="T880" s="463"/>
      <c r="U880" s="463"/>
      <c r="V880" s="463"/>
      <c r="W880" s="463"/>
      <c r="X880" s="464"/>
      <c r="Y880" s="421">
        <v>20.79</v>
      </c>
      <c r="Z880" s="422"/>
      <c r="AA880" s="422"/>
      <c r="AB880" s="423"/>
      <c r="AC880" s="457" t="s">
        <v>20</v>
      </c>
      <c r="AD880" s="458"/>
      <c r="AE880" s="458"/>
      <c r="AF880" s="458"/>
      <c r="AG880" s="458"/>
      <c r="AH880" s="465">
        <v>7</v>
      </c>
      <c r="AI880" s="466"/>
      <c r="AJ880" s="466"/>
      <c r="AK880" s="467"/>
      <c r="AL880" s="426">
        <v>39.659999999999997</v>
      </c>
      <c r="AM880" s="427"/>
      <c r="AN880" s="427"/>
      <c r="AO880" s="428"/>
      <c r="AP880" s="235"/>
      <c r="AQ880" s="235"/>
      <c r="AR880" s="235"/>
      <c r="AS880" s="235"/>
      <c r="AT880" s="235"/>
      <c r="AU880" s="235"/>
      <c r="AV880" s="235"/>
      <c r="AW880" s="235"/>
      <c r="AX880" s="235"/>
    </row>
    <row r="881" spans="1:50" ht="30" customHeight="1" x14ac:dyDescent="0.15">
      <c r="A881" s="417">
        <v>11</v>
      </c>
      <c r="B881" s="417">
        <v>1</v>
      </c>
      <c r="C881" s="456" t="s">
        <v>413</v>
      </c>
      <c r="D881" s="456"/>
      <c r="E881" s="456"/>
      <c r="F881" s="456"/>
      <c r="G881" s="456"/>
      <c r="H881" s="456"/>
      <c r="I881" s="456"/>
      <c r="J881" s="419">
        <v>2120101037019</v>
      </c>
      <c r="K881" s="419"/>
      <c r="L881" s="419"/>
      <c r="M881" s="419"/>
      <c r="N881" s="419"/>
      <c r="O881" s="419"/>
      <c r="P881" s="462" t="s">
        <v>270</v>
      </c>
      <c r="Q881" s="463"/>
      <c r="R881" s="463"/>
      <c r="S881" s="463"/>
      <c r="T881" s="463"/>
      <c r="U881" s="463"/>
      <c r="V881" s="463"/>
      <c r="W881" s="463"/>
      <c r="X881" s="464"/>
      <c r="Y881" s="421">
        <v>17.27</v>
      </c>
      <c r="Z881" s="422"/>
      <c r="AA881" s="422"/>
      <c r="AB881" s="423"/>
      <c r="AC881" s="457" t="s">
        <v>20</v>
      </c>
      <c r="AD881" s="458"/>
      <c r="AE881" s="458"/>
      <c r="AF881" s="458"/>
      <c r="AG881" s="458"/>
      <c r="AH881" s="465">
        <v>5</v>
      </c>
      <c r="AI881" s="466"/>
      <c r="AJ881" s="466"/>
      <c r="AK881" s="467"/>
      <c r="AL881" s="426">
        <v>68.86</v>
      </c>
      <c r="AM881" s="427"/>
      <c r="AN881" s="427"/>
      <c r="AO881" s="428"/>
      <c r="AP881" s="235"/>
      <c r="AQ881" s="235"/>
      <c r="AR881" s="235"/>
      <c r="AS881" s="235"/>
      <c r="AT881" s="235"/>
      <c r="AU881" s="235"/>
      <c r="AV881" s="235"/>
      <c r="AW881" s="235"/>
      <c r="AX881" s="235"/>
    </row>
    <row r="882" spans="1:50" ht="30" customHeight="1" x14ac:dyDescent="0.15">
      <c r="A882" s="417">
        <v>12</v>
      </c>
      <c r="B882" s="417">
        <v>1</v>
      </c>
      <c r="C882" s="456" t="s">
        <v>559</v>
      </c>
      <c r="D882" s="456"/>
      <c r="E882" s="456"/>
      <c r="F882" s="456"/>
      <c r="G882" s="456"/>
      <c r="H882" s="456"/>
      <c r="I882" s="456"/>
      <c r="J882" s="419">
        <v>8340001010700</v>
      </c>
      <c r="K882" s="419"/>
      <c r="L882" s="419"/>
      <c r="M882" s="419"/>
      <c r="N882" s="419"/>
      <c r="O882" s="419"/>
      <c r="P882" s="462" t="s">
        <v>514</v>
      </c>
      <c r="Q882" s="463"/>
      <c r="R882" s="463"/>
      <c r="S882" s="463"/>
      <c r="T882" s="463"/>
      <c r="U882" s="463"/>
      <c r="V882" s="463"/>
      <c r="W882" s="463"/>
      <c r="X882" s="464"/>
      <c r="Y882" s="421">
        <v>15.4</v>
      </c>
      <c r="Z882" s="422"/>
      <c r="AA882" s="422"/>
      <c r="AB882" s="423"/>
      <c r="AC882" s="457" t="s">
        <v>20</v>
      </c>
      <c r="AD882" s="458"/>
      <c r="AE882" s="458"/>
      <c r="AF882" s="458"/>
      <c r="AG882" s="458"/>
      <c r="AH882" s="465">
        <v>1</v>
      </c>
      <c r="AI882" s="466"/>
      <c r="AJ882" s="466"/>
      <c r="AK882" s="467"/>
      <c r="AL882" s="426">
        <v>90.42</v>
      </c>
      <c r="AM882" s="427"/>
      <c r="AN882" s="427"/>
      <c r="AO882" s="428"/>
      <c r="AP882" s="235"/>
      <c r="AQ882" s="235"/>
      <c r="AR882" s="235"/>
      <c r="AS882" s="235"/>
      <c r="AT882" s="235"/>
      <c r="AU882" s="235"/>
      <c r="AV882" s="235"/>
      <c r="AW882" s="235"/>
      <c r="AX882" s="235"/>
    </row>
    <row r="883" spans="1:50" ht="30" customHeight="1" x14ac:dyDescent="0.15">
      <c r="A883" s="417">
        <v>13</v>
      </c>
      <c r="B883" s="417">
        <v>1</v>
      </c>
      <c r="C883" s="456" t="s">
        <v>575</v>
      </c>
      <c r="D883" s="456"/>
      <c r="E883" s="456"/>
      <c r="F883" s="456"/>
      <c r="G883" s="456"/>
      <c r="H883" s="456"/>
      <c r="I883" s="456"/>
      <c r="J883" s="419">
        <v>7010001008423</v>
      </c>
      <c r="K883" s="419"/>
      <c r="L883" s="419"/>
      <c r="M883" s="419"/>
      <c r="N883" s="419"/>
      <c r="O883" s="419"/>
      <c r="P883" s="462" t="s">
        <v>71</v>
      </c>
      <c r="Q883" s="463"/>
      <c r="R883" s="463"/>
      <c r="S883" s="463"/>
      <c r="T883" s="463"/>
      <c r="U883" s="463"/>
      <c r="V883" s="463"/>
      <c r="W883" s="463"/>
      <c r="X883" s="464"/>
      <c r="Y883" s="421">
        <v>15.388999999999999</v>
      </c>
      <c r="Z883" s="422"/>
      <c r="AA883" s="422"/>
      <c r="AB883" s="423"/>
      <c r="AC883" s="457" t="s">
        <v>20</v>
      </c>
      <c r="AD883" s="458"/>
      <c r="AE883" s="458"/>
      <c r="AF883" s="458"/>
      <c r="AG883" s="458"/>
      <c r="AH883" s="465">
        <v>4</v>
      </c>
      <c r="AI883" s="466"/>
      <c r="AJ883" s="466"/>
      <c r="AK883" s="467"/>
      <c r="AL883" s="426">
        <v>87.9</v>
      </c>
      <c r="AM883" s="427"/>
      <c r="AN883" s="427"/>
      <c r="AO883" s="428"/>
      <c r="AP883" s="235"/>
      <c r="AQ883" s="235"/>
      <c r="AR883" s="235"/>
      <c r="AS883" s="235"/>
      <c r="AT883" s="235"/>
      <c r="AU883" s="235"/>
      <c r="AV883" s="235"/>
      <c r="AW883" s="235"/>
      <c r="AX883" s="235"/>
    </row>
    <row r="884" spans="1:50" ht="30" customHeight="1" x14ac:dyDescent="0.15">
      <c r="A884" s="417">
        <v>14</v>
      </c>
      <c r="B884" s="417">
        <v>1</v>
      </c>
      <c r="C884" s="456" t="s">
        <v>345</v>
      </c>
      <c r="D884" s="456"/>
      <c r="E884" s="456"/>
      <c r="F884" s="456"/>
      <c r="G884" s="456"/>
      <c r="H884" s="456"/>
      <c r="I884" s="456"/>
      <c r="J884" s="419">
        <v>1470001001429</v>
      </c>
      <c r="K884" s="419"/>
      <c r="L884" s="419"/>
      <c r="M884" s="419"/>
      <c r="N884" s="419"/>
      <c r="O884" s="419"/>
      <c r="P884" s="420" t="s">
        <v>11</v>
      </c>
      <c r="Q884" s="420"/>
      <c r="R884" s="420"/>
      <c r="S884" s="420"/>
      <c r="T884" s="420"/>
      <c r="U884" s="420"/>
      <c r="V884" s="420"/>
      <c r="W884" s="420"/>
      <c r="X884" s="420"/>
      <c r="Y884" s="421">
        <v>6.4317000000000002</v>
      </c>
      <c r="Z884" s="422"/>
      <c r="AA884" s="422"/>
      <c r="AB884" s="423"/>
      <c r="AC884" s="457" t="s">
        <v>20</v>
      </c>
      <c r="AD884" s="458"/>
      <c r="AE884" s="458"/>
      <c r="AF884" s="458"/>
      <c r="AG884" s="458"/>
      <c r="AH884" s="425">
        <v>1</v>
      </c>
      <c r="AI884" s="425"/>
      <c r="AJ884" s="425"/>
      <c r="AK884" s="425"/>
      <c r="AL884" s="426">
        <v>100</v>
      </c>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74</v>
      </c>
      <c r="D903" s="460"/>
      <c r="E903" s="460"/>
      <c r="F903" s="460"/>
      <c r="G903" s="460"/>
      <c r="H903" s="460"/>
      <c r="I903" s="460"/>
      <c r="J903" s="239" t="s">
        <v>76</v>
      </c>
      <c r="K903" s="461"/>
      <c r="L903" s="461"/>
      <c r="M903" s="461"/>
      <c r="N903" s="461"/>
      <c r="O903" s="461"/>
      <c r="P903" s="460" t="s">
        <v>16</v>
      </c>
      <c r="Q903" s="460"/>
      <c r="R903" s="460"/>
      <c r="S903" s="460"/>
      <c r="T903" s="460"/>
      <c r="U903" s="460"/>
      <c r="V903" s="460"/>
      <c r="W903" s="460"/>
      <c r="X903" s="460"/>
      <c r="Y903" s="454" t="s">
        <v>348</v>
      </c>
      <c r="Z903" s="454"/>
      <c r="AA903" s="454"/>
      <c r="AB903" s="454"/>
      <c r="AC903" s="239" t="s">
        <v>298</v>
      </c>
      <c r="AD903" s="239"/>
      <c r="AE903" s="239"/>
      <c r="AF903" s="239"/>
      <c r="AG903" s="239"/>
      <c r="AH903" s="454" t="s">
        <v>395</v>
      </c>
      <c r="AI903" s="460"/>
      <c r="AJ903" s="460"/>
      <c r="AK903" s="460"/>
      <c r="AL903" s="460" t="s">
        <v>17</v>
      </c>
      <c r="AM903" s="460"/>
      <c r="AN903" s="460"/>
      <c r="AO903" s="415"/>
      <c r="AP903" s="239" t="s">
        <v>351</v>
      </c>
      <c r="AQ903" s="239"/>
      <c r="AR903" s="239"/>
      <c r="AS903" s="239"/>
      <c r="AT903" s="239"/>
      <c r="AU903" s="239"/>
      <c r="AV903" s="239"/>
      <c r="AW903" s="239"/>
      <c r="AX903" s="239"/>
    </row>
    <row r="904" spans="1:50" ht="30" customHeight="1" x14ac:dyDescent="0.15">
      <c r="A904" s="417">
        <v>1</v>
      </c>
      <c r="B904" s="417">
        <v>1</v>
      </c>
      <c r="C904" s="456" t="s">
        <v>562</v>
      </c>
      <c r="D904" s="456"/>
      <c r="E904" s="456"/>
      <c r="F904" s="456"/>
      <c r="G904" s="456"/>
      <c r="H904" s="456"/>
      <c r="I904" s="456"/>
      <c r="J904" s="419">
        <v>2000012100001</v>
      </c>
      <c r="K904" s="419"/>
      <c r="L904" s="419"/>
      <c r="M904" s="419"/>
      <c r="N904" s="419"/>
      <c r="O904" s="419"/>
      <c r="P904" s="420" t="s">
        <v>561</v>
      </c>
      <c r="Q904" s="420"/>
      <c r="R904" s="420"/>
      <c r="S904" s="420"/>
      <c r="T904" s="420"/>
      <c r="U904" s="420"/>
      <c r="V904" s="420"/>
      <c r="W904" s="420"/>
      <c r="X904" s="420"/>
      <c r="Y904" s="421">
        <v>1318.4730119999999</v>
      </c>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customHeight="1" x14ac:dyDescent="0.15">
      <c r="A905" s="417">
        <v>2</v>
      </c>
      <c r="B905" s="417">
        <v>1</v>
      </c>
      <c r="C905" s="456" t="s">
        <v>563</v>
      </c>
      <c r="D905" s="456"/>
      <c r="E905" s="456"/>
      <c r="F905" s="456"/>
      <c r="G905" s="456"/>
      <c r="H905" s="456"/>
      <c r="I905" s="456"/>
      <c r="J905" s="419">
        <v>2000012100001</v>
      </c>
      <c r="K905" s="419"/>
      <c r="L905" s="419"/>
      <c r="M905" s="419"/>
      <c r="N905" s="419"/>
      <c r="O905" s="419"/>
      <c r="P905" s="420" t="s">
        <v>561</v>
      </c>
      <c r="Q905" s="420"/>
      <c r="R905" s="420"/>
      <c r="S905" s="420"/>
      <c r="T905" s="420"/>
      <c r="U905" s="420"/>
      <c r="V905" s="420"/>
      <c r="W905" s="420"/>
      <c r="X905" s="420"/>
      <c r="Y905" s="421">
        <v>197.90299999999999</v>
      </c>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customHeight="1" x14ac:dyDescent="0.15">
      <c r="A906" s="417">
        <v>3</v>
      </c>
      <c r="B906" s="417">
        <v>1</v>
      </c>
      <c r="C906" s="456" t="s">
        <v>564</v>
      </c>
      <c r="D906" s="456"/>
      <c r="E906" s="456"/>
      <c r="F906" s="456"/>
      <c r="G906" s="456"/>
      <c r="H906" s="456"/>
      <c r="I906" s="456"/>
      <c r="J906" s="419">
        <v>2000012100001</v>
      </c>
      <c r="K906" s="419"/>
      <c r="L906" s="419"/>
      <c r="M906" s="419"/>
      <c r="N906" s="419"/>
      <c r="O906" s="419"/>
      <c r="P906" s="420" t="s">
        <v>561</v>
      </c>
      <c r="Q906" s="420"/>
      <c r="R906" s="420"/>
      <c r="S906" s="420"/>
      <c r="T906" s="420"/>
      <c r="U906" s="420"/>
      <c r="V906" s="420"/>
      <c r="W906" s="420"/>
      <c r="X906" s="420"/>
      <c r="Y906" s="421">
        <v>91.555446000000003</v>
      </c>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customHeight="1" x14ac:dyDescent="0.15">
      <c r="A907" s="417">
        <v>4</v>
      </c>
      <c r="B907" s="417">
        <v>1</v>
      </c>
      <c r="C907" s="456" t="s">
        <v>38</v>
      </c>
      <c r="D907" s="456"/>
      <c r="E907" s="456"/>
      <c r="F907" s="456"/>
      <c r="G907" s="456"/>
      <c r="H907" s="456"/>
      <c r="I907" s="456"/>
      <c r="J907" s="419">
        <v>2000012100001</v>
      </c>
      <c r="K907" s="419"/>
      <c r="L907" s="419"/>
      <c r="M907" s="419"/>
      <c r="N907" s="419"/>
      <c r="O907" s="419"/>
      <c r="P907" s="420" t="s">
        <v>561</v>
      </c>
      <c r="Q907" s="420"/>
      <c r="R907" s="420"/>
      <c r="S907" s="420"/>
      <c r="T907" s="420"/>
      <c r="U907" s="420"/>
      <c r="V907" s="420"/>
      <c r="W907" s="420"/>
      <c r="X907" s="420"/>
      <c r="Y907" s="421">
        <v>39.408200000000001</v>
      </c>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customHeight="1" x14ac:dyDescent="0.15">
      <c r="A908" s="417">
        <v>5</v>
      </c>
      <c r="B908" s="417">
        <v>1</v>
      </c>
      <c r="C908" s="456" t="s">
        <v>21</v>
      </c>
      <c r="D908" s="456"/>
      <c r="E908" s="456"/>
      <c r="F908" s="456"/>
      <c r="G908" s="456"/>
      <c r="H908" s="456"/>
      <c r="I908" s="456"/>
      <c r="J908" s="419">
        <v>2000012100001</v>
      </c>
      <c r="K908" s="419"/>
      <c r="L908" s="419"/>
      <c r="M908" s="419"/>
      <c r="N908" s="419"/>
      <c r="O908" s="419"/>
      <c r="P908" s="420" t="s">
        <v>561</v>
      </c>
      <c r="Q908" s="420"/>
      <c r="R908" s="420"/>
      <c r="S908" s="420"/>
      <c r="T908" s="420"/>
      <c r="U908" s="420"/>
      <c r="V908" s="420"/>
      <c r="W908" s="420"/>
      <c r="X908" s="420"/>
      <c r="Y908" s="421">
        <v>28.402000000000001</v>
      </c>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74</v>
      </c>
      <c r="D936" s="460"/>
      <c r="E936" s="460"/>
      <c r="F936" s="460"/>
      <c r="G936" s="460"/>
      <c r="H936" s="460"/>
      <c r="I936" s="460"/>
      <c r="J936" s="239" t="s">
        <v>76</v>
      </c>
      <c r="K936" s="461"/>
      <c r="L936" s="461"/>
      <c r="M936" s="461"/>
      <c r="N936" s="461"/>
      <c r="O936" s="461"/>
      <c r="P936" s="460" t="s">
        <v>16</v>
      </c>
      <c r="Q936" s="460"/>
      <c r="R936" s="460"/>
      <c r="S936" s="460"/>
      <c r="T936" s="460"/>
      <c r="U936" s="460"/>
      <c r="V936" s="460"/>
      <c r="W936" s="460"/>
      <c r="X936" s="460"/>
      <c r="Y936" s="454" t="s">
        <v>348</v>
      </c>
      <c r="Z936" s="454"/>
      <c r="AA936" s="454"/>
      <c r="AB936" s="454"/>
      <c r="AC936" s="239" t="s">
        <v>298</v>
      </c>
      <c r="AD936" s="239"/>
      <c r="AE936" s="239"/>
      <c r="AF936" s="239"/>
      <c r="AG936" s="239"/>
      <c r="AH936" s="454" t="s">
        <v>395</v>
      </c>
      <c r="AI936" s="460"/>
      <c r="AJ936" s="460"/>
      <c r="AK936" s="460"/>
      <c r="AL936" s="460" t="s">
        <v>17</v>
      </c>
      <c r="AM936" s="460"/>
      <c r="AN936" s="460"/>
      <c r="AO936" s="415"/>
      <c r="AP936" s="239" t="s">
        <v>351</v>
      </c>
      <c r="AQ936" s="239"/>
      <c r="AR936" s="239"/>
      <c r="AS936" s="239"/>
      <c r="AT936" s="239"/>
      <c r="AU936" s="239"/>
      <c r="AV936" s="239"/>
      <c r="AW936" s="239"/>
      <c r="AX936" s="239"/>
    </row>
    <row r="937" spans="1:50" ht="30" customHeight="1" x14ac:dyDescent="0.15">
      <c r="A937" s="417">
        <v>1</v>
      </c>
      <c r="B937" s="417">
        <v>1</v>
      </c>
      <c r="C937" s="456" t="s">
        <v>290</v>
      </c>
      <c r="D937" s="456"/>
      <c r="E937" s="456"/>
      <c r="F937" s="456"/>
      <c r="G937" s="456"/>
      <c r="H937" s="456"/>
      <c r="I937" s="456"/>
      <c r="J937" s="419">
        <v>9011001040166</v>
      </c>
      <c r="K937" s="419"/>
      <c r="L937" s="419"/>
      <c r="M937" s="419"/>
      <c r="N937" s="419"/>
      <c r="O937" s="419"/>
      <c r="P937" s="420" t="s">
        <v>543</v>
      </c>
      <c r="Q937" s="420"/>
      <c r="R937" s="420"/>
      <c r="S937" s="420"/>
      <c r="T937" s="420"/>
      <c r="U937" s="420"/>
      <c r="V937" s="420"/>
      <c r="W937" s="420"/>
      <c r="X937" s="420"/>
      <c r="Y937" s="421">
        <v>1009.260976</v>
      </c>
      <c r="Z937" s="422"/>
      <c r="AA937" s="422"/>
      <c r="AB937" s="423"/>
      <c r="AC937" s="457" t="s">
        <v>341</v>
      </c>
      <c r="AD937" s="458"/>
      <c r="AE937" s="458"/>
      <c r="AF937" s="458"/>
      <c r="AG937" s="458"/>
      <c r="AH937" s="459" t="s">
        <v>420</v>
      </c>
      <c r="AI937" s="459"/>
      <c r="AJ937" s="459"/>
      <c r="AK937" s="459"/>
      <c r="AL937" s="426" t="s">
        <v>420</v>
      </c>
      <c r="AM937" s="427"/>
      <c r="AN937" s="427"/>
      <c r="AO937" s="428"/>
      <c r="AP937" s="235"/>
      <c r="AQ937" s="235"/>
      <c r="AR937" s="235"/>
      <c r="AS937" s="235"/>
      <c r="AT937" s="235"/>
      <c r="AU937" s="235"/>
      <c r="AV937" s="235"/>
      <c r="AW937" s="235"/>
      <c r="AX937" s="235"/>
    </row>
    <row r="938" spans="1:50" ht="30" customHeight="1" x14ac:dyDescent="0.15">
      <c r="A938" s="417">
        <v>2</v>
      </c>
      <c r="B938" s="417">
        <v>1</v>
      </c>
      <c r="C938" s="456" t="s">
        <v>568</v>
      </c>
      <c r="D938" s="456"/>
      <c r="E938" s="456"/>
      <c r="F938" s="456"/>
      <c r="G938" s="456"/>
      <c r="H938" s="456"/>
      <c r="I938" s="456"/>
      <c r="J938" s="419">
        <v>9010001139984</v>
      </c>
      <c r="K938" s="419"/>
      <c r="L938" s="419"/>
      <c r="M938" s="419"/>
      <c r="N938" s="419"/>
      <c r="O938" s="419"/>
      <c r="P938" s="420" t="s">
        <v>425</v>
      </c>
      <c r="Q938" s="420"/>
      <c r="R938" s="420"/>
      <c r="S938" s="420"/>
      <c r="T938" s="420"/>
      <c r="U938" s="420"/>
      <c r="V938" s="420"/>
      <c r="W938" s="420"/>
      <c r="X938" s="420"/>
      <c r="Y938" s="421">
        <v>142.922</v>
      </c>
      <c r="Z938" s="422"/>
      <c r="AA938" s="422"/>
      <c r="AB938" s="423"/>
      <c r="AC938" s="457" t="s">
        <v>341</v>
      </c>
      <c r="AD938" s="457"/>
      <c r="AE938" s="457"/>
      <c r="AF938" s="457"/>
      <c r="AG938" s="457"/>
      <c r="AH938" s="459" t="s">
        <v>420</v>
      </c>
      <c r="AI938" s="459"/>
      <c r="AJ938" s="459"/>
      <c r="AK938" s="459"/>
      <c r="AL938" s="426" t="s">
        <v>420</v>
      </c>
      <c r="AM938" s="427"/>
      <c r="AN938" s="427"/>
      <c r="AO938" s="428"/>
      <c r="AP938" s="235"/>
      <c r="AQ938" s="235"/>
      <c r="AR938" s="235"/>
      <c r="AS938" s="235"/>
      <c r="AT938" s="235"/>
      <c r="AU938" s="235"/>
      <c r="AV938" s="235"/>
      <c r="AW938" s="235"/>
      <c r="AX938" s="235"/>
    </row>
    <row r="939" spans="1:50" ht="30" customHeight="1" x14ac:dyDescent="0.15">
      <c r="A939" s="417">
        <v>3</v>
      </c>
      <c r="B939" s="417">
        <v>1</v>
      </c>
      <c r="C939" s="456" t="s">
        <v>158</v>
      </c>
      <c r="D939" s="456"/>
      <c r="E939" s="456"/>
      <c r="F939" s="456"/>
      <c r="G939" s="456"/>
      <c r="H939" s="456"/>
      <c r="I939" s="456"/>
      <c r="J939" s="419">
        <v>6010401021704</v>
      </c>
      <c r="K939" s="419"/>
      <c r="L939" s="419"/>
      <c r="M939" s="419"/>
      <c r="N939" s="419"/>
      <c r="O939" s="419"/>
      <c r="P939" s="420" t="s">
        <v>166</v>
      </c>
      <c r="Q939" s="420"/>
      <c r="R939" s="420"/>
      <c r="S939" s="420"/>
      <c r="T939" s="420"/>
      <c r="U939" s="420"/>
      <c r="V939" s="420"/>
      <c r="W939" s="420"/>
      <c r="X939" s="420"/>
      <c r="Y939" s="421">
        <v>126.4616</v>
      </c>
      <c r="Z939" s="422"/>
      <c r="AA939" s="422"/>
      <c r="AB939" s="423"/>
      <c r="AC939" s="457" t="s">
        <v>341</v>
      </c>
      <c r="AD939" s="457"/>
      <c r="AE939" s="457"/>
      <c r="AF939" s="457"/>
      <c r="AG939" s="457"/>
      <c r="AH939" s="425" t="s">
        <v>420</v>
      </c>
      <c r="AI939" s="425"/>
      <c r="AJ939" s="425"/>
      <c r="AK939" s="425"/>
      <c r="AL939" s="426" t="s">
        <v>420</v>
      </c>
      <c r="AM939" s="427"/>
      <c r="AN939" s="427"/>
      <c r="AO939" s="428"/>
      <c r="AP939" s="235"/>
      <c r="AQ939" s="235"/>
      <c r="AR939" s="235"/>
      <c r="AS939" s="235"/>
      <c r="AT939" s="235"/>
      <c r="AU939" s="235"/>
      <c r="AV939" s="235"/>
      <c r="AW939" s="235"/>
      <c r="AX939" s="235"/>
    </row>
    <row r="940" spans="1:50" ht="30" customHeight="1" x14ac:dyDescent="0.15">
      <c r="A940" s="417">
        <v>4</v>
      </c>
      <c r="B940" s="417">
        <v>1</v>
      </c>
      <c r="C940" s="456" t="s">
        <v>569</v>
      </c>
      <c r="D940" s="456"/>
      <c r="E940" s="456"/>
      <c r="F940" s="456"/>
      <c r="G940" s="456"/>
      <c r="H940" s="456"/>
      <c r="I940" s="456"/>
      <c r="J940" s="419">
        <v>1450001001819</v>
      </c>
      <c r="K940" s="419"/>
      <c r="L940" s="419"/>
      <c r="M940" s="419"/>
      <c r="N940" s="419"/>
      <c r="O940" s="419"/>
      <c r="P940" s="420" t="s">
        <v>565</v>
      </c>
      <c r="Q940" s="420"/>
      <c r="R940" s="420"/>
      <c r="S940" s="420"/>
      <c r="T940" s="420"/>
      <c r="U940" s="420"/>
      <c r="V940" s="420"/>
      <c r="W940" s="420"/>
      <c r="X940" s="420"/>
      <c r="Y940" s="421">
        <v>106.48</v>
      </c>
      <c r="Z940" s="422"/>
      <c r="AA940" s="422"/>
      <c r="AB940" s="423"/>
      <c r="AC940" s="457" t="s">
        <v>352</v>
      </c>
      <c r="AD940" s="457"/>
      <c r="AE940" s="457"/>
      <c r="AF940" s="457"/>
      <c r="AG940" s="457"/>
      <c r="AH940" s="425">
        <v>1</v>
      </c>
      <c r="AI940" s="425"/>
      <c r="AJ940" s="425"/>
      <c r="AK940" s="425"/>
      <c r="AL940" s="426">
        <v>99.91</v>
      </c>
      <c r="AM940" s="427"/>
      <c r="AN940" s="427"/>
      <c r="AO940" s="428"/>
      <c r="AP940" s="235"/>
      <c r="AQ940" s="235"/>
      <c r="AR940" s="235"/>
      <c r="AS940" s="235"/>
      <c r="AT940" s="235"/>
      <c r="AU940" s="235"/>
      <c r="AV940" s="235"/>
      <c r="AW940" s="235"/>
      <c r="AX940" s="235"/>
    </row>
    <row r="941" spans="1:50" ht="30" customHeight="1" x14ac:dyDescent="0.15">
      <c r="A941" s="417">
        <v>5</v>
      </c>
      <c r="B941" s="417">
        <v>1</v>
      </c>
      <c r="C941" s="456" t="s">
        <v>24</v>
      </c>
      <c r="D941" s="456"/>
      <c r="E941" s="456"/>
      <c r="F941" s="456"/>
      <c r="G941" s="456"/>
      <c r="H941" s="456"/>
      <c r="I941" s="456"/>
      <c r="J941" s="419">
        <v>4010601030250</v>
      </c>
      <c r="K941" s="419"/>
      <c r="L941" s="419"/>
      <c r="M941" s="419"/>
      <c r="N941" s="419"/>
      <c r="O941" s="419"/>
      <c r="P941" s="420" t="s">
        <v>343</v>
      </c>
      <c r="Q941" s="420"/>
      <c r="R941" s="420"/>
      <c r="S941" s="420"/>
      <c r="T941" s="420"/>
      <c r="U941" s="420"/>
      <c r="V941" s="420"/>
      <c r="W941" s="420"/>
      <c r="X941" s="420"/>
      <c r="Y941" s="421">
        <v>84.37</v>
      </c>
      <c r="Z941" s="422"/>
      <c r="AA941" s="422"/>
      <c r="AB941" s="423"/>
      <c r="AC941" s="457" t="s">
        <v>352</v>
      </c>
      <c r="AD941" s="457"/>
      <c r="AE941" s="457"/>
      <c r="AF941" s="457"/>
      <c r="AG941" s="457"/>
      <c r="AH941" s="425">
        <v>1</v>
      </c>
      <c r="AI941" s="425"/>
      <c r="AJ941" s="425"/>
      <c r="AK941" s="425"/>
      <c r="AL941" s="426">
        <v>95.89</v>
      </c>
      <c r="AM941" s="427"/>
      <c r="AN941" s="427"/>
      <c r="AO941" s="428"/>
      <c r="AP941" s="235"/>
      <c r="AQ941" s="235"/>
      <c r="AR941" s="235"/>
      <c r="AS941" s="235"/>
      <c r="AT941" s="235"/>
      <c r="AU941" s="235"/>
      <c r="AV941" s="235"/>
      <c r="AW941" s="235"/>
      <c r="AX941" s="235"/>
    </row>
    <row r="942" spans="1:50" ht="30" customHeight="1" x14ac:dyDescent="0.15">
      <c r="A942" s="417">
        <v>6</v>
      </c>
      <c r="B942" s="417">
        <v>1</v>
      </c>
      <c r="C942" s="456" t="s">
        <v>284</v>
      </c>
      <c r="D942" s="456"/>
      <c r="E942" s="456"/>
      <c r="F942" s="456"/>
      <c r="G942" s="456"/>
      <c r="H942" s="456"/>
      <c r="I942" s="456"/>
      <c r="J942" s="419">
        <v>4430001057281</v>
      </c>
      <c r="K942" s="419"/>
      <c r="L942" s="419"/>
      <c r="M942" s="419"/>
      <c r="N942" s="419"/>
      <c r="O942" s="419"/>
      <c r="P942" s="420" t="s">
        <v>560</v>
      </c>
      <c r="Q942" s="420"/>
      <c r="R942" s="420"/>
      <c r="S942" s="420"/>
      <c r="T942" s="420"/>
      <c r="U942" s="420"/>
      <c r="V942" s="420"/>
      <c r="W942" s="420"/>
      <c r="X942" s="420"/>
      <c r="Y942" s="421">
        <v>60.7</v>
      </c>
      <c r="Z942" s="422"/>
      <c r="AA942" s="422"/>
      <c r="AB942" s="423"/>
      <c r="AC942" s="457" t="s">
        <v>352</v>
      </c>
      <c r="AD942" s="457"/>
      <c r="AE942" s="457"/>
      <c r="AF942" s="457"/>
      <c r="AG942" s="457"/>
      <c r="AH942" s="425">
        <v>1</v>
      </c>
      <c r="AI942" s="425"/>
      <c r="AJ942" s="425"/>
      <c r="AK942" s="425"/>
      <c r="AL942" s="426">
        <v>95.34</v>
      </c>
      <c r="AM942" s="427"/>
      <c r="AN942" s="427"/>
      <c r="AO942" s="428"/>
      <c r="AP942" s="235"/>
      <c r="AQ942" s="235"/>
      <c r="AR942" s="235"/>
      <c r="AS942" s="235"/>
      <c r="AT942" s="235"/>
      <c r="AU942" s="235"/>
      <c r="AV942" s="235"/>
      <c r="AW942" s="235"/>
      <c r="AX942" s="235"/>
    </row>
    <row r="943" spans="1:50" ht="30" customHeight="1" x14ac:dyDescent="0.15">
      <c r="A943" s="417">
        <v>7</v>
      </c>
      <c r="B943" s="417">
        <v>1</v>
      </c>
      <c r="C943" s="456" t="s">
        <v>570</v>
      </c>
      <c r="D943" s="456"/>
      <c r="E943" s="456"/>
      <c r="F943" s="456"/>
      <c r="G943" s="456"/>
      <c r="H943" s="456"/>
      <c r="I943" s="456"/>
      <c r="J943" s="419">
        <v>7230001010282</v>
      </c>
      <c r="K943" s="419"/>
      <c r="L943" s="419"/>
      <c r="M943" s="419"/>
      <c r="N943" s="419"/>
      <c r="O943" s="419"/>
      <c r="P943" s="420" t="s">
        <v>566</v>
      </c>
      <c r="Q943" s="420"/>
      <c r="R943" s="420"/>
      <c r="S943" s="420"/>
      <c r="T943" s="420"/>
      <c r="U943" s="420"/>
      <c r="V943" s="420"/>
      <c r="W943" s="420"/>
      <c r="X943" s="420"/>
      <c r="Y943" s="421">
        <v>33.695</v>
      </c>
      <c r="Z943" s="422"/>
      <c r="AA943" s="422"/>
      <c r="AB943" s="423"/>
      <c r="AC943" s="457" t="s">
        <v>352</v>
      </c>
      <c r="AD943" s="457"/>
      <c r="AE943" s="457"/>
      <c r="AF943" s="457"/>
      <c r="AG943" s="457"/>
      <c r="AH943" s="425">
        <v>1</v>
      </c>
      <c r="AI943" s="425"/>
      <c r="AJ943" s="425"/>
      <c r="AK943" s="425"/>
      <c r="AL943" s="426">
        <v>98.95</v>
      </c>
      <c r="AM943" s="427"/>
      <c r="AN943" s="427"/>
      <c r="AO943" s="428"/>
      <c r="AP943" s="235"/>
      <c r="AQ943" s="235"/>
      <c r="AR943" s="235"/>
      <c r="AS943" s="235"/>
      <c r="AT943" s="235"/>
      <c r="AU943" s="235"/>
      <c r="AV943" s="235"/>
      <c r="AW943" s="235"/>
      <c r="AX943" s="235"/>
    </row>
    <row r="944" spans="1:50" ht="30" customHeight="1" x14ac:dyDescent="0.15">
      <c r="A944" s="417">
        <v>8</v>
      </c>
      <c r="B944" s="417">
        <v>1</v>
      </c>
      <c r="C944" s="456" t="s">
        <v>571</v>
      </c>
      <c r="D944" s="456"/>
      <c r="E944" s="456"/>
      <c r="F944" s="456"/>
      <c r="G944" s="456"/>
      <c r="H944" s="456"/>
      <c r="I944" s="456"/>
      <c r="J944" s="419">
        <v>4460301001127</v>
      </c>
      <c r="K944" s="419"/>
      <c r="L944" s="419"/>
      <c r="M944" s="419"/>
      <c r="N944" s="419"/>
      <c r="O944" s="419"/>
      <c r="P944" s="420" t="s">
        <v>567</v>
      </c>
      <c r="Q944" s="420"/>
      <c r="R944" s="420"/>
      <c r="S944" s="420"/>
      <c r="T944" s="420"/>
      <c r="U944" s="420"/>
      <c r="V944" s="420"/>
      <c r="W944" s="420"/>
      <c r="X944" s="420"/>
      <c r="Y944" s="421">
        <v>17.995999999999999</v>
      </c>
      <c r="Z944" s="422"/>
      <c r="AA944" s="422"/>
      <c r="AB944" s="423"/>
      <c r="AC944" s="457" t="s">
        <v>352</v>
      </c>
      <c r="AD944" s="457"/>
      <c r="AE944" s="457"/>
      <c r="AF944" s="457"/>
      <c r="AG944" s="457"/>
      <c r="AH944" s="425">
        <v>3</v>
      </c>
      <c r="AI944" s="425"/>
      <c r="AJ944" s="425"/>
      <c r="AK944" s="425"/>
      <c r="AL944" s="426">
        <v>99.76</v>
      </c>
      <c r="AM944" s="427"/>
      <c r="AN944" s="427"/>
      <c r="AO944" s="428"/>
      <c r="AP944" s="235"/>
      <c r="AQ944" s="235"/>
      <c r="AR944" s="235"/>
      <c r="AS944" s="235"/>
      <c r="AT944" s="235"/>
      <c r="AU944" s="235"/>
      <c r="AV944" s="235"/>
      <c r="AW944" s="235"/>
      <c r="AX944" s="235"/>
    </row>
    <row r="945" spans="1:50" ht="30" customHeight="1" x14ac:dyDescent="0.15">
      <c r="A945" s="417">
        <v>9</v>
      </c>
      <c r="B945" s="417">
        <v>1</v>
      </c>
      <c r="C945" s="456" t="s">
        <v>553</v>
      </c>
      <c r="D945" s="456"/>
      <c r="E945" s="456"/>
      <c r="F945" s="456"/>
      <c r="G945" s="456"/>
      <c r="H945" s="456"/>
      <c r="I945" s="456"/>
      <c r="J945" s="419">
        <v>8120001039142</v>
      </c>
      <c r="K945" s="419"/>
      <c r="L945" s="419"/>
      <c r="M945" s="419"/>
      <c r="N945" s="419"/>
      <c r="O945" s="419"/>
      <c r="P945" s="420" t="s">
        <v>94</v>
      </c>
      <c r="Q945" s="420"/>
      <c r="R945" s="420"/>
      <c r="S945" s="420"/>
      <c r="T945" s="420"/>
      <c r="U945" s="420"/>
      <c r="V945" s="420"/>
      <c r="W945" s="420"/>
      <c r="X945" s="420"/>
      <c r="Y945" s="421">
        <v>16.2</v>
      </c>
      <c r="Z945" s="422"/>
      <c r="AA945" s="422"/>
      <c r="AB945" s="423"/>
      <c r="AC945" s="424" t="s">
        <v>380</v>
      </c>
      <c r="AD945" s="424"/>
      <c r="AE945" s="424"/>
      <c r="AF945" s="424"/>
      <c r="AG945" s="424"/>
      <c r="AH945" s="425">
        <v>2</v>
      </c>
      <c r="AI945" s="425"/>
      <c r="AJ945" s="425"/>
      <c r="AK945" s="425"/>
      <c r="AL945" s="426">
        <v>99.86</v>
      </c>
      <c r="AM945" s="427"/>
      <c r="AN945" s="427"/>
      <c r="AO945" s="428"/>
      <c r="AP945" s="235"/>
      <c r="AQ945" s="235"/>
      <c r="AR945" s="235"/>
      <c r="AS945" s="235"/>
      <c r="AT945" s="235"/>
      <c r="AU945" s="235"/>
      <c r="AV945" s="235"/>
      <c r="AW945" s="235"/>
      <c r="AX945" s="235"/>
    </row>
    <row r="946" spans="1:50" ht="30" customHeight="1" x14ac:dyDescent="0.15">
      <c r="A946" s="417">
        <v>10</v>
      </c>
      <c r="B946" s="417">
        <v>1</v>
      </c>
      <c r="C946" s="456" t="s">
        <v>146</v>
      </c>
      <c r="D946" s="456"/>
      <c r="E946" s="456"/>
      <c r="F946" s="456"/>
      <c r="G946" s="456"/>
      <c r="H946" s="456"/>
      <c r="I946" s="456"/>
      <c r="J946" s="419">
        <v>6011101000700</v>
      </c>
      <c r="K946" s="419"/>
      <c r="L946" s="419"/>
      <c r="M946" s="419"/>
      <c r="N946" s="419"/>
      <c r="O946" s="419"/>
      <c r="P946" s="420" t="s">
        <v>128</v>
      </c>
      <c r="Q946" s="420"/>
      <c r="R946" s="420"/>
      <c r="S946" s="420"/>
      <c r="T946" s="420"/>
      <c r="U946" s="420"/>
      <c r="V946" s="420"/>
      <c r="W946" s="420"/>
      <c r="X946" s="420"/>
      <c r="Y946" s="421">
        <v>11.77</v>
      </c>
      <c r="Z946" s="422"/>
      <c r="AA946" s="422"/>
      <c r="AB946" s="423"/>
      <c r="AC946" s="424" t="s">
        <v>202</v>
      </c>
      <c r="AD946" s="424"/>
      <c r="AE946" s="424"/>
      <c r="AF946" s="424"/>
      <c r="AG946" s="424"/>
      <c r="AH946" s="425">
        <v>4</v>
      </c>
      <c r="AI946" s="425"/>
      <c r="AJ946" s="425"/>
      <c r="AK946" s="425"/>
      <c r="AL946" s="426">
        <v>94.3</v>
      </c>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74</v>
      </c>
      <c r="D969" s="460"/>
      <c r="E969" s="460"/>
      <c r="F969" s="460"/>
      <c r="G969" s="460"/>
      <c r="H969" s="460"/>
      <c r="I969" s="460"/>
      <c r="J969" s="239" t="s">
        <v>76</v>
      </c>
      <c r="K969" s="461"/>
      <c r="L969" s="461"/>
      <c r="M969" s="461"/>
      <c r="N969" s="461"/>
      <c r="O969" s="461"/>
      <c r="P969" s="460" t="s">
        <v>16</v>
      </c>
      <c r="Q969" s="460"/>
      <c r="R969" s="460"/>
      <c r="S969" s="460"/>
      <c r="T969" s="460"/>
      <c r="U969" s="460"/>
      <c r="V969" s="460"/>
      <c r="W969" s="460"/>
      <c r="X969" s="460"/>
      <c r="Y969" s="454" t="s">
        <v>348</v>
      </c>
      <c r="Z969" s="454"/>
      <c r="AA969" s="454"/>
      <c r="AB969" s="454"/>
      <c r="AC969" s="239" t="s">
        <v>298</v>
      </c>
      <c r="AD969" s="239"/>
      <c r="AE969" s="239"/>
      <c r="AF969" s="239"/>
      <c r="AG969" s="239"/>
      <c r="AH969" s="454" t="s">
        <v>395</v>
      </c>
      <c r="AI969" s="460"/>
      <c r="AJ969" s="460"/>
      <c r="AK969" s="460"/>
      <c r="AL969" s="460" t="s">
        <v>17</v>
      </c>
      <c r="AM969" s="460"/>
      <c r="AN969" s="460"/>
      <c r="AO969" s="415"/>
      <c r="AP969" s="239" t="s">
        <v>351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74</v>
      </c>
      <c r="D1002" s="460"/>
      <c r="E1002" s="460"/>
      <c r="F1002" s="460"/>
      <c r="G1002" s="460"/>
      <c r="H1002" s="460"/>
      <c r="I1002" s="460"/>
      <c r="J1002" s="239" t="s">
        <v>76</v>
      </c>
      <c r="K1002" s="461"/>
      <c r="L1002" s="461"/>
      <c r="M1002" s="461"/>
      <c r="N1002" s="461"/>
      <c r="O1002" s="461"/>
      <c r="P1002" s="460" t="s">
        <v>16</v>
      </c>
      <c r="Q1002" s="460"/>
      <c r="R1002" s="460"/>
      <c r="S1002" s="460"/>
      <c r="T1002" s="460"/>
      <c r="U1002" s="460"/>
      <c r="V1002" s="460"/>
      <c r="W1002" s="460"/>
      <c r="X1002" s="460"/>
      <c r="Y1002" s="454" t="s">
        <v>348</v>
      </c>
      <c r="Z1002" s="454"/>
      <c r="AA1002" s="454"/>
      <c r="AB1002" s="454"/>
      <c r="AC1002" s="239" t="s">
        <v>298</v>
      </c>
      <c r="AD1002" s="239"/>
      <c r="AE1002" s="239"/>
      <c r="AF1002" s="239"/>
      <c r="AG1002" s="239"/>
      <c r="AH1002" s="454" t="s">
        <v>395</v>
      </c>
      <c r="AI1002" s="460"/>
      <c r="AJ1002" s="460"/>
      <c r="AK1002" s="460"/>
      <c r="AL1002" s="460" t="s">
        <v>17</v>
      </c>
      <c r="AM1002" s="460"/>
      <c r="AN1002" s="460"/>
      <c r="AO1002" s="415"/>
      <c r="AP1002" s="239" t="s">
        <v>351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74</v>
      </c>
      <c r="D1035" s="460"/>
      <c r="E1035" s="460"/>
      <c r="F1035" s="460"/>
      <c r="G1035" s="460"/>
      <c r="H1035" s="460"/>
      <c r="I1035" s="460"/>
      <c r="J1035" s="239" t="s">
        <v>76</v>
      </c>
      <c r="K1035" s="461"/>
      <c r="L1035" s="461"/>
      <c r="M1035" s="461"/>
      <c r="N1035" s="461"/>
      <c r="O1035" s="461"/>
      <c r="P1035" s="460" t="s">
        <v>16</v>
      </c>
      <c r="Q1035" s="460"/>
      <c r="R1035" s="460"/>
      <c r="S1035" s="460"/>
      <c r="T1035" s="460"/>
      <c r="U1035" s="460"/>
      <c r="V1035" s="460"/>
      <c r="W1035" s="460"/>
      <c r="X1035" s="460"/>
      <c r="Y1035" s="454" t="s">
        <v>348</v>
      </c>
      <c r="Z1035" s="454"/>
      <c r="AA1035" s="454"/>
      <c r="AB1035" s="454"/>
      <c r="AC1035" s="239" t="s">
        <v>298</v>
      </c>
      <c r="AD1035" s="239"/>
      <c r="AE1035" s="239"/>
      <c r="AF1035" s="239"/>
      <c r="AG1035" s="239"/>
      <c r="AH1035" s="454" t="s">
        <v>395</v>
      </c>
      <c r="AI1035" s="460"/>
      <c r="AJ1035" s="460"/>
      <c r="AK1035" s="460"/>
      <c r="AL1035" s="460" t="s">
        <v>17</v>
      </c>
      <c r="AM1035" s="460"/>
      <c r="AN1035" s="460"/>
      <c r="AO1035" s="415"/>
      <c r="AP1035" s="239" t="s">
        <v>351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74</v>
      </c>
      <c r="D1068" s="460"/>
      <c r="E1068" s="460"/>
      <c r="F1068" s="460"/>
      <c r="G1068" s="460"/>
      <c r="H1068" s="460"/>
      <c r="I1068" s="460"/>
      <c r="J1068" s="239" t="s">
        <v>76</v>
      </c>
      <c r="K1068" s="461"/>
      <c r="L1068" s="461"/>
      <c r="M1068" s="461"/>
      <c r="N1068" s="461"/>
      <c r="O1068" s="461"/>
      <c r="P1068" s="460" t="s">
        <v>16</v>
      </c>
      <c r="Q1068" s="460"/>
      <c r="R1068" s="460"/>
      <c r="S1068" s="460"/>
      <c r="T1068" s="460"/>
      <c r="U1068" s="460"/>
      <c r="V1068" s="460"/>
      <c r="W1068" s="460"/>
      <c r="X1068" s="460"/>
      <c r="Y1068" s="454" t="s">
        <v>348</v>
      </c>
      <c r="Z1068" s="454"/>
      <c r="AA1068" s="454"/>
      <c r="AB1068" s="454"/>
      <c r="AC1068" s="239" t="s">
        <v>298</v>
      </c>
      <c r="AD1068" s="239"/>
      <c r="AE1068" s="239"/>
      <c r="AF1068" s="239"/>
      <c r="AG1068" s="239"/>
      <c r="AH1068" s="454" t="s">
        <v>395</v>
      </c>
      <c r="AI1068" s="460"/>
      <c r="AJ1068" s="460"/>
      <c r="AK1068" s="460"/>
      <c r="AL1068" s="460" t="s">
        <v>17</v>
      </c>
      <c r="AM1068" s="460"/>
      <c r="AN1068" s="460"/>
      <c r="AO1068" s="415"/>
      <c r="AP1068" s="239" t="s">
        <v>351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309</v>
      </c>
      <c r="F1102" s="239"/>
      <c r="G1102" s="239"/>
      <c r="H1102" s="239"/>
      <c r="I1102" s="239"/>
      <c r="J1102" s="239" t="s">
        <v>76</v>
      </c>
      <c r="K1102" s="239"/>
      <c r="L1102" s="239"/>
      <c r="M1102" s="239"/>
      <c r="N1102" s="239"/>
      <c r="O1102" s="239"/>
      <c r="P1102" s="454" t="s">
        <v>16</v>
      </c>
      <c r="Q1102" s="454"/>
      <c r="R1102" s="454"/>
      <c r="S1102" s="454"/>
      <c r="T1102" s="454"/>
      <c r="U1102" s="454"/>
      <c r="V1102" s="454"/>
      <c r="W1102" s="454"/>
      <c r="X1102" s="454"/>
      <c r="Y1102" s="239" t="s">
        <v>307</v>
      </c>
      <c r="Z1102" s="239"/>
      <c r="AA1102" s="239"/>
      <c r="AB1102" s="239"/>
      <c r="AC1102" s="239" t="s">
        <v>310</v>
      </c>
      <c r="AD1102" s="239"/>
      <c r="AE1102" s="239"/>
      <c r="AF1102" s="239"/>
      <c r="AG1102" s="239"/>
      <c r="AH1102" s="454" t="s">
        <v>328</v>
      </c>
      <c r="AI1102" s="454"/>
      <c r="AJ1102" s="454"/>
      <c r="AK1102" s="454"/>
      <c r="AL1102" s="454" t="s">
        <v>17</v>
      </c>
      <c r="AM1102" s="454"/>
      <c r="AN1102" s="454"/>
      <c r="AO1102" s="455"/>
      <c r="AP1102" s="239" t="s">
        <v>377</v>
      </c>
      <c r="AQ1102" s="239"/>
      <c r="AR1102" s="239"/>
      <c r="AS1102" s="239"/>
      <c r="AT1102" s="239"/>
      <c r="AU1102" s="239"/>
      <c r="AV1102" s="239"/>
      <c r="AW1102" s="239"/>
      <c r="AX1102" s="239"/>
    </row>
    <row r="1103" spans="1:50" ht="30" customHeight="1" x14ac:dyDescent="0.15">
      <c r="A1103" s="417">
        <v>1</v>
      </c>
      <c r="B1103" s="417">
        <v>1</v>
      </c>
      <c r="C1103" s="418" t="s">
        <v>275</v>
      </c>
      <c r="D1103" s="418"/>
      <c r="E1103" s="235" t="s">
        <v>572</v>
      </c>
      <c r="F1103" s="235"/>
      <c r="G1103" s="235"/>
      <c r="H1103" s="235"/>
      <c r="I1103" s="235"/>
      <c r="J1103" s="419">
        <v>8120001039142</v>
      </c>
      <c r="K1103" s="419"/>
      <c r="L1103" s="419"/>
      <c r="M1103" s="419"/>
      <c r="N1103" s="419"/>
      <c r="O1103" s="419"/>
      <c r="P1103" s="420" t="s">
        <v>489</v>
      </c>
      <c r="Q1103" s="420"/>
      <c r="R1103" s="420"/>
      <c r="S1103" s="420"/>
      <c r="T1103" s="420"/>
      <c r="U1103" s="420"/>
      <c r="V1103" s="420"/>
      <c r="W1103" s="420"/>
      <c r="X1103" s="420"/>
      <c r="Y1103" s="421">
        <v>46.287999999999997</v>
      </c>
      <c r="Z1103" s="422"/>
      <c r="AA1103" s="422"/>
      <c r="AB1103" s="423"/>
      <c r="AC1103" s="424" t="s">
        <v>380</v>
      </c>
      <c r="AD1103" s="424"/>
      <c r="AE1103" s="424"/>
      <c r="AF1103" s="424"/>
      <c r="AG1103" s="424"/>
      <c r="AH1103" s="425">
        <v>4</v>
      </c>
      <c r="AI1103" s="425"/>
      <c r="AJ1103" s="425"/>
      <c r="AK1103" s="425"/>
      <c r="AL1103" s="426">
        <v>99.5</v>
      </c>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25" max="49" man="1"/>
    <brk id="740" max="49" man="1"/>
    <brk id="779" max="49" man="1"/>
    <brk id="834" max="49" man="1"/>
    <brk id="934" max="49" man="1"/>
    <brk id="111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133</v>
      </c>
      <c r="F1" s="59" t="s">
        <v>25</v>
      </c>
      <c r="G1" s="59" t="s">
        <v>133</v>
      </c>
      <c r="K1" s="64" t="s">
        <v>170</v>
      </c>
      <c r="L1" s="52" t="s">
        <v>133</v>
      </c>
      <c r="O1" s="49"/>
      <c r="P1" s="59" t="s">
        <v>18</v>
      </c>
      <c r="Q1" s="59" t="s">
        <v>133</v>
      </c>
      <c r="T1" s="49"/>
      <c r="U1" s="65" t="s">
        <v>263</v>
      </c>
      <c r="W1" s="65" t="s">
        <v>262</v>
      </c>
      <c r="Y1" s="65" t="s">
        <v>28</v>
      </c>
      <c r="Z1" s="67"/>
      <c r="AA1" s="65" t="s">
        <v>142</v>
      </c>
      <c r="AB1" s="69"/>
      <c r="AC1" s="65" t="s">
        <v>68</v>
      </c>
      <c r="AD1" s="50"/>
      <c r="AE1" s="65" t="s">
        <v>106</v>
      </c>
      <c r="AF1" s="67"/>
      <c r="AG1" s="71" t="s">
        <v>310</v>
      </c>
      <c r="AI1" s="71" t="s">
        <v>321</v>
      </c>
      <c r="AK1" s="71" t="s">
        <v>329</v>
      </c>
      <c r="AM1" s="74"/>
      <c r="AN1" s="74"/>
      <c r="AP1" s="50" t="s">
        <v>390</v>
      </c>
    </row>
    <row r="2" spans="1:42" ht="13.5" customHeight="1" x14ac:dyDescent="0.15">
      <c r="A2" s="53" t="s">
        <v>148</v>
      </c>
      <c r="B2" s="56"/>
      <c r="C2" s="49" t="str">
        <f t="shared" ref="C2:C24" si="0">IF(B2="","",A2)</f>
        <v/>
      </c>
      <c r="D2" s="49" t="str">
        <f>IF(C2="","",IF(D1&lt;&gt;"",CONCATENATE(D1,"、",C2),C2))</f>
        <v/>
      </c>
      <c r="F2" s="60" t="s">
        <v>130</v>
      </c>
      <c r="G2" s="62"/>
      <c r="H2" s="49" t="str">
        <f t="shared" ref="H2:H37" si="1">IF(G2="","",F2)</f>
        <v/>
      </c>
      <c r="I2" s="49" t="str">
        <f>IF(H2="","",IF(I1&lt;&gt;"",CONCATENATE(I1,"、",H2),H2))</f>
        <v/>
      </c>
      <c r="K2" s="53" t="s">
        <v>171</v>
      </c>
      <c r="L2" s="56"/>
      <c r="M2" s="49" t="str">
        <f t="shared" ref="M2:M11" si="2">IF(L2="","",K2)</f>
        <v/>
      </c>
      <c r="N2" s="49" t="str">
        <f>IF(M2="","",IF(N1&lt;&gt;"",CONCATENATE(N1,"、",M2),M2))</f>
        <v/>
      </c>
      <c r="O2" s="49"/>
      <c r="P2" s="60" t="s">
        <v>134</v>
      </c>
      <c r="Q2" s="62" t="s">
        <v>510</v>
      </c>
      <c r="R2" s="49" t="str">
        <f t="shared" ref="R2:R8" si="3">IF(Q2="","",P2)</f>
        <v>直接実施</v>
      </c>
      <c r="S2" s="49" t="str">
        <f>IF(R2="","",IF(S1&lt;&gt;"",CONCATENATE(S1,"、",R2),R2))</f>
        <v>直接実施</v>
      </c>
      <c r="T2" s="49"/>
      <c r="U2" s="66" t="s">
        <v>258</v>
      </c>
      <c r="W2" s="66" t="s">
        <v>184</v>
      </c>
      <c r="Y2" s="66" t="s">
        <v>124</v>
      </c>
      <c r="Z2" s="67"/>
      <c r="AA2" s="66" t="s">
        <v>350</v>
      </c>
      <c r="AB2" s="69"/>
      <c r="AC2" s="70" t="s">
        <v>220</v>
      </c>
      <c r="AD2" s="50"/>
      <c r="AE2" s="66" t="s">
        <v>164</v>
      </c>
      <c r="AF2" s="67"/>
      <c r="AG2" s="72" t="s">
        <v>20</v>
      </c>
      <c r="AI2" s="71" t="s">
        <v>420</v>
      </c>
      <c r="AK2" s="71" t="s">
        <v>330</v>
      </c>
      <c r="AM2" s="74"/>
      <c r="AN2" s="74"/>
      <c r="AP2" s="72" t="s">
        <v>20</v>
      </c>
    </row>
    <row r="3" spans="1:42" ht="13.5" customHeight="1" x14ac:dyDescent="0.15">
      <c r="A3" s="53" t="s">
        <v>150</v>
      </c>
      <c r="B3" s="56"/>
      <c r="C3" s="49" t="str">
        <f t="shared" si="0"/>
        <v/>
      </c>
      <c r="D3" s="49" t="str">
        <f t="shared" ref="D3:D24" si="4">IF(C3="",D2,IF(D2&lt;&gt;"",CONCATENATE(D2,"、",C3),C3))</f>
        <v/>
      </c>
      <c r="F3" s="61" t="s">
        <v>188</v>
      </c>
      <c r="G3" s="62"/>
      <c r="H3" s="49" t="str">
        <f t="shared" si="1"/>
        <v/>
      </c>
      <c r="I3" s="49" t="str">
        <f t="shared" ref="I3:I37" si="5">IF(H3="",I2,IF(I2&lt;&gt;"",CONCATENATE(I2,"、",H3),H3))</f>
        <v/>
      </c>
      <c r="K3" s="53" t="s">
        <v>174</v>
      </c>
      <c r="L3" s="56"/>
      <c r="M3" s="49" t="str">
        <f t="shared" si="2"/>
        <v/>
      </c>
      <c r="N3" s="49" t="str">
        <f t="shared" ref="N3:N11" si="6">IF(M3="",N2,IF(N2&lt;&gt;"",CONCATENATE(N2,"、",M3),M3))</f>
        <v/>
      </c>
      <c r="O3" s="49"/>
      <c r="P3" s="60" t="s">
        <v>135</v>
      </c>
      <c r="Q3" s="62"/>
      <c r="R3" s="49" t="str">
        <f t="shared" si="3"/>
        <v/>
      </c>
      <c r="S3" s="49" t="str">
        <f t="shared" ref="S3:S8" si="7">IF(R3="",S2,IF(S2&lt;&gt;"",CONCATENATE(S2,"、",R3),R3))</f>
        <v>直接実施</v>
      </c>
      <c r="T3" s="49"/>
      <c r="U3" s="66" t="s">
        <v>422</v>
      </c>
      <c r="W3" s="66" t="s">
        <v>232</v>
      </c>
      <c r="Y3" s="66" t="s">
        <v>126</v>
      </c>
      <c r="Z3" s="67"/>
      <c r="AA3" s="66" t="s">
        <v>490</v>
      </c>
      <c r="AB3" s="69"/>
      <c r="AC3" s="70" t="s">
        <v>211</v>
      </c>
      <c r="AD3" s="50"/>
      <c r="AE3" s="66" t="s">
        <v>265</v>
      </c>
      <c r="AF3" s="67"/>
      <c r="AG3" s="72" t="s">
        <v>352</v>
      </c>
      <c r="AI3" s="71" t="s">
        <v>121</v>
      </c>
      <c r="AK3" s="71" t="str">
        <f t="shared" ref="AK3:AK27" si="8">CHAR(CODE(AK2)+1)</f>
        <v>B</v>
      </c>
      <c r="AM3" s="74"/>
      <c r="AN3" s="74"/>
      <c r="AP3" s="72" t="s">
        <v>352</v>
      </c>
    </row>
    <row r="4" spans="1:42" ht="13.5" customHeight="1" x14ac:dyDescent="0.15">
      <c r="A4" s="53" t="s">
        <v>152</v>
      </c>
      <c r="B4" s="56"/>
      <c r="C4" s="49" t="str">
        <f t="shared" si="0"/>
        <v/>
      </c>
      <c r="D4" s="49" t="str">
        <f t="shared" si="4"/>
        <v/>
      </c>
      <c r="F4" s="61" t="s">
        <v>189</v>
      </c>
      <c r="G4" s="62"/>
      <c r="H4" s="49" t="str">
        <f t="shared" si="1"/>
        <v/>
      </c>
      <c r="I4" s="49" t="str">
        <f t="shared" si="5"/>
        <v/>
      </c>
      <c r="K4" s="53" t="s">
        <v>79</v>
      </c>
      <c r="L4" s="56"/>
      <c r="M4" s="49" t="str">
        <f t="shared" si="2"/>
        <v/>
      </c>
      <c r="N4" s="49" t="str">
        <f t="shared" si="6"/>
        <v/>
      </c>
      <c r="O4" s="49"/>
      <c r="P4" s="60" t="s">
        <v>137</v>
      </c>
      <c r="Q4" s="62"/>
      <c r="R4" s="49" t="str">
        <f t="shared" si="3"/>
        <v/>
      </c>
      <c r="S4" s="49" t="str">
        <f t="shared" si="7"/>
        <v>直接実施</v>
      </c>
      <c r="T4" s="49"/>
      <c r="U4" s="66" t="s">
        <v>172</v>
      </c>
      <c r="W4" s="66" t="s">
        <v>234</v>
      </c>
      <c r="Y4" s="66" t="s">
        <v>8</v>
      </c>
      <c r="Z4" s="67"/>
      <c r="AA4" s="66" t="s">
        <v>115</v>
      </c>
      <c r="AB4" s="69"/>
      <c r="AC4" s="66" t="s">
        <v>191</v>
      </c>
      <c r="AD4" s="50"/>
      <c r="AE4" s="66" t="s">
        <v>224</v>
      </c>
      <c r="AF4" s="67"/>
      <c r="AG4" s="72" t="s">
        <v>202</v>
      </c>
      <c r="AI4" s="71" t="s">
        <v>323</v>
      </c>
      <c r="AK4" s="71" t="str">
        <f t="shared" si="8"/>
        <v>C</v>
      </c>
      <c r="AM4" s="74"/>
      <c r="AN4" s="74"/>
      <c r="AP4" s="72" t="s">
        <v>202</v>
      </c>
    </row>
    <row r="5" spans="1:42" ht="13.5" customHeight="1" x14ac:dyDescent="0.15">
      <c r="A5" s="53" t="s">
        <v>153</v>
      </c>
      <c r="B5" s="56"/>
      <c r="C5" s="49" t="str">
        <f t="shared" si="0"/>
        <v/>
      </c>
      <c r="D5" s="49" t="str">
        <f t="shared" si="4"/>
        <v/>
      </c>
      <c r="F5" s="61" t="s">
        <v>61</v>
      </c>
      <c r="G5" s="62"/>
      <c r="H5" s="49" t="str">
        <f t="shared" si="1"/>
        <v/>
      </c>
      <c r="I5" s="49" t="str">
        <f t="shared" si="5"/>
        <v/>
      </c>
      <c r="K5" s="53" t="s">
        <v>177</v>
      </c>
      <c r="L5" s="56"/>
      <c r="M5" s="49" t="str">
        <f t="shared" si="2"/>
        <v/>
      </c>
      <c r="N5" s="49" t="str">
        <f t="shared" si="6"/>
        <v/>
      </c>
      <c r="O5" s="49"/>
      <c r="P5" s="60" t="s">
        <v>138</v>
      </c>
      <c r="Q5" s="62"/>
      <c r="R5" s="49" t="str">
        <f t="shared" si="3"/>
        <v/>
      </c>
      <c r="S5" s="49" t="str">
        <f t="shared" si="7"/>
        <v>直接実施</v>
      </c>
      <c r="T5" s="49"/>
      <c r="W5" s="66" t="s">
        <v>373</v>
      </c>
      <c r="Y5" s="66" t="s">
        <v>332</v>
      </c>
      <c r="Z5" s="67"/>
      <c r="AA5" s="66" t="s">
        <v>246</v>
      </c>
      <c r="AB5" s="69"/>
      <c r="AC5" s="66" t="s">
        <v>35</v>
      </c>
      <c r="AD5" s="69"/>
      <c r="AE5" s="66" t="s">
        <v>396</v>
      </c>
      <c r="AF5" s="67"/>
      <c r="AG5" s="72" t="s">
        <v>339</v>
      </c>
      <c r="AI5" s="71" t="s">
        <v>368</v>
      </c>
      <c r="AK5" s="71" t="str">
        <f t="shared" si="8"/>
        <v>D</v>
      </c>
      <c r="AP5" s="72" t="s">
        <v>339</v>
      </c>
    </row>
    <row r="6" spans="1:42" ht="13.5" customHeight="1" x14ac:dyDescent="0.15">
      <c r="A6" s="53" t="s">
        <v>154</v>
      </c>
      <c r="B6" s="56"/>
      <c r="C6" s="49" t="str">
        <f t="shared" si="0"/>
        <v/>
      </c>
      <c r="D6" s="49" t="str">
        <f t="shared" si="4"/>
        <v/>
      </c>
      <c r="F6" s="61" t="s">
        <v>190</v>
      </c>
      <c r="G6" s="62"/>
      <c r="H6" s="49" t="str">
        <f t="shared" si="1"/>
        <v/>
      </c>
      <c r="I6" s="49" t="str">
        <f t="shared" si="5"/>
        <v/>
      </c>
      <c r="K6" s="53" t="s">
        <v>180</v>
      </c>
      <c r="L6" s="56"/>
      <c r="M6" s="49" t="str">
        <f t="shared" si="2"/>
        <v/>
      </c>
      <c r="N6" s="49" t="str">
        <f t="shared" si="6"/>
        <v/>
      </c>
      <c r="O6" s="49"/>
      <c r="P6" s="60" t="s">
        <v>139</v>
      </c>
      <c r="Q6" s="62"/>
      <c r="R6" s="49" t="str">
        <f t="shared" si="3"/>
        <v/>
      </c>
      <c r="S6" s="49" t="str">
        <f t="shared" si="7"/>
        <v>直接実施</v>
      </c>
      <c r="T6" s="49"/>
      <c r="U6" s="66" t="s">
        <v>407</v>
      </c>
      <c r="W6" s="66" t="s">
        <v>235</v>
      </c>
      <c r="Y6" s="66" t="s">
        <v>432</v>
      </c>
      <c r="Z6" s="67"/>
      <c r="AA6" s="66" t="s">
        <v>302</v>
      </c>
      <c r="AB6" s="69"/>
      <c r="AC6" s="66" t="s">
        <v>221</v>
      </c>
      <c r="AD6" s="69"/>
      <c r="AE6" s="66" t="s">
        <v>402</v>
      </c>
      <c r="AF6" s="67"/>
      <c r="AG6" s="72" t="s">
        <v>400</v>
      </c>
      <c r="AI6" s="71" t="s">
        <v>424</v>
      </c>
      <c r="AK6" s="71" t="str">
        <f t="shared" si="8"/>
        <v>E</v>
      </c>
      <c r="AP6" s="72" t="s">
        <v>400</v>
      </c>
    </row>
    <row r="7" spans="1:42" ht="13.5" customHeight="1" x14ac:dyDescent="0.15">
      <c r="A7" s="53" t="s">
        <v>114</v>
      </c>
      <c r="B7" s="56"/>
      <c r="C7" s="49" t="str">
        <f t="shared" si="0"/>
        <v/>
      </c>
      <c r="D7" s="49" t="str">
        <f t="shared" si="4"/>
        <v/>
      </c>
      <c r="F7" s="61" t="s">
        <v>43</v>
      </c>
      <c r="G7" s="62"/>
      <c r="H7" s="49" t="str">
        <f t="shared" si="1"/>
        <v/>
      </c>
      <c r="I7" s="49" t="str">
        <f t="shared" si="5"/>
        <v/>
      </c>
      <c r="K7" s="53" t="s">
        <v>144</v>
      </c>
      <c r="L7" s="56"/>
      <c r="M7" s="49" t="str">
        <f t="shared" si="2"/>
        <v/>
      </c>
      <c r="N7" s="49" t="str">
        <f t="shared" si="6"/>
        <v/>
      </c>
      <c r="O7" s="49"/>
      <c r="P7" s="60" t="s">
        <v>140</v>
      </c>
      <c r="Q7" s="62"/>
      <c r="R7" s="49" t="str">
        <f t="shared" si="3"/>
        <v/>
      </c>
      <c r="S7" s="49" t="str">
        <f t="shared" si="7"/>
        <v>直接実施</v>
      </c>
      <c r="T7" s="49"/>
      <c r="U7" s="66" t="s">
        <v>258</v>
      </c>
      <c r="W7" s="66" t="s">
        <v>236</v>
      </c>
      <c r="Y7" s="66" t="s">
        <v>398</v>
      </c>
      <c r="Z7" s="67"/>
      <c r="AA7" s="66" t="s">
        <v>357</v>
      </c>
      <c r="AB7" s="69"/>
      <c r="AC7" s="69"/>
      <c r="AD7" s="69"/>
      <c r="AE7" s="66" t="s">
        <v>221</v>
      </c>
      <c r="AF7" s="67"/>
      <c r="AG7" s="72" t="s">
        <v>380</v>
      </c>
      <c r="AH7" s="75"/>
      <c r="AI7" s="72" t="s">
        <v>282</v>
      </c>
      <c r="AK7" s="71" t="str">
        <f t="shared" si="8"/>
        <v>F</v>
      </c>
      <c r="AP7" s="72" t="s">
        <v>380</v>
      </c>
    </row>
    <row r="8" spans="1:42" ht="13.5" customHeight="1" x14ac:dyDescent="0.15">
      <c r="A8" s="53" t="s">
        <v>65</v>
      </c>
      <c r="B8" s="56" t="s">
        <v>510</v>
      </c>
      <c r="C8" s="49" t="str">
        <f t="shared" si="0"/>
        <v>交通安全対策</v>
      </c>
      <c r="D8" s="49" t="str">
        <f t="shared" si="4"/>
        <v>交通安全対策</v>
      </c>
      <c r="F8" s="61" t="s">
        <v>193</v>
      </c>
      <c r="G8" s="62"/>
      <c r="H8" s="49" t="str">
        <f t="shared" si="1"/>
        <v/>
      </c>
      <c r="I8" s="49" t="str">
        <f t="shared" si="5"/>
        <v/>
      </c>
      <c r="K8" s="53" t="s">
        <v>181</v>
      </c>
      <c r="L8" s="56"/>
      <c r="M8" s="49" t="str">
        <f t="shared" si="2"/>
        <v/>
      </c>
      <c r="N8" s="49" t="str">
        <f t="shared" si="6"/>
        <v/>
      </c>
      <c r="O8" s="49"/>
      <c r="P8" s="60" t="s">
        <v>141</v>
      </c>
      <c r="Q8" s="62"/>
      <c r="R8" s="49" t="str">
        <f t="shared" si="3"/>
        <v/>
      </c>
      <c r="S8" s="49" t="str">
        <f t="shared" si="7"/>
        <v>直接実施</v>
      </c>
      <c r="T8" s="49"/>
      <c r="U8" s="66" t="s">
        <v>369</v>
      </c>
      <c r="W8" s="66" t="s">
        <v>238</v>
      </c>
      <c r="Y8" s="66" t="s">
        <v>433</v>
      </c>
      <c r="Z8" s="67"/>
      <c r="AA8" s="66" t="s">
        <v>491</v>
      </c>
      <c r="AB8" s="69"/>
      <c r="AC8" s="69"/>
      <c r="AD8" s="69"/>
      <c r="AE8" s="69"/>
      <c r="AF8" s="67"/>
      <c r="AG8" s="72" t="s">
        <v>240</v>
      </c>
      <c r="AI8" s="71" t="s">
        <v>366</v>
      </c>
      <c r="AK8" s="71" t="str">
        <f t="shared" si="8"/>
        <v>G</v>
      </c>
      <c r="AP8" s="72" t="s">
        <v>240</v>
      </c>
    </row>
    <row r="9" spans="1:42" ht="13.5" customHeight="1" x14ac:dyDescent="0.15">
      <c r="A9" s="53" t="s">
        <v>155</v>
      </c>
      <c r="B9" s="56"/>
      <c r="C9" s="49" t="str">
        <f t="shared" si="0"/>
        <v/>
      </c>
      <c r="D9" s="49" t="str">
        <f t="shared" si="4"/>
        <v>交通安全対策</v>
      </c>
      <c r="F9" s="61" t="s">
        <v>355</v>
      </c>
      <c r="G9" s="62"/>
      <c r="H9" s="49" t="str">
        <f t="shared" si="1"/>
        <v/>
      </c>
      <c r="I9" s="49" t="str">
        <f t="shared" si="5"/>
        <v/>
      </c>
      <c r="K9" s="53" t="s">
        <v>183</v>
      </c>
      <c r="L9" s="56"/>
      <c r="M9" s="49" t="str">
        <f t="shared" si="2"/>
        <v/>
      </c>
      <c r="N9" s="49" t="str">
        <f t="shared" si="6"/>
        <v/>
      </c>
      <c r="O9" s="49"/>
      <c r="P9" s="49"/>
      <c r="Q9" s="63"/>
      <c r="T9" s="49"/>
      <c r="U9" s="66" t="s">
        <v>414</v>
      </c>
      <c r="W9" s="66" t="s">
        <v>239</v>
      </c>
      <c r="Y9" s="66" t="s">
        <v>347</v>
      </c>
      <c r="Z9" s="67"/>
      <c r="AA9" s="66" t="s">
        <v>492</v>
      </c>
      <c r="AB9" s="69"/>
      <c r="AC9" s="69"/>
      <c r="AD9" s="69"/>
      <c r="AE9" s="69"/>
      <c r="AF9" s="67"/>
      <c r="AG9" s="72" t="s">
        <v>401</v>
      </c>
      <c r="AI9" s="73"/>
      <c r="AK9" s="71" t="str">
        <f t="shared" si="8"/>
        <v>H</v>
      </c>
      <c r="AP9" s="72" t="s">
        <v>401</v>
      </c>
    </row>
    <row r="10" spans="1:42" ht="13.5" customHeight="1" x14ac:dyDescent="0.15">
      <c r="A10" s="53" t="s">
        <v>259</v>
      </c>
      <c r="B10" s="56"/>
      <c r="C10" s="49" t="str">
        <f t="shared" si="0"/>
        <v/>
      </c>
      <c r="D10" s="49" t="str">
        <f t="shared" si="4"/>
        <v>交通安全対策</v>
      </c>
      <c r="F10" s="61" t="s">
        <v>194</v>
      </c>
      <c r="G10" s="62"/>
      <c r="H10" s="49" t="str">
        <f t="shared" si="1"/>
        <v/>
      </c>
      <c r="I10" s="49" t="str">
        <f t="shared" si="5"/>
        <v/>
      </c>
      <c r="K10" s="53" t="s">
        <v>378</v>
      </c>
      <c r="L10" s="56"/>
      <c r="M10" s="49" t="str">
        <f t="shared" si="2"/>
        <v/>
      </c>
      <c r="N10" s="49" t="str">
        <f t="shared" si="6"/>
        <v/>
      </c>
      <c r="O10" s="49"/>
      <c r="P10" s="49" t="str">
        <f>S8</f>
        <v>直接実施</v>
      </c>
      <c r="Q10" s="63"/>
      <c r="T10" s="49"/>
      <c r="W10" s="66" t="s">
        <v>241</v>
      </c>
      <c r="Y10" s="66" t="s">
        <v>434</v>
      </c>
      <c r="Z10" s="67"/>
      <c r="AA10" s="66" t="s">
        <v>493</v>
      </c>
      <c r="AB10" s="69"/>
      <c r="AC10" s="69"/>
      <c r="AD10" s="69"/>
      <c r="AE10" s="69"/>
      <c r="AF10" s="67"/>
      <c r="AG10" s="72" t="s">
        <v>393</v>
      </c>
      <c r="AK10" s="71" t="str">
        <f t="shared" si="8"/>
        <v>I</v>
      </c>
      <c r="AP10" s="71" t="s">
        <v>141</v>
      </c>
    </row>
    <row r="11" spans="1:42" ht="13.5" customHeight="1" x14ac:dyDescent="0.15">
      <c r="A11" s="53" t="s">
        <v>159</v>
      </c>
      <c r="B11" s="56"/>
      <c r="C11" s="49" t="str">
        <f t="shared" si="0"/>
        <v/>
      </c>
      <c r="D11" s="49" t="str">
        <f t="shared" si="4"/>
        <v>交通安全対策</v>
      </c>
      <c r="F11" s="61" t="s">
        <v>195</v>
      </c>
      <c r="G11" s="62"/>
      <c r="H11" s="49" t="str">
        <f t="shared" si="1"/>
        <v/>
      </c>
      <c r="I11" s="49" t="str">
        <f t="shared" si="5"/>
        <v/>
      </c>
      <c r="K11" s="53" t="s">
        <v>186</v>
      </c>
      <c r="L11" s="56" t="s">
        <v>510</v>
      </c>
      <c r="M11" s="49" t="str">
        <f t="shared" si="2"/>
        <v>その他の事項経費</v>
      </c>
      <c r="N11" s="49" t="str">
        <f t="shared" si="6"/>
        <v>その他の事項経費</v>
      </c>
      <c r="O11" s="49"/>
      <c r="P11" s="49"/>
      <c r="Q11" s="63"/>
      <c r="T11" s="49"/>
      <c r="W11" s="66" t="s">
        <v>244</v>
      </c>
      <c r="Y11" s="66" t="s">
        <v>118</v>
      </c>
      <c r="Z11" s="67"/>
      <c r="AA11" s="66" t="s">
        <v>494</v>
      </c>
      <c r="AB11" s="69"/>
      <c r="AC11" s="69"/>
      <c r="AD11" s="69"/>
      <c r="AE11" s="69"/>
      <c r="AF11" s="67"/>
      <c r="AG11" s="71" t="s">
        <v>394</v>
      </c>
      <c r="AK11" s="71" t="str">
        <f t="shared" si="8"/>
        <v>J</v>
      </c>
    </row>
    <row r="12" spans="1:42" ht="13.5" customHeight="1" x14ac:dyDescent="0.15">
      <c r="A12" s="53" t="s">
        <v>161</v>
      </c>
      <c r="B12" s="56"/>
      <c r="C12" s="49" t="str">
        <f t="shared" si="0"/>
        <v/>
      </c>
      <c r="D12" s="49" t="str">
        <f t="shared" si="4"/>
        <v>交通安全対策</v>
      </c>
      <c r="F12" s="61" t="s">
        <v>63</v>
      </c>
      <c r="G12" s="62"/>
      <c r="H12" s="49" t="str">
        <f t="shared" si="1"/>
        <v/>
      </c>
      <c r="I12" s="49" t="str">
        <f t="shared" si="5"/>
        <v/>
      </c>
      <c r="K12" s="49"/>
      <c r="L12" s="49"/>
      <c r="O12" s="49"/>
      <c r="P12" s="49"/>
      <c r="Q12" s="63"/>
      <c r="T12" s="49"/>
      <c r="W12" s="66" t="s">
        <v>145</v>
      </c>
      <c r="Y12" s="66" t="s">
        <v>437</v>
      </c>
      <c r="Z12" s="67"/>
      <c r="AA12" s="66" t="s">
        <v>495</v>
      </c>
      <c r="AB12" s="69"/>
      <c r="AC12" s="69"/>
      <c r="AD12" s="69"/>
      <c r="AE12" s="69"/>
      <c r="AF12" s="67"/>
      <c r="AG12" s="71" t="s">
        <v>341</v>
      </c>
      <c r="AK12" s="71" t="str">
        <f t="shared" si="8"/>
        <v>K</v>
      </c>
    </row>
    <row r="13" spans="1:42" ht="13.5" customHeight="1" x14ac:dyDescent="0.15">
      <c r="A13" s="53" t="s">
        <v>165</v>
      </c>
      <c r="B13" s="56"/>
      <c r="C13" s="49" t="str">
        <f t="shared" si="0"/>
        <v/>
      </c>
      <c r="D13" s="49" t="str">
        <f t="shared" si="4"/>
        <v>交通安全対策</v>
      </c>
      <c r="F13" s="61" t="s">
        <v>198</v>
      </c>
      <c r="G13" s="62"/>
      <c r="H13" s="49" t="str">
        <f t="shared" si="1"/>
        <v/>
      </c>
      <c r="I13" s="49" t="str">
        <f t="shared" si="5"/>
        <v/>
      </c>
      <c r="K13" s="49" t="str">
        <f>N11</f>
        <v>その他の事項経費</v>
      </c>
      <c r="L13" s="49"/>
      <c r="O13" s="49"/>
      <c r="P13" s="49"/>
      <c r="Q13" s="63"/>
      <c r="T13" s="49"/>
      <c r="W13" s="66" t="s">
        <v>247</v>
      </c>
      <c r="Y13" s="66" t="s">
        <v>438</v>
      </c>
      <c r="Z13" s="67"/>
      <c r="AA13" s="66" t="s">
        <v>450</v>
      </c>
      <c r="AB13" s="69"/>
      <c r="AC13" s="69"/>
      <c r="AD13" s="69"/>
      <c r="AE13" s="69"/>
      <c r="AF13" s="67"/>
      <c r="AG13" s="71" t="s">
        <v>141</v>
      </c>
      <c r="AK13" s="71" t="str">
        <f t="shared" si="8"/>
        <v>L</v>
      </c>
    </row>
    <row r="14" spans="1:42" ht="13.5" customHeight="1" x14ac:dyDescent="0.15">
      <c r="A14" s="53" t="s">
        <v>10</v>
      </c>
      <c r="B14" s="56"/>
      <c r="C14" s="49" t="str">
        <f t="shared" si="0"/>
        <v/>
      </c>
      <c r="D14" s="49" t="str">
        <f t="shared" si="4"/>
        <v>交通安全対策</v>
      </c>
      <c r="F14" s="61" t="s">
        <v>200</v>
      </c>
      <c r="G14" s="62"/>
      <c r="H14" s="49" t="str">
        <f t="shared" si="1"/>
        <v/>
      </c>
      <c r="I14" s="49" t="str">
        <f t="shared" si="5"/>
        <v/>
      </c>
      <c r="K14" s="49"/>
      <c r="L14" s="49"/>
      <c r="O14" s="49"/>
      <c r="P14" s="49"/>
      <c r="Q14" s="63"/>
      <c r="T14" s="49"/>
      <c r="W14" s="66" t="s">
        <v>248</v>
      </c>
      <c r="Y14" s="66" t="s">
        <v>439</v>
      </c>
      <c r="Z14" s="67"/>
      <c r="AA14" s="66" t="s">
        <v>485</v>
      </c>
      <c r="AB14" s="69"/>
      <c r="AC14" s="69"/>
      <c r="AD14" s="69"/>
      <c r="AE14" s="69"/>
      <c r="AF14" s="67"/>
      <c r="AG14" s="73"/>
      <c r="AK14" s="71" t="str">
        <f t="shared" si="8"/>
        <v>M</v>
      </c>
    </row>
    <row r="15" spans="1:42" ht="13.5" customHeight="1" x14ac:dyDescent="0.15">
      <c r="A15" s="53" t="s">
        <v>167</v>
      </c>
      <c r="B15" s="56"/>
      <c r="C15" s="49" t="str">
        <f t="shared" si="0"/>
        <v/>
      </c>
      <c r="D15" s="49" t="str">
        <f t="shared" si="4"/>
        <v>交通安全対策</v>
      </c>
      <c r="F15" s="61" t="s">
        <v>201</v>
      </c>
      <c r="G15" s="62"/>
      <c r="H15" s="49" t="str">
        <f t="shared" si="1"/>
        <v/>
      </c>
      <c r="I15" s="49" t="str">
        <f t="shared" si="5"/>
        <v/>
      </c>
      <c r="K15" s="49"/>
      <c r="L15" s="49"/>
      <c r="O15" s="49"/>
      <c r="P15" s="49"/>
      <c r="Q15" s="63"/>
      <c r="T15" s="49"/>
      <c r="W15" s="66" t="s">
        <v>249</v>
      </c>
      <c r="Y15" s="66" t="s">
        <v>204</v>
      </c>
      <c r="Z15" s="67"/>
      <c r="AA15" s="66" t="s">
        <v>496</v>
      </c>
      <c r="AB15" s="69"/>
      <c r="AC15" s="69"/>
      <c r="AD15" s="69"/>
      <c r="AE15" s="69"/>
      <c r="AF15" s="67"/>
      <c r="AG15" s="74"/>
      <c r="AK15" s="71" t="str">
        <f t="shared" si="8"/>
        <v>N</v>
      </c>
    </row>
    <row r="16" spans="1:42" ht="13.5" customHeight="1" x14ac:dyDescent="0.15">
      <c r="A16" s="53" t="s">
        <v>168</v>
      </c>
      <c r="B16" s="56"/>
      <c r="C16" s="49" t="str">
        <f t="shared" si="0"/>
        <v/>
      </c>
      <c r="D16" s="49" t="str">
        <f t="shared" si="4"/>
        <v>交通安全対策</v>
      </c>
      <c r="F16" s="61" t="s">
        <v>205</v>
      </c>
      <c r="G16" s="62"/>
      <c r="H16" s="49" t="str">
        <f t="shared" si="1"/>
        <v/>
      </c>
      <c r="I16" s="49" t="str">
        <f t="shared" si="5"/>
        <v/>
      </c>
      <c r="K16" s="49"/>
      <c r="L16" s="49"/>
      <c r="O16" s="49"/>
      <c r="P16" s="49"/>
      <c r="Q16" s="63"/>
      <c r="T16" s="49"/>
      <c r="W16" s="66" t="s">
        <v>251</v>
      </c>
      <c r="Y16" s="66" t="s">
        <v>99</v>
      </c>
      <c r="Z16" s="67"/>
      <c r="AA16" s="66" t="s">
        <v>497</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206</v>
      </c>
      <c r="G17" s="62"/>
      <c r="H17" s="49" t="str">
        <f t="shared" si="1"/>
        <v/>
      </c>
      <c r="I17" s="49" t="str">
        <f t="shared" si="5"/>
        <v/>
      </c>
      <c r="K17" s="49"/>
      <c r="L17" s="49"/>
      <c r="O17" s="49"/>
      <c r="P17" s="49"/>
      <c r="Q17" s="63"/>
      <c r="T17" s="49"/>
      <c r="W17" s="66" t="s">
        <v>252</v>
      </c>
      <c r="Y17" s="66" t="s">
        <v>440</v>
      </c>
      <c r="Z17" s="67"/>
      <c r="AA17" s="66" t="s">
        <v>276</v>
      </c>
      <c r="AB17" s="69"/>
      <c r="AC17" s="69"/>
      <c r="AD17" s="69"/>
      <c r="AE17" s="69"/>
      <c r="AF17" s="67"/>
      <c r="AG17" s="74"/>
      <c r="AK17" s="71" t="str">
        <f t="shared" si="8"/>
        <v>P</v>
      </c>
    </row>
    <row r="18" spans="1:37" ht="13.5" customHeight="1" x14ac:dyDescent="0.15">
      <c r="A18" s="53" t="s">
        <v>169</v>
      </c>
      <c r="B18" s="56"/>
      <c r="C18" s="49" t="str">
        <f t="shared" si="0"/>
        <v/>
      </c>
      <c r="D18" s="49" t="str">
        <f t="shared" si="4"/>
        <v>交通安全対策</v>
      </c>
      <c r="F18" s="61" t="s">
        <v>209</v>
      </c>
      <c r="G18" s="62"/>
      <c r="H18" s="49" t="str">
        <f t="shared" si="1"/>
        <v/>
      </c>
      <c r="I18" s="49" t="str">
        <f t="shared" si="5"/>
        <v/>
      </c>
      <c r="K18" s="49"/>
      <c r="L18" s="49"/>
      <c r="O18" s="49"/>
      <c r="P18" s="49"/>
      <c r="Q18" s="63"/>
      <c r="T18" s="49"/>
      <c r="W18" s="66" t="s">
        <v>26</v>
      </c>
      <c r="Y18" s="66" t="s">
        <v>410</v>
      </c>
      <c r="Z18" s="67"/>
      <c r="AA18" s="66" t="s">
        <v>498</v>
      </c>
      <c r="AB18" s="69"/>
      <c r="AC18" s="69"/>
      <c r="AD18" s="69"/>
      <c r="AE18" s="69"/>
      <c r="AF18" s="67"/>
      <c r="AK18" s="71" t="str">
        <f t="shared" si="8"/>
        <v>Q</v>
      </c>
    </row>
    <row r="19" spans="1:37" ht="13.5" customHeight="1" x14ac:dyDescent="0.15">
      <c r="A19" s="53" t="s">
        <v>149</v>
      </c>
      <c r="B19" s="56"/>
      <c r="C19" s="49" t="str">
        <f t="shared" si="0"/>
        <v/>
      </c>
      <c r="D19" s="49" t="str">
        <f t="shared" si="4"/>
        <v>交通安全対策</v>
      </c>
      <c r="F19" s="61" t="s">
        <v>210</v>
      </c>
      <c r="G19" s="62"/>
      <c r="H19" s="49" t="str">
        <f t="shared" si="1"/>
        <v/>
      </c>
      <c r="I19" s="49" t="str">
        <f t="shared" si="5"/>
        <v/>
      </c>
      <c r="K19" s="49"/>
      <c r="L19" s="49"/>
      <c r="O19" s="49"/>
      <c r="P19" s="49"/>
      <c r="Q19" s="63"/>
      <c r="T19" s="49"/>
      <c r="W19" s="66" t="s">
        <v>254</v>
      </c>
      <c r="Y19" s="66" t="s">
        <v>319</v>
      </c>
      <c r="Z19" s="67"/>
      <c r="AA19" s="66" t="s">
        <v>499</v>
      </c>
      <c r="AB19" s="69"/>
      <c r="AC19" s="69"/>
      <c r="AD19" s="69"/>
      <c r="AE19" s="69"/>
      <c r="AF19" s="67"/>
      <c r="AK19" s="71" t="str">
        <f t="shared" si="8"/>
        <v>R</v>
      </c>
    </row>
    <row r="20" spans="1:37" ht="13.5" customHeight="1" x14ac:dyDescent="0.15">
      <c r="A20" s="53" t="s">
        <v>293</v>
      </c>
      <c r="B20" s="56"/>
      <c r="C20" s="49" t="str">
        <f t="shared" si="0"/>
        <v/>
      </c>
      <c r="D20" s="49" t="str">
        <f t="shared" si="4"/>
        <v>交通安全対策</v>
      </c>
      <c r="F20" s="61" t="s">
        <v>23</v>
      </c>
      <c r="G20" s="62"/>
      <c r="H20" s="49" t="str">
        <f t="shared" si="1"/>
        <v/>
      </c>
      <c r="I20" s="49" t="str">
        <f t="shared" si="5"/>
        <v/>
      </c>
      <c r="K20" s="49"/>
      <c r="L20" s="49"/>
      <c r="O20" s="49"/>
      <c r="P20" s="49"/>
      <c r="Q20" s="63"/>
      <c r="T20" s="49"/>
      <c r="W20" s="66" t="s">
        <v>256</v>
      </c>
      <c r="Y20" s="66" t="s">
        <v>253</v>
      </c>
      <c r="Z20" s="67"/>
      <c r="AA20" s="66" t="s">
        <v>500</v>
      </c>
      <c r="AB20" s="69"/>
      <c r="AC20" s="69"/>
      <c r="AD20" s="69"/>
      <c r="AE20" s="69"/>
      <c r="AF20" s="67"/>
      <c r="AK20" s="71" t="str">
        <f t="shared" si="8"/>
        <v>S</v>
      </c>
    </row>
    <row r="21" spans="1:37" ht="13.5" customHeight="1" x14ac:dyDescent="0.15">
      <c r="A21" s="53" t="s">
        <v>362</v>
      </c>
      <c r="B21" s="56"/>
      <c r="C21" s="49" t="str">
        <f t="shared" si="0"/>
        <v/>
      </c>
      <c r="D21" s="49" t="str">
        <f t="shared" si="4"/>
        <v>交通安全対策</v>
      </c>
      <c r="F21" s="61" t="s">
        <v>212</v>
      </c>
      <c r="G21" s="62"/>
      <c r="H21" s="49" t="str">
        <f t="shared" si="1"/>
        <v/>
      </c>
      <c r="I21" s="49" t="str">
        <f t="shared" si="5"/>
        <v/>
      </c>
      <c r="K21" s="49"/>
      <c r="L21" s="49"/>
      <c r="O21" s="49"/>
      <c r="P21" s="49"/>
      <c r="Q21" s="63"/>
      <c r="T21" s="49"/>
      <c r="W21" s="66" t="s">
        <v>90</v>
      </c>
      <c r="Y21" s="66" t="s">
        <v>313</v>
      </c>
      <c r="Z21" s="67"/>
      <c r="AA21" s="66" t="s">
        <v>501</v>
      </c>
      <c r="AB21" s="69"/>
      <c r="AC21" s="69"/>
      <c r="AD21" s="69"/>
      <c r="AE21" s="69"/>
      <c r="AF21" s="67"/>
      <c r="AK21" s="71" t="str">
        <f t="shared" si="8"/>
        <v>T</v>
      </c>
    </row>
    <row r="22" spans="1:37" ht="13.5" customHeight="1" x14ac:dyDescent="0.15">
      <c r="A22" s="53" t="s">
        <v>363</v>
      </c>
      <c r="B22" s="56"/>
      <c r="C22" s="49" t="str">
        <f t="shared" si="0"/>
        <v/>
      </c>
      <c r="D22" s="49" t="str">
        <f t="shared" si="4"/>
        <v>交通安全対策</v>
      </c>
      <c r="F22" s="61" t="s">
        <v>131</v>
      </c>
      <c r="G22" s="62"/>
      <c r="H22" s="49" t="str">
        <f t="shared" si="1"/>
        <v/>
      </c>
      <c r="I22" s="49" t="str">
        <f t="shared" si="5"/>
        <v/>
      </c>
      <c r="K22" s="49"/>
      <c r="L22" s="49"/>
      <c r="O22" s="49"/>
      <c r="P22" s="49"/>
      <c r="Q22" s="63"/>
      <c r="T22" s="49"/>
      <c r="W22" s="66" t="s">
        <v>257</v>
      </c>
      <c r="Y22" s="66" t="s">
        <v>441</v>
      </c>
      <c r="Z22" s="67"/>
      <c r="AA22" s="66" t="s">
        <v>82</v>
      </c>
      <c r="AB22" s="69"/>
      <c r="AC22" s="69"/>
      <c r="AD22" s="69"/>
      <c r="AE22" s="69"/>
      <c r="AF22" s="67"/>
      <c r="AK22" s="71" t="str">
        <f t="shared" si="8"/>
        <v>U</v>
      </c>
    </row>
    <row r="23" spans="1:37" ht="13.5" customHeight="1" x14ac:dyDescent="0.15">
      <c r="A23" s="53" t="s">
        <v>364</v>
      </c>
      <c r="B23" s="56"/>
      <c r="C23" s="49" t="str">
        <f t="shared" si="0"/>
        <v/>
      </c>
      <c r="D23" s="49" t="str">
        <f t="shared" si="4"/>
        <v>交通安全対策</v>
      </c>
      <c r="F23" s="61" t="s">
        <v>136</v>
      </c>
      <c r="G23" s="62"/>
      <c r="H23" s="49" t="str">
        <f t="shared" si="1"/>
        <v/>
      </c>
      <c r="I23" s="49" t="str">
        <f t="shared" si="5"/>
        <v/>
      </c>
      <c r="K23" s="49"/>
      <c r="L23" s="49"/>
      <c r="O23" s="49"/>
      <c r="P23" s="49"/>
      <c r="Q23" s="63"/>
      <c r="T23" s="49"/>
      <c r="Y23" s="66" t="s">
        <v>442</v>
      </c>
      <c r="Z23" s="67"/>
      <c r="AA23" s="66" t="s">
        <v>502</v>
      </c>
      <c r="AB23" s="69"/>
      <c r="AC23" s="69"/>
      <c r="AD23" s="69"/>
      <c r="AE23" s="69"/>
      <c r="AF23" s="67"/>
      <c r="AK23" s="71" t="str">
        <f t="shared" si="8"/>
        <v>V</v>
      </c>
    </row>
    <row r="24" spans="1:37" ht="13.5" customHeight="1" x14ac:dyDescent="0.15">
      <c r="A24" s="53" t="s">
        <v>418</v>
      </c>
      <c r="B24" s="56"/>
      <c r="C24" s="49" t="str">
        <f t="shared" si="0"/>
        <v/>
      </c>
      <c r="D24" s="49" t="str">
        <f t="shared" si="4"/>
        <v>交通安全対策</v>
      </c>
      <c r="F24" s="61" t="s">
        <v>260</v>
      </c>
      <c r="G24" s="62"/>
      <c r="H24" s="49" t="str">
        <f t="shared" si="1"/>
        <v/>
      </c>
      <c r="I24" s="49" t="str">
        <f t="shared" si="5"/>
        <v/>
      </c>
      <c r="K24" s="49"/>
      <c r="L24" s="49"/>
      <c r="O24" s="49"/>
      <c r="P24" s="49"/>
      <c r="Q24" s="63"/>
      <c r="T24" s="49"/>
      <c r="Y24" s="66" t="s">
        <v>443</v>
      </c>
      <c r="Z24" s="67"/>
      <c r="AA24" s="66" t="s">
        <v>503</v>
      </c>
      <c r="AB24" s="69"/>
      <c r="AC24" s="69"/>
      <c r="AD24" s="69"/>
      <c r="AE24" s="69"/>
      <c r="AF24" s="67"/>
      <c r="AK24" s="71" t="str">
        <f t="shared" si="8"/>
        <v>W</v>
      </c>
    </row>
    <row r="25" spans="1:37" ht="13.5" customHeight="1" x14ac:dyDescent="0.15">
      <c r="A25" s="54"/>
      <c r="B25" s="57"/>
      <c r="F25" s="61" t="s">
        <v>213</v>
      </c>
      <c r="G25" s="62"/>
      <c r="H25" s="49" t="str">
        <f t="shared" si="1"/>
        <v/>
      </c>
      <c r="I25" s="49" t="str">
        <f t="shared" si="5"/>
        <v/>
      </c>
      <c r="K25" s="49"/>
      <c r="L25" s="49"/>
      <c r="O25" s="49"/>
      <c r="P25" s="49"/>
      <c r="Q25" s="63"/>
      <c r="T25" s="49"/>
      <c r="Y25" s="66" t="s">
        <v>444</v>
      </c>
      <c r="Z25" s="67"/>
      <c r="AA25" s="66" t="s">
        <v>504</v>
      </c>
      <c r="AB25" s="69"/>
      <c r="AC25" s="69"/>
      <c r="AD25" s="69"/>
      <c r="AE25" s="69"/>
      <c r="AF25" s="67"/>
      <c r="AK25" s="71" t="str">
        <f t="shared" si="8"/>
        <v>X</v>
      </c>
    </row>
    <row r="26" spans="1:37" ht="13.5" customHeight="1" x14ac:dyDescent="0.15">
      <c r="A26" s="55"/>
      <c r="B26" s="58"/>
      <c r="F26" s="61" t="s">
        <v>214</v>
      </c>
      <c r="G26" s="62"/>
      <c r="H26" s="49" t="str">
        <f t="shared" si="1"/>
        <v/>
      </c>
      <c r="I26" s="49" t="str">
        <f t="shared" si="5"/>
        <v/>
      </c>
      <c r="K26" s="49"/>
      <c r="L26" s="49"/>
      <c r="O26" s="49"/>
      <c r="P26" s="49"/>
      <c r="Q26" s="63"/>
      <c r="T26" s="49"/>
      <c r="Y26" s="66" t="s">
        <v>445</v>
      </c>
      <c r="Z26" s="67"/>
      <c r="AA26" s="66" t="s">
        <v>505</v>
      </c>
      <c r="AB26" s="69"/>
      <c r="AC26" s="69"/>
      <c r="AD26" s="69"/>
      <c r="AE26" s="69"/>
      <c r="AF26" s="67"/>
      <c r="AK26" s="71" t="str">
        <f t="shared" si="8"/>
        <v>Y</v>
      </c>
    </row>
    <row r="27" spans="1:37" ht="13.5" customHeight="1" x14ac:dyDescent="0.15">
      <c r="A27" s="49" t="str">
        <f>IF(D24="","-",D24)</f>
        <v>交通安全対策</v>
      </c>
      <c r="B27" s="49"/>
      <c r="F27" s="61" t="s">
        <v>215</v>
      </c>
      <c r="G27" s="62"/>
      <c r="H27" s="49" t="str">
        <f t="shared" si="1"/>
        <v/>
      </c>
      <c r="I27" s="49" t="str">
        <f t="shared" si="5"/>
        <v/>
      </c>
      <c r="K27" s="49"/>
      <c r="L27" s="49"/>
      <c r="O27" s="49"/>
      <c r="P27" s="49"/>
      <c r="Q27" s="63"/>
      <c r="T27" s="49"/>
      <c r="Y27" s="66" t="s">
        <v>446</v>
      </c>
      <c r="Z27" s="67"/>
      <c r="AA27" s="66" t="s">
        <v>266</v>
      </c>
      <c r="AB27" s="69"/>
      <c r="AC27" s="69"/>
      <c r="AD27" s="69"/>
      <c r="AE27" s="69"/>
      <c r="AF27" s="67"/>
      <c r="AK27" s="71" t="str">
        <f t="shared" si="8"/>
        <v>Z</v>
      </c>
    </row>
    <row r="28" spans="1:37" ht="13.5" customHeight="1" x14ac:dyDescent="0.15">
      <c r="B28" s="49"/>
      <c r="F28" s="61" t="s">
        <v>217</v>
      </c>
      <c r="G28" s="62"/>
      <c r="H28" s="49" t="str">
        <f t="shared" si="1"/>
        <v/>
      </c>
      <c r="I28" s="49" t="str">
        <f t="shared" si="5"/>
        <v/>
      </c>
      <c r="K28" s="49"/>
      <c r="L28" s="49"/>
      <c r="O28" s="49"/>
      <c r="P28" s="49"/>
      <c r="Q28" s="63"/>
      <c r="T28" s="49"/>
      <c r="Y28" s="66" t="s">
        <v>435</v>
      </c>
      <c r="Z28" s="67"/>
      <c r="AA28" s="66" t="s">
        <v>506</v>
      </c>
      <c r="AB28" s="69"/>
      <c r="AC28" s="69"/>
      <c r="AD28" s="69"/>
      <c r="AE28" s="69"/>
      <c r="AF28" s="67"/>
      <c r="AK28" s="71" t="s">
        <v>287</v>
      </c>
    </row>
    <row r="29" spans="1:37" ht="13.5" customHeight="1" x14ac:dyDescent="0.15">
      <c r="A29" s="49"/>
      <c r="B29" s="49"/>
      <c r="F29" s="61" t="s">
        <v>207</v>
      </c>
      <c r="G29" s="62"/>
      <c r="H29" s="49" t="str">
        <f t="shared" si="1"/>
        <v/>
      </c>
      <c r="I29" s="49" t="str">
        <f t="shared" si="5"/>
        <v/>
      </c>
      <c r="K29" s="49"/>
      <c r="L29" s="49"/>
      <c r="O29" s="49"/>
      <c r="P29" s="49"/>
      <c r="Q29" s="63"/>
      <c r="T29" s="49"/>
      <c r="Y29" s="66" t="s">
        <v>314</v>
      </c>
      <c r="Z29" s="67"/>
      <c r="AA29" s="66" t="s">
        <v>507</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
      </c>
      <c r="K30" s="49"/>
      <c r="L30" s="49"/>
      <c r="O30" s="49"/>
      <c r="P30" s="49"/>
      <c r="Q30" s="63"/>
      <c r="T30" s="49"/>
      <c r="Y30" s="66" t="s">
        <v>447</v>
      </c>
      <c r="Z30" s="67"/>
      <c r="AA30" s="66" t="s">
        <v>508</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
      </c>
      <c r="K31" s="49"/>
      <c r="L31" s="49"/>
      <c r="O31" s="49"/>
      <c r="P31" s="49"/>
      <c r="Q31" s="63"/>
      <c r="T31" s="49"/>
      <c r="Y31" s="66" t="s">
        <v>51</v>
      </c>
      <c r="Z31" s="67"/>
      <c r="AA31" s="66" t="s">
        <v>465</v>
      </c>
      <c r="AB31" s="69"/>
      <c r="AC31" s="69"/>
      <c r="AD31" s="69"/>
      <c r="AE31" s="69"/>
      <c r="AF31" s="67"/>
      <c r="AK31" s="71" t="str">
        <f t="shared" si="9"/>
        <v>d</v>
      </c>
    </row>
    <row r="32" spans="1:37" ht="13.5" customHeight="1" x14ac:dyDescent="0.15">
      <c r="A32" s="49"/>
      <c r="B32" s="49"/>
      <c r="F32" s="61" t="s">
        <v>356</v>
      </c>
      <c r="G32" s="62"/>
      <c r="H32" s="49" t="str">
        <f t="shared" si="1"/>
        <v/>
      </c>
      <c r="I32" s="49" t="str">
        <f t="shared" si="5"/>
        <v/>
      </c>
      <c r="K32" s="49"/>
      <c r="L32" s="49"/>
      <c r="O32" s="49"/>
      <c r="P32" s="49"/>
      <c r="Q32" s="63"/>
      <c r="T32" s="49"/>
      <c r="Y32" s="66" t="s">
        <v>281</v>
      </c>
      <c r="Z32" s="67"/>
      <c r="AA32" s="66" t="s">
        <v>29</v>
      </c>
      <c r="AB32" s="69"/>
      <c r="AC32" s="69"/>
      <c r="AD32" s="69"/>
      <c r="AE32" s="69"/>
      <c r="AF32" s="67"/>
      <c r="AK32" s="71" t="str">
        <f t="shared" si="9"/>
        <v>e</v>
      </c>
    </row>
    <row r="33" spans="1:37" ht="13.5" customHeight="1" x14ac:dyDescent="0.15">
      <c r="A33" s="49"/>
      <c r="B33" s="49"/>
      <c r="F33" s="61" t="s">
        <v>346</v>
      </c>
      <c r="G33" s="62" t="s">
        <v>510</v>
      </c>
      <c r="H33" s="49" t="str">
        <f t="shared" si="1"/>
        <v>自動車安全特別会計自動車検査登録勘定</v>
      </c>
      <c r="I33" s="49" t="str">
        <f t="shared" si="5"/>
        <v>自動車安全特別会計自動車検査登録勘定</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358</v>
      </c>
      <c r="G34" s="62"/>
      <c r="H34" s="49" t="str">
        <f t="shared" si="1"/>
        <v/>
      </c>
      <c r="I34" s="49" t="str">
        <f t="shared" si="5"/>
        <v>自動車安全特別会計自動車検査登録勘定</v>
      </c>
      <c r="K34" s="49"/>
      <c r="L34" s="49"/>
      <c r="O34" s="49"/>
      <c r="P34" s="49"/>
      <c r="Q34" s="63"/>
      <c r="T34" s="49"/>
      <c r="Y34" s="66" t="s">
        <v>340</v>
      </c>
      <c r="Z34" s="67"/>
      <c r="AB34" s="69"/>
      <c r="AC34" s="69"/>
      <c r="AD34" s="69"/>
      <c r="AE34" s="69"/>
      <c r="AF34" s="67"/>
      <c r="AK34" s="71" t="str">
        <f t="shared" si="9"/>
        <v>g</v>
      </c>
    </row>
    <row r="35" spans="1:37" ht="13.5" customHeight="1" x14ac:dyDescent="0.15">
      <c r="A35" s="49"/>
      <c r="B35" s="49"/>
      <c r="F35" s="61" t="s">
        <v>359</v>
      </c>
      <c r="G35" s="62"/>
      <c r="H35" s="49" t="str">
        <f t="shared" si="1"/>
        <v/>
      </c>
      <c r="I35" s="49" t="str">
        <f t="shared" si="5"/>
        <v>自動車安全特別会計自動車検査登録勘定</v>
      </c>
      <c r="K35" s="49"/>
      <c r="L35" s="49"/>
      <c r="O35" s="49"/>
      <c r="P35" s="49"/>
      <c r="Q35" s="63"/>
      <c r="T35" s="49"/>
      <c r="Y35" s="66" t="s">
        <v>449</v>
      </c>
      <c r="Z35" s="67"/>
      <c r="AC35" s="69"/>
      <c r="AF35" s="67"/>
      <c r="AK35" s="71" t="str">
        <f t="shared" si="9"/>
        <v>h</v>
      </c>
    </row>
    <row r="36" spans="1:37" ht="13.5" customHeight="1" x14ac:dyDescent="0.15">
      <c r="A36" s="49"/>
      <c r="B36" s="49"/>
      <c r="F36" s="61" t="s">
        <v>360</v>
      </c>
      <c r="G36" s="62"/>
      <c r="H36" s="49" t="str">
        <f t="shared" si="1"/>
        <v/>
      </c>
      <c r="I36" s="49" t="str">
        <f t="shared" si="5"/>
        <v>自動車安全特別会計自動車検査登録勘定</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436</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338</v>
      </c>
      <c r="Z46" s="67"/>
      <c r="AF46" s="67"/>
      <c r="AK46" s="71" t="str">
        <f t="shared" si="9"/>
        <v>s</v>
      </c>
    </row>
    <row r="47" spans="1:37" x14ac:dyDescent="0.15">
      <c r="A47" s="49"/>
      <c r="B47" s="49"/>
      <c r="F47" s="49"/>
      <c r="G47" s="63"/>
      <c r="K47" s="49"/>
      <c r="L47" s="49"/>
      <c r="O47" s="49"/>
      <c r="P47" s="49"/>
      <c r="Q47" s="63"/>
      <c r="T47" s="49"/>
      <c r="Y47" s="66" t="s">
        <v>216</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291</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227</v>
      </c>
      <c r="Z63" s="67"/>
      <c r="AF63" s="67"/>
    </row>
    <row r="64" spans="1:37" x14ac:dyDescent="0.15">
      <c r="A64" s="49"/>
      <c r="B64" s="49"/>
      <c r="F64" s="49"/>
      <c r="G64" s="63"/>
      <c r="K64" s="49"/>
      <c r="L64" s="49"/>
      <c r="O64" s="49"/>
      <c r="P64" s="49"/>
      <c r="Q64" s="63"/>
      <c r="T64" s="49"/>
      <c r="Y64" s="66" t="s">
        <v>335</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322</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108</v>
      </c>
    </row>
    <row r="71" spans="1:32" x14ac:dyDescent="0.15">
      <c r="Y71" s="66" t="s">
        <v>473</v>
      </c>
    </row>
    <row r="72" spans="1:32" x14ac:dyDescent="0.15">
      <c r="Y72" s="66" t="s">
        <v>474</v>
      </c>
    </row>
    <row r="73" spans="1:32" x14ac:dyDescent="0.15">
      <c r="Y73" s="66" t="s">
        <v>451</v>
      </c>
    </row>
    <row r="74" spans="1:32" x14ac:dyDescent="0.15">
      <c r="Y74" s="66" t="s">
        <v>337</v>
      </c>
    </row>
    <row r="75" spans="1:32" x14ac:dyDescent="0.15">
      <c r="Y75" s="66" t="s">
        <v>387</v>
      </c>
    </row>
    <row r="76" spans="1:32" x14ac:dyDescent="0.15">
      <c r="Y76" s="66" t="s">
        <v>475</v>
      </c>
    </row>
    <row r="77" spans="1:32" x14ac:dyDescent="0.15">
      <c r="Y77" s="66" t="s">
        <v>476</v>
      </c>
    </row>
    <row r="78" spans="1:32" x14ac:dyDescent="0.15">
      <c r="Y78" s="66" t="s">
        <v>460</v>
      </c>
    </row>
    <row r="79" spans="1:32" x14ac:dyDescent="0.15">
      <c r="Y79" s="66" t="s">
        <v>478</v>
      </c>
    </row>
    <row r="80" spans="1:32" x14ac:dyDescent="0.15">
      <c r="Y80" s="66" t="s">
        <v>479</v>
      </c>
    </row>
    <row r="81" spans="25:25" x14ac:dyDescent="0.15">
      <c r="Y81" s="66" t="s">
        <v>93</v>
      </c>
    </row>
    <row r="82" spans="25:25" x14ac:dyDescent="0.15">
      <c r="Y82" s="66" t="s">
        <v>353</v>
      </c>
    </row>
    <row r="83" spans="25:25" x14ac:dyDescent="0.15">
      <c r="Y83" s="66" t="s">
        <v>173</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327</v>
      </c>
    </row>
    <row r="90" spans="25:25" x14ac:dyDescent="0.15">
      <c r="Y90" s="66" t="s">
        <v>486</v>
      </c>
    </row>
    <row r="91" spans="25:25" x14ac:dyDescent="0.15">
      <c r="Y91" s="66" t="s">
        <v>225</v>
      </c>
    </row>
    <row r="92" spans="25:25" x14ac:dyDescent="0.15">
      <c r="Y92" s="66" t="s">
        <v>454</v>
      </c>
    </row>
    <row r="93" spans="25:25" x14ac:dyDescent="0.15">
      <c r="Y93" s="66" t="s">
        <v>344</v>
      </c>
    </row>
    <row r="94" spans="25:25" x14ac:dyDescent="0.15">
      <c r="Y94" s="66" t="s">
        <v>143</v>
      </c>
    </row>
    <row r="95" spans="25:25" x14ac:dyDescent="0.15">
      <c r="Y95" s="66" t="s">
        <v>365</v>
      </c>
    </row>
    <row r="96" spans="25:25" x14ac:dyDescent="0.15">
      <c r="Y96" s="66" t="s">
        <v>66</v>
      </c>
    </row>
    <row r="97" spans="25:25" x14ac:dyDescent="0.15">
      <c r="Y97" s="66" t="s">
        <v>487</v>
      </c>
    </row>
    <row r="98" spans="25:25" x14ac:dyDescent="0.15">
      <c r="Y98" s="66" t="s">
        <v>488</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2020-09-28T05:44:25Z</cp:lastPrinted>
  <dcterms:created xsi:type="dcterms:W3CDTF">2012-03-13T00:50:25Z</dcterms:created>
  <dcterms:modified xsi:type="dcterms:W3CDTF">2020-11-19T08:40:42Z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2020-06-17T06:29:33Z</vt:filetime>
  </property>
</Properties>
</file>