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行政事業レビュー（修正等対応））\【修正レビューシート提出先】\R2年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4" i="3" l="1"/>
  <c r="AU783" i="3"/>
  <c r="AU782" i="3"/>
  <c r="Y785" i="3" l="1"/>
  <c r="Y784" i="3"/>
  <c r="Y783" i="3"/>
  <c r="Y78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<sst xmlns="http://schemas.openxmlformats.org/spreadsheetml/2006/main" count="2205" uniqueCount="584">
  <si>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</si>
  <si>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</si>
  <si>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</si>
  <si>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</si>
  <si>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</si>
  <si>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</si>
  <si>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</si>
  <si>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</si>
  <si>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</si>
  <si>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</si>
  <si>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</si>
  <si>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</si>
  <si>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</si>
  <si>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</si>
  <si>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</si>
  <si>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</si>
  <si>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</si>
  <si>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</si>
  <si>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</si>
  <si>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</si>
  <si>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</si>
  <si>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</si>
  <si>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</si>
  <si>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</si>
  <si>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</si>
  <si>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</si>
  <si>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</si>
  <si>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</si>
  <si>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</si>
  <si>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</si>
  <si>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</si>
  <si>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</si>
  <si>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</si>
  <si>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</si>
  <si>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</si>
  <si>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</si>
  <si>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</si>
  <si>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</si>
  <si>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</si>
  <si>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</si>
  <si>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</si>
  <si>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</si>
  <si>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</si>
  <si>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</si>
  <si>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</si>
  <si>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</si>
  <si>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</si>
  <si>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</si>
  <si>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</si>
  <si>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</si>
  <si>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</si>
  <si>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</si>
  <si>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</si>
  <si>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</si>
  <si>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</si>
  <si>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</si>
  <si>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</si>
  <si>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</si>
  <si>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</si>
  <si>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</si>
  <si>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</si>
  <si>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</si>
  <si>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</si>
  <si>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</si>
  <si>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</si>
  <si>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</si>
  <si>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</si>
  <si>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</si>
  <si>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</si>
  <si>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</si>
  <si>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</si>
  <si>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</si>
  <si>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</si>
  <si>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</si>
  <si>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</si>
  <si>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</si>
  <si>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</si>
  <si>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</si>
  <si>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</si>
  <si>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</si>
  <si>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</si>
  <si>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</si>
  <si>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</si>
  <si>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</si>
  <si>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</si>
  <si>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</si>
  <si>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</si>
  <si>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</si>
  <si>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</si>
  <si>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</si>
  <si>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</si>
  <si>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</si>
  <si>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</si>
  <si>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</si>
  <si>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</si>
  <si>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</si>
  <si>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</si>
  <si>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</si>
  <si>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</si>
  <si>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</si>
  <si>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</si>
  <si>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</si>
  <si>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</si>
  <si>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</si>
  <si>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</si>
  <si>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</si>
  <si>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</si>
  <si>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</si>
  <si>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</si>
  <si>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</si>
  <si>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</si>
  <si>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</si>
  <si>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</si>
  <si>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</si>
  <si>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</si>
  <si>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</si>
  <si>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</si>
  <si>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</si>
  <si>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</si>
  <si>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</si>
  <si>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</si>
  <si>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</si>
  <si>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</si>
  <si>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</si>
  <si>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</si>
  <si>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</si>
  <si>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</si>
  <si>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</si>
  <si>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</si>
  <si>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</si>
  <si>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</si>
  <si>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</si>
  <si>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</si>
  <si>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</si>
  <si>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</si>
  <si>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</si>
  <si>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</si>
  <si>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</si>
  <si>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</si>
  <si>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</si>
  <si>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</si>
  <si>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</si>
  <si>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</si>
  <si>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</si>
  <si>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</si>
  <si>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</si>
  <si>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</si>
  <si>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</si>
  <si>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</si>
  <si>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</si>
  <si>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</si>
  <si>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</si>
  <si>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</si>
  <si>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</si>
  <si>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</si>
  <si>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</si>
  <si>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</si>
  <si>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</si>
  <si>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</si>
  <si>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</si>
  <si>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</si>
  <si>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</si>
  <si>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</si>
  <si>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</si>
  <si>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</si>
  <si>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</si>
  <si>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</si>
  <si>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</si>
  <si>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</si>
  <si>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</si>
  <si>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</si>
  <si>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</si>
  <si>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</si>
  <si>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</si>
  <si>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</si>
  <si>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</si>
  <si>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</si>
  <si>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</si>
  <si>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</si>
  <si>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</si>
  <si>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</si>
  <si>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</si>
  <si>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</si>
  <si>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</si>
  <si>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</si>
  <si>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</si>
  <si>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</si>
  <si>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</si>
  <si>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</si>
  <si>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</si>
  <si>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</si>
  <si>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</si>
  <si>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</si>
  <si>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</si>
  <si>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</si>
  <si>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</si>
  <si>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</si>
  <si>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</si>
  <si>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</si>
  <si>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</si>
  <si>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</si>
  <si>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</si>
  <si>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</si>
  <si>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</si>
  <si>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</si>
  <si>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</si>
  <si>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</si>
  <si>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</si>
  <si>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</si>
  <si>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</si>
  <si>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</si>
  <si>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</si>
  <si>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</si>
  <si>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</si>
  <si>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</si>
  <si>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</si>
  <si>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</si>
  <si>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</si>
  <si>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</si>
  <si>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</si>
  <si>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</si>
  <si>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</si>
  <si>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</si>
  <si>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</si>
  <si>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</si>
  <si>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</si>
  <si>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</si>
  <si>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</si>
  <si>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</si>
  <si>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</si>
  <si>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</si>
  <si>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</si>
  <si>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</si>
  <si>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</si>
  <si>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</si>
  <si>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</si>
  <si>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</si>
  <si>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</si>
  <si>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</si>
  <si>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</si>
  <si>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</si>
  <si>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</si>
  <si>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</si>
  <si>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</si>
  <si>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</si>
  <si>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</si>
  <si>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</si>
  <si>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</si>
  <si>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</si>
  <si>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</si>
  <si>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</si>
  <si>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</si>
  <si>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</si>
  <si>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</si>
  <si>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</si>
  <si>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</si>
  <si>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</si>
  <si>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</si>
  <si>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</si>
  <si>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</si>
  <si>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</si>
  <si>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</si>
  <si>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</si>
  <si>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</si>
  <si>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</si>
  <si>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</si>
  <si>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</si>
  <si>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</si>
  <si>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</si>
  <si>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</si>
  <si>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</si>
  <si>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</si>
  <si>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</si>
  <si>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</si>
  <si>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</si>
  <si>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</si>
  <si>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</si>
  <si>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</si>
  <si>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</si>
  <si>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</si>
  <si>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</si>
  <si>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</si>
  <si>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</si>
  <si>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</si>
  <si>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</si>
  <si>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</si>
  <si>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</si>
  <si>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</si>
  <si>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</si>
  <si>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</si>
  <si>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</si>
  <si>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</si>
  <si>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</si>
  <si>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</si>
  <si>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</si>
  <si>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</si>
  <si>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</si>
  <si>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</si>
  <si>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</si>
  <si>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</si>
  <si>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</si>
  <si>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</si>
  <si>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</si>
  <si>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</si>
  <si>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</si>
  <si>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</si>
  <si>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</si>
  <si>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</si>
  <si>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</si>
  <si>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</si>
  <si>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</si>
  <si>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</si>
  <si>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</si>
  <si>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</si>
  <si>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</si>
  <si>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</si>
  <si>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</si>
  <si>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</si>
  <si>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</si>
  <si>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</si>
  <si>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</si>
  <si>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</si>
  <si>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</si>
  <si>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</si>
  <si>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</si>
  <si>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</si>
  <si>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</si>
  <si>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</si>
  <si>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</si>
  <si>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</si>
  <si>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</si>
  <si>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</si>
  <si>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</si>
  <si>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</si>
  <si>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</si>
  <si>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</si>
  <si>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</si>
  <si>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</si>
  <si>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</si>
  <si>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</si>
  <si>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</si>
  <si>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</si>
  <si>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</si>
  <si>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</si>
  <si>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</si>
  <si>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</si>
  <si>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</si>
  <si>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</si>
  <si>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</si>
  <si>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</si>
  <si>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</si>
  <si>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</si>
  <si>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</si>
  <si>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</si>
  <si>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</si>
  <si>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</si>
  <si>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</si>
  <si>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</si>
  <si>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</si>
  <si>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</si>
  <si>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</si>
  <si>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</si>
  <si>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</si>
  <si>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</si>
  <si>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</si>
  <si>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</si>
  <si>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</si>
  <si>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</si>
  <si>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</si>
  <si>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</si>
  <si>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</si>
  <si>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</si>
  <si>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</si>
  <si>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</si>
  <si>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</si>
  <si>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</si>
  <si>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</si>
  <si>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</si>
  <si>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</si>
  <si>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</si>
  <si>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</si>
  <si>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</si>
  <si>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</si>
  <si>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</si>
  <si>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</si>
  <si>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</si>
  <si>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</si>
  <si>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</si>
  <si>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</si>
  <si>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</si>
  <si>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</si>
  <si>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</si>
  <si>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</si>
  <si>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</si>
  <si>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</si>
  <si>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</si>
  <si>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</si>
  <si>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</si>
  <si>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</si>
  <si>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</si>
  <si>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</si>
  <si>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</si>
  <si>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</si>
  <si>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</si>
  <si>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</si>
  <si>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</si>
  <si>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</si>
  <si>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</si>
  <si>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</si>
  <si>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</si>
  <si>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</si>
  <si>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</si>
  <si>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</si>
  <si>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</si>
  <si>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</si>
  <si>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</si>
  <si>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</si>
  <si>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</si>
  <si>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</si>
  <si>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</si>
  <si>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</si>
  <si>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</si>
  <si>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</si>
  <si>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</si>
  <si>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</si>
  <si>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</si>
  <si>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</si>
  <si>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</si>
  <si>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</si>
  <si>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</si>
  <si>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</si>
  <si>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</si>
  <si>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</si>
  <si>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</si>
  <si>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</si>
  <si>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</si>
  <si>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</si>
  <si>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</si>
  <si>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</si>
  <si>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</si>
  <si>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</si>
  <si>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</si>
  <si>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</si>
  <si>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</si>
  <si>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</si>
  <si>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</si>
  <si>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</si>
  <si>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</si>
  <si>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</si>
  <si>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</si>
  <si>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</si>
  <si>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</si>
  <si>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</si>
  <si>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</si>
  <si>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</si>
  <si>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</si>
  <si>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</si>
  <si>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</si>
  <si>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</si>
  <si>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</si>
  <si>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</si>
  <si>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</si>
  <si>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</si>
  <si>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</si>
  <si>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</si>
  <si>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</si>
  <si>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</si>
  <si>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</si>
  <si>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</si>
  <si>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</si>
  <si>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</si>
  <si>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</si>
  <si>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</si>
  <si>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</si>
  <si>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</si>
  <si>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</si>
  <si>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</si>
  <si>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</si>
  <si>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</si>
  <si>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</si>
  <si>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</si>
  <si>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都市鉄道整備事業</t>
    <rPh sb="0" eb="4">
      <t>トシテツドウ</t>
    </rPh>
    <rPh sb="4" eb="6">
      <t>セイビ</t>
    </rPh>
    <rPh sb="6" eb="8">
      <t>ジギョウ</t>
    </rPh>
    <phoneticPr fontId="5"/>
  </si>
  <si>
    <t>鉄道局</t>
    <rPh sb="0" eb="3">
      <t>テツドウキョク</t>
    </rPh>
    <phoneticPr fontId="5"/>
  </si>
  <si>
    <t>都市鉄道政策課</t>
    <rPh sb="0" eb="4">
      <t>トシテツドウ</t>
    </rPh>
    <rPh sb="4" eb="7">
      <t>セイサクカ</t>
    </rPh>
    <phoneticPr fontId="5"/>
  </si>
  <si>
    <t>○</t>
  </si>
  <si>
    <t>－</t>
    <phoneticPr fontId="5"/>
  </si>
  <si>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</si>
  <si>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</si>
  <si>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phoneticPr fontId="5"/>
  </si>
  <si>
    <t>都市鉄道整備事業費補助</t>
    <rPh sb="0" eb="4">
      <t>トシテツドウ</t>
    </rPh>
    <rPh sb="4" eb="6">
      <t>セイビ</t>
    </rPh>
    <rPh sb="6" eb="9">
      <t>ジギョウヒ</t>
    </rPh>
    <rPh sb="9" eb="11">
      <t>ホジョ</t>
    </rPh>
    <phoneticPr fontId="5"/>
  </si>
  <si>
    <t>一日あたりの平均利用者数が3千人以上の地下鉄駅の段差解消率（規準に適合している設備により段差を解消している割合）を100％にする</t>
    <rPh sb="24" eb="26">
      <t>ダンサ</t>
    </rPh>
    <rPh sb="26" eb="28">
      <t>カイショウ</t>
    </rPh>
    <rPh sb="28" eb="29">
      <t>リツ</t>
    </rPh>
    <rPh sb="30" eb="32">
      <t>キジュン</t>
    </rPh>
    <rPh sb="33" eb="35">
      <t>テキゴウ</t>
    </rPh>
    <rPh sb="39" eb="41">
      <t>セツビ</t>
    </rPh>
    <rPh sb="47" eb="49">
      <t>カイショウ</t>
    </rPh>
    <rPh sb="53" eb="55">
      <t>ワリアイ</t>
    </rPh>
    <phoneticPr fontId="5"/>
  </si>
  <si>
    <t>一日あたりの平均利用者数が３千人以上の地下鉄駅の段差解消率
(基準適合施設により段差解消が図られている駅/一日あたり平均利用者数が3千人以上の地下鉄駅）</t>
    <rPh sb="24" eb="26">
      <t>ダンサ</t>
    </rPh>
    <rPh sb="26" eb="28">
      <t>カイショウ</t>
    </rPh>
    <rPh sb="28" eb="29">
      <t>リツ</t>
    </rPh>
    <rPh sb="53" eb="55">
      <t>イチニチ</t>
    </rPh>
    <rPh sb="58" eb="60">
      <t>ヘイキン</t>
    </rPh>
    <rPh sb="60" eb="63">
      <t>リヨウシャ</t>
    </rPh>
    <rPh sb="63" eb="64">
      <t>スウ</t>
    </rPh>
    <rPh sb="66" eb="68">
      <t>ゼンニン</t>
    </rPh>
    <rPh sb="68" eb="70">
      <t>イジョウ</t>
    </rPh>
    <rPh sb="71" eb="74">
      <t>チカテツ</t>
    </rPh>
    <rPh sb="74" eb="75">
      <t>エキ</t>
    </rPh>
    <phoneticPr fontId="5"/>
  </si>
  <si>
    <t>％</t>
    <phoneticPr fontId="5"/>
  </si>
  <si>
    <t>-</t>
  </si>
  <si>
    <t>-</t>
    <phoneticPr fontId="5"/>
  </si>
  <si>
    <t>-</t>
    <phoneticPr fontId="5"/>
  </si>
  <si>
    <t>-</t>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</si>
  <si>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rPh sb="32" eb="34">
      <t>ヘイセイ</t>
    </rPh>
    <rPh sb="36" eb="38">
      <t>ネンド</t>
    </rPh>
    <rPh sb="48" eb="50">
      <t>サンコウ</t>
    </rPh>
    <rPh sb="54" eb="56">
      <t>セイキ</t>
    </rPh>
    <rPh sb="57" eb="58">
      <t>ム</t>
    </rPh>
    <rPh sb="61" eb="64">
      <t>チュウチョウキ</t>
    </rPh>
    <rPh sb="65" eb="67">
      <t>テツドウ</t>
    </rPh>
    <rPh sb="67" eb="69">
      <t>セイビ</t>
    </rPh>
    <rPh sb="70" eb="71">
      <t>カン</t>
    </rPh>
    <rPh sb="73" eb="76">
      <t>キホンテキ</t>
    </rPh>
    <rPh sb="76" eb="77">
      <t>カンガ</t>
    </rPh>
    <rPh sb="78" eb="79">
      <t>カタ</t>
    </rPh>
    <rPh sb="85" eb="87">
      <t>トウシン</t>
    </rPh>
    <rPh sb="87" eb="88">
      <t>ダイ</t>
    </rPh>
    <rPh sb="90" eb="91">
      <t>ゴウ</t>
    </rPh>
    <rPh sb="93" eb="95">
      <t>ハッピョウ</t>
    </rPh>
    <rPh sb="98" eb="100">
      <t>ヘイセイ</t>
    </rPh>
    <rPh sb="101" eb="103">
      <t>ネンド</t>
    </rPh>
    <rPh sb="104" eb="107">
      <t>コンザツリツ</t>
    </rPh>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</si>
  <si>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</si>
  <si>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t>
    <phoneticPr fontId="5"/>
  </si>
  <si>
    <t>％</t>
    <phoneticPr fontId="5"/>
  </si>
  <si>
    <t>東京圏における主要区間の混雑率（鉄道局ホームページ）(各年度）
http://www.mlit.go.jp/tetudo/tetudo_tk4_000002.html</t>
    <phoneticPr fontId="5"/>
  </si>
  <si>
    <t>東京圏鉄道における混雑率
②180％の混雑率となっている区間数を平成32年度に0とする
（参考：「東京圏における高速鉄道を中心とする交通網の整備に関する基本計画について」（答申第18号）において基準となっている平成10年度に180%を超えていた区間：23区間）</t>
    <rPh sb="45" eb="47">
      <t>サンコウ</t>
    </rPh>
    <rPh sb="49" eb="52">
      <t>トウキョウケン</t>
    </rPh>
    <rPh sb="56" eb="58">
      <t>コウソク</t>
    </rPh>
    <rPh sb="58" eb="60">
      <t>テツドウ</t>
    </rPh>
    <rPh sb="61" eb="63">
      <t>チュウシン</t>
    </rPh>
    <rPh sb="66" eb="69">
      <t>コウツウモウ</t>
    </rPh>
    <rPh sb="70" eb="72">
      <t>セイビ</t>
    </rPh>
    <rPh sb="73" eb="74">
      <t>カン</t>
    </rPh>
    <rPh sb="76" eb="78">
      <t>キホン</t>
    </rPh>
    <rPh sb="78" eb="80">
      <t>ケイカク</t>
    </rPh>
    <rPh sb="86" eb="88">
      <t>トウシン</t>
    </rPh>
    <rPh sb="88" eb="89">
      <t>ダイ</t>
    </rPh>
    <rPh sb="91" eb="92">
      <t>ゴウ</t>
    </rPh>
    <rPh sb="97" eb="99">
      <t>キジュン</t>
    </rPh>
    <rPh sb="105" eb="107">
      <t>ヘイセイ</t>
    </rPh>
    <rPh sb="109" eb="111">
      <t>ネンド</t>
    </rPh>
    <rPh sb="117" eb="118">
      <t>コ</t>
    </rPh>
    <rPh sb="122" eb="124">
      <t>クカン</t>
    </rPh>
    <rPh sb="127" eb="129">
      <t>クカン</t>
    </rPh>
    <phoneticPr fontId="5"/>
  </si>
  <si>
    <t>180％超の混雑率となっている区間数</t>
    <rPh sb="4" eb="5">
      <t>チョウ</t>
    </rPh>
    <rPh sb="6" eb="9">
      <t>コンザツリツ</t>
    </rPh>
    <rPh sb="15" eb="17">
      <t>クカン</t>
    </rPh>
    <rPh sb="17" eb="18">
      <t>スウ</t>
    </rPh>
    <phoneticPr fontId="5"/>
  </si>
  <si>
    <t>混雑率データ（国土交通省ホームページ　統計情報）(各年度）
http://www.mlit.go.jp/statistics/details/tetsudo_list.html</t>
    <phoneticPr fontId="5"/>
  </si>
  <si>
    <t>区間</t>
    <rPh sb="0" eb="2">
      <t>クカン</t>
    </rPh>
    <phoneticPr fontId="5"/>
  </si>
  <si>
    <t>-</t>
    <phoneticPr fontId="5"/>
  </si>
  <si>
    <t>鉄軌道駅における段差解消への対応状況について（鉄道局ホームページ）(各年度）
http://www.mlit.go.jp/tetudo/tetudo_fr7_000003.html</t>
    <rPh sb="23" eb="25">
      <t>テツドウ</t>
    </rPh>
    <rPh sb="25" eb="26">
      <t>キョク</t>
    </rPh>
    <rPh sb="34" eb="37">
      <t>カクネンド</t>
    </rPh>
    <phoneticPr fontId="5"/>
  </si>
  <si>
    <t>都市鉄道路線整備区間（新線建設区間）の1日当たりの平均輸送人員</t>
    <rPh sb="8" eb="10">
      <t>クカン</t>
    </rPh>
    <rPh sb="11" eb="13">
      <t>シンセン</t>
    </rPh>
    <rPh sb="13" eb="15">
      <t>ケンセツ</t>
    </rPh>
    <rPh sb="15" eb="17">
      <t>クカン</t>
    </rPh>
    <phoneticPr fontId="5"/>
  </si>
  <si>
    <t>千人</t>
    <rPh sb="0" eb="2">
      <t>センニン</t>
    </rPh>
    <phoneticPr fontId="5"/>
  </si>
  <si>
    <t>-</t>
    <phoneticPr fontId="5"/>
  </si>
  <si>
    <t>鉄道関係公共事業の評価結果（鉄道局ホームページ）
http://www.mlit.go.jp/tetudo/tetudo_fr1_000003.html</t>
    <phoneticPr fontId="5"/>
  </si>
  <si>
    <t>新線建設によりＣＯ２排出量を年間1,525t削減させる</t>
  </si>
  <si>
    <t>1t-CO2当たりの削減コスト</t>
  </si>
  <si>
    <t>需要推計に基づく</t>
  </si>
  <si>
    <t>事業完了までにかかる国費見込額/CO2削減量(30年)</t>
  </si>
  <si>
    <t>新線建設の整備箇所に係る路線延長（建設キロ）</t>
  </si>
  <si>
    <t>km</t>
    <phoneticPr fontId="5"/>
  </si>
  <si>
    <t>km</t>
    <phoneticPr fontId="5"/>
  </si>
  <si>
    <t>百万</t>
    <rPh sb="0" eb="2">
      <t>ヒャクマン</t>
    </rPh>
    <phoneticPr fontId="5"/>
  </si>
  <si>
    <t>執行額／補助メニュー毎の延べ事業者数　　　　　　　　　　　　　　</t>
    <rPh sb="0" eb="2">
      <t>シッコウ</t>
    </rPh>
    <rPh sb="2" eb="3">
      <t>ガク</t>
    </rPh>
    <rPh sb="4" eb="6">
      <t>ホジョ</t>
    </rPh>
    <rPh sb="10" eb="11">
      <t>ゴト</t>
    </rPh>
    <rPh sb="12" eb="13">
      <t>ノ</t>
    </rPh>
    <rPh sb="14" eb="17">
      <t>ジギョウシャ</t>
    </rPh>
    <rPh sb="17" eb="18">
      <t>スウ</t>
    </rPh>
    <phoneticPr fontId="5"/>
  </si>
  <si>
    <t>7,079/18</t>
    <phoneticPr fontId="5"/>
  </si>
  <si>
    <t>5,726/19</t>
    <phoneticPr fontId="5"/>
  </si>
  <si>
    <t>5,094/18</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</si>
  <si>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</si>
  <si>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２６ 鉄道網を充実・活性化させる</t>
    <rPh sb="3" eb="5">
      <t>テツドウ</t>
    </rPh>
    <rPh sb="5" eb="6">
      <t>アミ</t>
    </rPh>
    <rPh sb="7" eb="9">
      <t>ジュウジツ</t>
    </rPh>
    <rPh sb="10" eb="13">
      <t>カッセイカ</t>
    </rPh>
    <phoneticPr fontId="5"/>
  </si>
  <si>
    <t>公共施設等のバリアフリー化率</t>
    <rPh sb="0" eb="2">
      <t>コウキョウ</t>
    </rPh>
    <rPh sb="2" eb="4">
      <t>シセツ</t>
    </rPh>
    <rPh sb="4" eb="5">
      <t>トウ</t>
    </rPh>
    <rPh sb="12" eb="13">
      <t>カ</t>
    </rPh>
    <rPh sb="13" eb="14">
      <t>リツ</t>
    </rPh>
    <phoneticPr fontId="5"/>
  </si>
  <si>
    <t>東京圏鉄道における混雑率
①主要３１区間のピーク時の平均混雑率</t>
  </si>
  <si>
    <t>％</t>
    <phoneticPr fontId="5"/>
  </si>
  <si>
    <t>％</t>
    <phoneticPr fontId="5"/>
  </si>
  <si>
    <t>-</t>
    <phoneticPr fontId="5"/>
  </si>
  <si>
    <t>東京圏鉄道における混雑率
②180%超の混雑率となっている区間数</t>
  </si>
  <si>
    <t>地下高速鉄道の整備を促進することにより、新線整備による広域的な地域間の交流・連携の強化、列車運行円滑化による混雑の緩和、バリアフリー化の促進を図る。</t>
    <rPh sb="0" eb="2">
      <t>チカ</t>
    </rPh>
    <rPh sb="20" eb="22">
      <t>シンセン</t>
    </rPh>
    <rPh sb="22" eb="24">
      <t>セイビ</t>
    </rPh>
    <rPh sb="27" eb="30">
      <t>コウイキテキ</t>
    </rPh>
    <rPh sb="31" eb="34">
      <t>チイキカン</t>
    </rPh>
    <rPh sb="35" eb="37">
      <t>コウリュウ</t>
    </rPh>
    <rPh sb="38" eb="40">
      <t>レンケイ</t>
    </rPh>
    <rPh sb="41" eb="43">
      <t>キョウカ</t>
    </rPh>
    <rPh sb="44" eb="46">
      <t>レッシャ</t>
    </rPh>
    <rPh sb="46" eb="48">
      <t>ウンコウ</t>
    </rPh>
    <rPh sb="48" eb="51">
      <t>エンカツカ</t>
    </rPh>
    <rPh sb="54" eb="56">
      <t>コンザツ</t>
    </rPh>
    <rPh sb="57" eb="59">
      <t>カンワ</t>
    </rPh>
    <rPh sb="68" eb="70">
      <t>ソクシン</t>
    </rPh>
    <rPh sb="71" eb="72">
      <t>ハカ</t>
    </rPh>
    <phoneticPr fontId="5"/>
  </si>
  <si>
    <t>‐</t>
  </si>
  <si>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</si>
  <si>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</si>
  <si>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</si>
  <si>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本事業は地下鉄事業者に対して補助金を交付する補助事業のため。</t>
    <rPh sb="0" eb="1">
      <t>ホン</t>
    </rPh>
    <rPh sb="1" eb="3">
      <t>ジギョウ</t>
    </rPh>
    <rPh sb="4" eb="7">
      <t>チカテツ</t>
    </rPh>
    <rPh sb="7" eb="10">
      <t>ジギョウシャ</t>
    </rPh>
    <rPh sb="11" eb="12">
      <t>タイ</t>
    </rPh>
    <rPh sb="14" eb="17">
      <t>ホジョキン</t>
    </rPh>
    <rPh sb="18" eb="20">
      <t>コウフ</t>
    </rPh>
    <rPh sb="22" eb="24">
      <t>ホジョ</t>
    </rPh>
    <rPh sb="24" eb="26">
      <t>ジギョウ</t>
    </rPh>
    <phoneticPr fontId="5"/>
  </si>
  <si>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</si>
  <si>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</si>
  <si>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</si>
  <si>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</si>
  <si>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事業による施設整備によって、鉄道による輸送人員の創出や、公共施設等のバリアフリー化率の向上に寄与しており、成果目標に見合ったものとなっている。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</si>
  <si>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</si>
  <si>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整備された地下鉄施設は供用され、十分に活用されている。</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</si>
  <si>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</si>
  <si>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訪日外国人旅行者受入環境整備事業</t>
    <rPh sb="0" eb="2">
      <t>ホウニチ</t>
    </rPh>
    <rPh sb="2" eb="5">
      <t>ガイコクジン</t>
    </rPh>
    <rPh sb="5" eb="8">
      <t>リョコウシャ</t>
    </rPh>
    <rPh sb="8" eb="10">
      <t>ウケイレ</t>
    </rPh>
    <rPh sb="10" eb="12">
      <t>カンキョウ</t>
    </rPh>
    <rPh sb="12" eb="14">
      <t>セイビ</t>
    </rPh>
    <rPh sb="14" eb="16">
      <t>ジギョウ</t>
    </rPh>
    <phoneticPr fontId="5"/>
  </si>
  <si>
    <t>本事業では地下鉄事業者が行う鉄道施設のバリアフリー化工事を補助対象としているが、地域公共交通確保維持改善事業、訪日外国人旅行者受入環境整備緊急対策事業及び公共交通利用環境の革新等においては、地下鉄事業者以外の民鉄、ＪＲの鉄道施設のバリアフリー化工事を補助対象としており、役割分担を行っている。</t>
    <rPh sb="75" eb="76">
      <t>オヨ</t>
    </rPh>
    <rPh sb="77" eb="79">
      <t>コウキョウ</t>
    </rPh>
    <rPh sb="79" eb="81">
      <t>コウツウ</t>
    </rPh>
    <rPh sb="81" eb="83">
      <t>リヨウ</t>
    </rPh>
    <rPh sb="83" eb="85">
      <t>カンキョウ</t>
    </rPh>
    <rPh sb="86" eb="88">
      <t>カクシン</t>
    </rPh>
    <rPh sb="88" eb="89">
      <t>トウ</t>
    </rPh>
    <phoneticPr fontId="5"/>
  </si>
  <si>
    <t>公共交通利用環境の革新等（国際観光旅客税財源）</t>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</si>
  <si>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</si>
  <si>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</si>
  <si>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282</t>
    <phoneticPr fontId="5"/>
  </si>
  <si>
    <t>273</t>
    <phoneticPr fontId="5"/>
  </si>
  <si>
    <t>279</t>
    <phoneticPr fontId="5"/>
  </si>
  <si>
    <t>288</t>
    <phoneticPr fontId="5"/>
  </si>
  <si>
    <t>278</t>
    <phoneticPr fontId="5"/>
  </si>
  <si>
    <t>285</t>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</si>
  <si>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</si>
  <si>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B.福岡市</t>
    <rPh sb="2" eb="5">
      <t>フクオカシ</t>
    </rPh>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</si>
  <si>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</si>
  <si>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東京地下鉄(株)</t>
    <rPh sb="0" eb="2">
      <t>トウキョウ</t>
    </rPh>
    <rPh sb="2" eb="5">
      <t>チカテツ</t>
    </rPh>
    <rPh sb="5" eb="8">
      <t>カブ</t>
    </rPh>
    <phoneticPr fontId="5"/>
  </si>
  <si>
    <t>関西高速鉄道(株)</t>
    <rPh sb="0" eb="2">
      <t>カンサイ</t>
    </rPh>
    <rPh sb="2" eb="4">
      <t>コウソク</t>
    </rPh>
    <rPh sb="4" eb="6">
      <t>テツドウ</t>
    </rPh>
    <rPh sb="6" eb="9">
      <t>カブ</t>
    </rPh>
    <phoneticPr fontId="5"/>
  </si>
  <si>
    <t>補助金等交付</t>
  </si>
  <si>
    <t>鉄道整備助成事業</t>
    <rPh sb="0" eb="2">
      <t>テツドウ</t>
    </rPh>
    <rPh sb="2" eb="4">
      <t>セイビ</t>
    </rPh>
    <rPh sb="4" eb="6">
      <t>ジョセイ</t>
    </rPh>
    <rPh sb="6" eb="8">
      <t>ジギョウ</t>
    </rPh>
    <phoneticPr fontId="5"/>
  </si>
  <si>
    <t>耐震補強</t>
    <rPh sb="0" eb="2">
      <t>タイシン</t>
    </rPh>
    <rPh sb="2" eb="4">
      <t>ホキョウ</t>
    </rPh>
    <phoneticPr fontId="5"/>
  </si>
  <si>
    <t>路盤</t>
    <rPh sb="0" eb="2">
      <t>ロバン</t>
    </rPh>
    <phoneticPr fontId="5"/>
  </si>
  <si>
    <t>開業設備</t>
    <rPh sb="0" eb="2">
      <t>カイギョウ</t>
    </rPh>
    <rPh sb="2" eb="4">
      <t>セツビ</t>
    </rPh>
    <phoneticPr fontId="5"/>
  </si>
  <si>
    <t>その他</t>
    <rPh sb="2" eb="3">
      <t>タ</t>
    </rPh>
    <phoneticPr fontId="5"/>
  </si>
  <si>
    <t>用地</t>
    <rPh sb="0" eb="2">
      <t>ヨウチ</t>
    </rPh>
    <phoneticPr fontId="5"/>
  </si>
  <si>
    <t>新線建設</t>
    <rPh sb="0" eb="2">
      <t>シンセン</t>
    </rPh>
    <rPh sb="2" eb="4">
      <t>ケンセツ</t>
    </rPh>
    <phoneticPr fontId="5"/>
  </si>
  <si>
    <t>大規模改良工事等</t>
    <rPh sb="0" eb="3">
      <t>ダイキボ</t>
    </rPh>
    <rPh sb="3" eb="5">
      <t>カイリョウ</t>
    </rPh>
    <rPh sb="5" eb="7">
      <t>コウジ</t>
    </rPh>
    <rPh sb="7" eb="8">
      <t>トウ</t>
    </rPh>
    <phoneticPr fontId="5"/>
  </si>
  <si>
    <t>都市鉄道路線整備区間の利用者数を令和13年度に225千人とする</t>
    <rPh sb="0" eb="2">
      <t>トシ</t>
    </rPh>
    <rPh sb="2" eb="4">
      <t>テツドウ</t>
    </rPh>
    <rPh sb="4" eb="6">
      <t>ロセン</t>
    </rPh>
    <rPh sb="6" eb="8">
      <t>セイビ</t>
    </rPh>
    <rPh sb="8" eb="10">
      <t>クカン</t>
    </rPh>
    <rPh sb="11" eb="13">
      <t>リヨウ</t>
    </rPh>
    <rPh sb="13" eb="14">
      <t>シャ</t>
    </rPh>
    <rPh sb="14" eb="15">
      <t>スウ</t>
    </rPh>
    <rPh sb="16" eb="18">
      <t>レイワ</t>
    </rPh>
    <rPh sb="20" eb="22">
      <t>ネンド</t>
    </rPh>
    <rPh sb="26" eb="28">
      <t>センニン</t>
    </rPh>
    <phoneticPr fontId="5"/>
  </si>
  <si>
    <t>執行額/補助メニュー毎の延べ事業者数</t>
    <rPh sb="0" eb="2">
      <t>シッコウ</t>
    </rPh>
    <rPh sb="2" eb="3">
      <t>ガク</t>
    </rPh>
    <rPh sb="4" eb="6">
      <t>ホジョ</t>
    </rPh>
    <rPh sb="10" eb="11">
      <t>ゴト</t>
    </rPh>
    <rPh sb="12" eb="13">
      <t>ノ</t>
    </rPh>
    <rPh sb="14" eb="17">
      <t>ジギョウシャ</t>
    </rPh>
    <rPh sb="17" eb="18">
      <t>スウ</t>
    </rPh>
    <phoneticPr fontId="5"/>
  </si>
  <si>
    <t>繰越額については、関係者協議の遅れや工法の変更に伴う対応のため発生したものである。</t>
    <rPh sb="0" eb="3">
      <t>クリコシガク</t>
    </rPh>
    <rPh sb="9" eb="12">
      <t>カンケイシャ</t>
    </rPh>
    <rPh sb="12" eb="14">
      <t>キョウギ</t>
    </rPh>
    <rPh sb="15" eb="16">
      <t>オク</t>
    </rPh>
    <rPh sb="18" eb="20">
      <t>コウホウ</t>
    </rPh>
    <rPh sb="21" eb="23">
      <t>ヘンコウ</t>
    </rPh>
    <rPh sb="24" eb="25">
      <t>トモナ</t>
    </rPh>
    <rPh sb="26" eb="28">
      <t>タイオウ</t>
    </rPh>
    <rPh sb="31" eb="33">
      <t>ハッセイ</t>
    </rPh>
    <phoneticPr fontId="5"/>
  </si>
  <si>
    <t>-</t>
    <phoneticPr fontId="5"/>
  </si>
  <si>
    <t>課長　金指　和彦</t>
    <rPh sb="0" eb="2">
      <t>カチョウ</t>
    </rPh>
    <rPh sb="3" eb="5">
      <t>カナザシ</t>
    </rPh>
    <rPh sb="6" eb="8">
      <t>カズヒコ</t>
    </rPh>
    <phoneticPr fontId="5"/>
  </si>
  <si>
    <t>福岡市</t>
    <rPh sb="0" eb="3">
      <t>フクオカシ</t>
    </rPh>
    <phoneticPr fontId="5"/>
  </si>
  <si>
    <t>東京都</t>
    <rPh sb="0" eb="3">
      <t>トウキョウト</t>
    </rPh>
    <phoneticPr fontId="5"/>
  </si>
  <si>
    <t>名古屋市</t>
    <rPh sb="0" eb="4">
      <t>ナゴヤシ</t>
    </rPh>
    <phoneticPr fontId="5"/>
  </si>
  <si>
    <t>横浜市</t>
    <rPh sb="0" eb="3">
      <t>ヨコハマシ</t>
    </rPh>
    <phoneticPr fontId="5"/>
  </si>
  <si>
    <t>大阪市高速電気軌道(株)</t>
    <rPh sb="0" eb="3">
      <t>オオサカシ</t>
    </rPh>
    <rPh sb="3" eb="5">
      <t>コウソク</t>
    </rPh>
    <rPh sb="5" eb="7">
      <t>デンキ</t>
    </rPh>
    <rPh sb="7" eb="9">
      <t>キドウ</t>
    </rPh>
    <rPh sb="8" eb="9">
      <t>ドウ</t>
    </rPh>
    <rPh sb="9" eb="12">
      <t>カブ</t>
    </rPh>
    <phoneticPr fontId="5"/>
  </si>
  <si>
    <t>札幌市</t>
    <rPh sb="0" eb="3">
      <t>サッポロシ</t>
    </rPh>
    <phoneticPr fontId="5"/>
  </si>
  <si>
    <t>京都市</t>
    <rPh sb="0" eb="3">
      <t>キョウトシ</t>
    </rPh>
    <phoneticPr fontId="5"/>
  </si>
  <si>
    <t>神戸市</t>
    <rPh sb="0" eb="3">
      <t>コウベシ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</si>
</sst>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171855</xdr:colOff>
      <xdr:row>742</xdr:row>
      <xdr:rowOff>0</xdr:rowOff>
    </xdr:from>
    <xdr:to>
      <xdr:col>34</xdr:col>
      <xdr:colOff>174431</xdr:colOff>
      <xdr:row>744</xdr:row>
      <xdr:rowOff>270641</xdr:rowOff>
    </xdr:to>
    <xdr:sp macro="" textlink="">
      <xdr:nvSpPr>
        <xdr:cNvPr id="54" name="Text Box 2"/>
        <xdr:cNvSpPr txBox="1">
          <a:spLocks noChangeArrowheads="1"/>
        </xdr:cNvSpPr>
      </xdr:nvSpPr>
      <xdr:spPr bwMode="auto">
        <a:xfrm>
          <a:off x="4496720" y="52683547"/>
          <a:ext cx="2679873" cy="965709"/>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rPr>
            <a:t> </a:t>
          </a:r>
          <a:r>
            <a:rPr kumimoji="0" lang="en-US" altLang="ja-JP" sz="1200" b="0" i="0" u="none" strike="noStrike" kern="0" cap="none" spc="0" normalizeH="0" baseline="0" noProof="0">
              <a:ln>
                <a:noFill/>
              </a:ln>
              <a:solidFill>
                <a:sysClr val="windowText" lastClr="000000"/>
              </a:solidFill>
              <a:effectLst/>
              <a:uLnTx/>
              <a:uFillTx/>
            </a:rPr>
            <a:t>5,686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173694</xdr:colOff>
      <xdr:row>745</xdr:row>
      <xdr:rowOff>18755</xdr:rowOff>
    </xdr:from>
    <xdr:to>
      <xdr:col>36</xdr:col>
      <xdr:colOff>146678</xdr:colOff>
      <xdr:row>748</xdr:row>
      <xdr:rowOff>216907</xdr:rowOff>
    </xdr:to>
    <xdr:sp macro="" textlink="">
      <xdr:nvSpPr>
        <xdr:cNvPr id="55" name="大かっこ 54"/>
        <xdr:cNvSpPr/>
      </xdr:nvSpPr>
      <xdr:spPr>
        <a:xfrm>
          <a:off x="4292613" y="53744904"/>
          <a:ext cx="3268119" cy="124075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地下高速鉄道整備事業に要する経費の一部を国が助成することで、大都市圏における交通混雑の緩和・時間短縮による円滑な旅客流動の確保、バリアフリー化の推進等を図る。</a:t>
          </a:r>
        </a:p>
      </xdr:txBody>
    </xdr:sp>
    <xdr:clientData/>
  </xdr:twoCellAnchor>
  <xdr:twoCellAnchor>
    <xdr:from>
      <xdr:col>28</xdr:col>
      <xdr:colOff>158984</xdr:colOff>
      <xdr:row>748</xdr:row>
      <xdr:rowOff>218487</xdr:rowOff>
    </xdr:from>
    <xdr:to>
      <xdr:col>28</xdr:col>
      <xdr:colOff>158985</xdr:colOff>
      <xdr:row>751</xdr:row>
      <xdr:rowOff>100765</xdr:rowOff>
    </xdr:to>
    <xdr:cxnSp macro="">
      <xdr:nvCxnSpPr>
        <xdr:cNvPr id="56" name="直線矢印コネクタ 55"/>
        <xdr:cNvCxnSpPr/>
      </xdr:nvCxnSpPr>
      <xdr:spPr>
        <a:xfrm>
          <a:off x="5925470" y="54987237"/>
          <a:ext cx="1" cy="924879"/>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25</xdr:col>
      <xdr:colOff>183549</xdr:colOff>
      <xdr:row>751</xdr:row>
      <xdr:rowOff>122943</xdr:rowOff>
    </xdr:from>
    <xdr:to>
      <xdr:col>31</xdr:col>
      <xdr:colOff>127307</xdr:colOff>
      <xdr:row>752</xdr:row>
      <xdr:rowOff>93878</xdr:rowOff>
    </xdr:to>
    <xdr:sp macro="" textlink="">
      <xdr:nvSpPr>
        <xdr:cNvPr id="57" name="正方形/長方形 56"/>
        <xdr:cNvSpPr/>
      </xdr:nvSpPr>
      <xdr:spPr>
        <a:xfrm>
          <a:off x="5332198" y="55934294"/>
          <a:ext cx="1179433" cy="318469"/>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23059</xdr:colOff>
      <xdr:row>752</xdr:row>
      <xdr:rowOff>62519</xdr:rowOff>
    </xdr:from>
    <xdr:to>
      <xdr:col>36</xdr:col>
      <xdr:colOff>37591</xdr:colOff>
      <xdr:row>754</xdr:row>
      <xdr:rowOff>302283</xdr:rowOff>
    </xdr:to>
    <xdr:sp macro="" textlink="">
      <xdr:nvSpPr>
        <xdr:cNvPr id="58" name="Text Box 3"/>
        <xdr:cNvSpPr txBox="1">
          <a:spLocks noChangeArrowheads="1"/>
        </xdr:cNvSpPr>
      </xdr:nvSpPr>
      <xdr:spPr bwMode="auto">
        <a:xfrm>
          <a:off x="4553870" y="56221404"/>
          <a:ext cx="2897775" cy="93483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（独）鉄道建設・運輸施設整備支援機構</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5,686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20</xdr:col>
      <xdr:colOff>150562</xdr:colOff>
      <xdr:row>755</xdr:row>
      <xdr:rowOff>70390</xdr:rowOff>
    </xdr:from>
    <xdr:to>
      <xdr:col>38</xdr:col>
      <xdr:colOff>4445</xdr:colOff>
      <xdr:row>758</xdr:row>
      <xdr:rowOff>72379</xdr:rowOff>
    </xdr:to>
    <xdr:sp macro="" textlink="">
      <xdr:nvSpPr>
        <xdr:cNvPr id="59" name="大かっこ 58"/>
        <xdr:cNvSpPr/>
      </xdr:nvSpPr>
      <xdr:spPr>
        <a:xfrm>
          <a:off x="4269481" y="57271876"/>
          <a:ext cx="3560910" cy="13663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地下高速鉄道整備事業を行うにあたり、「独立行政法人鉄道建設・運輸施設整備支援機構法」に基づき、現場調査・書類審査を実施し、国からの補助金を財源に、間接補助を行う。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0</xdr:colOff>
      <xdr:row>758</xdr:row>
      <xdr:rowOff>291230</xdr:rowOff>
    </xdr:from>
    <xdr:to>
      <xdr:col>26</xdr:col>
      <xdr:colOff>65236</xdr:colOff>
      <xdr:row>759</xdr:row>
      <xdr:rowOff>60959</xdr:rowOff>
    </xdr:to>
    <xdr:sp macro="" textlink="">
      <xdr:nvSpPr>
        <xdr:cNvPr id="60" name="正方形/長方形 59"/>
        <xdr:cNvSpPr/>
      </xdr:nvSpPr>
      <xdr:spPr>
        <a:xfrm>
          <a:off x="3912973" y="58857108"/>
          <a:ext cx="1506858" cy="439054"/>
        </a:xfrm>
        <a:prstGeom prst="rect">
          <a:avLst/>
        </a:prstGeom>
        <a:noFill/>
        <a:ln w="9525" cap="flat" cmpd="sng" algn="ctr">
          <a:solidFill>
            <a:sysClr val="windowText" lastClr="000000"/>
          </a:solidFill>
          <a:prstDash val="dash"/>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関係地方公共団体</a:t>
          </a:r>
        </a:p>
      </xdr:txBody>
    </xdr:sp>
    <xdr:clientData/>
  </xdr:twoCellAnchor>
  <xdr:twoCellAnchor>
    <xdr:from>
      <xdr:col>29</xdr:col>
      <xdr:colOff>134013</xdr:colOff>
      <xdr:row>758</xdr:row>
      <xdr:rowOff>100730</xdr:rowOff>
    </xdr:from>
    <xdr:to>
      <xdr:col>29</xdr:col>
      <xdr:colOff>134013</xdr:colOff>
      <xdr:row>760</xdr:row>
      <xdr:rowOff>216278</xdr:rowOff>
    </xdr:to>
    <xdr:cxnSp macro="">
      <xdr:nvCxnSpPr>
        <xdr:cNvPr id="61" name="直線矢印コネクタ 60"/>
        <xdr:cNvCxnSpPr/>
      </xdr:nvCxnSpPr>
      <xdr:spPr>
        <a:xfrm>
          <a:off x="6106445" y="58666608"/>
          <a:ext cx="0" cy="1454197"/>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22</xdr:col>
      <xdr:colOff>170016</xdr:colOff>
      <xdr:row>759</xdr:row>
      <xdr:rowOff>88630</xdr:rowOff>
    </xdr:from>
    <xdr:to>
      <xdr:col>22</xdr:col>
      <xdr:colOff>170016</xdr:colOff>
      <xdr:row>760</xdr:row>
      <xdr:rowOff>181306</xdr:rowOff>
    </xdr:to>
    <xdr:cxnSp macro="">
      <xdr:nvCxnSpPr>
        <xdr:cNvPr id="62" name="直線矢印コネクタ 61"/>
        <xdr:cNvCxnSpPr/>
      </xdr:nvCxnSpPr>
      <xdr:spPr>
        <a:xfrm>
          <a:off x="4700827" y="59323833"/>
          <a:ext cx="0" cy="762000"/>
        </a:xfrm>
        <a:prstGeom prst="straightConnector1">
          <a:avLst/>
        </a:prstGeom>
        <a:noFill/>
        <a:ln w="9525" cap="flat" cmpd="sng" algn="ctr">
          <a:solidFill>
            <a:sysClr val="windowText" lastClr="000000"/>
          </a:solidFill>
          <a:prstDash val="dash"/>
          <a:tailEnd type="triangle"/>
        </a:ln>
        <a:effectLst/>
      </xdr:spPr>
    </xdr:cxnSp>
    <xdr:clientData/>
  </xdr:twoCellAnchor>
  <xdr:twoCellAnchor>
    <xdr:from>
      <xdr:col>21</xdr:col>
      <xdr:colOff>15373</xdr:colOff>
      <xdr:row>762</xdr:row>
      <xdr:rowOff>58033</xdr:rowOff>
    </xdr:from>
    <xdr:to>
      <xdr:col>35</xdr:col>
      <xdr:colOff>59502</xdr:colOff>
      <xdr:row>764</xdr:row>
      <xdr:rowOff>261399</xdr:rowOff>
    </xdr:to>
    <xdr:sp macro="" textlink="">
      <xdr:nvSpPr>
        <xdr:cNvPr id="63" name="Text Box 5"/>
        <xdr:cNvSpPr txBox="1">
          <a:spLocks noChangeArrowheads="1"/>
        </xdr:cNvSpPr>
      </xdr:nvSpPr>
      <xdr:spPr bwMode="auto">
        <a:xfrm>
          <a:off x="4340238" y="60567526"/>
          <a:ext cx="2927372" cy="104002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鉄道事業者（</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11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社）</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5,686</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oneCellAnchor>
    <xdr:from>
      <xdr:col>20</xdr:col>
      <xdr:colOff>74362</xdr:colOff>
      <xdr:row>760</xdr:row>
      <xdr:rowOff>286081</xdr:rowOff>
    </xdr:from>
    <xdr:ext cx="1069550" cy="222035"/>
    <xdr:sp macro="" textlink="">
      <xdr:nvSpPr>
        <xdr:cNvPr id="64" name="Text Box 49"/>
        <xdr:cNvSpPr txBox="1">
          <a:spLocks noChangeArrowheads="1"/>
        </xdr:cNvSpPr>
      </xdr:nvSpPr>
      <xdr:spPr bwMode="auto">
        <a:xfrm>
          <a:off x="4193281" y="60190608"/>
          <a:ext cx="1069550" cy="222035"/>
        </a:xfrm>
        <a:prstGeom prst="rect">
          <a:avLst/>
        </a:prstGeom>
        <a:noFill/>
        <a:ln w="9525">
          <a:noFill/>
          <a:miter lim="800000"/>
          <a:headEnd/>
          <a:tailEnd/>
        </a:ln>
      </xdr:spPr>
      <xdr:txBody>
        <a:bodyPr vertOverflow="clip" wrap="none" lIns="27432" tIns="18288" rIns="27432"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出資金・補助</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oneCellAnchor>
  <xdr:oneCellAnchor>
    <xdr:from>
      <xdr:col>27</xdr:col>
      <xdr:colOff>198922</xdr:colOff>
      <xdr:row>760</xdr:row>
      <xdr:rowOff>286081</xdr:rowOff>
    </xdr:from>
    <xdr:ext cx="836794" cy="222035"/>
    <xdr:sp macro="" textlink="">
      <xdr:nvSpPr>
        <xdr:cNvPr id="65" name="Text Box 49"/>
        <xdr:cNvSpPr txBox="1">
          <a:spLocks noChangeArrowheads="1"/>
        </xdr:cNvSpPr>
      </xdr:nvSpPr>
      <xdr:spPr bwMode="auto">
        <a:xfrm>
          <a:off x="5759463" y="60190608"/>
          <a:ext cx="836794"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間接補助</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oneCellAnchor>
  <xdr:twoCellAnchor>
    <xdr:from>
      <xdr:col>20</xdr:col>
      <xdr:colOff>192744</xdr:colOff>
      <xdr:row>767</xdr:row>
      <xdr:rowOff>151996</xdr:rowOff>
    </xdr:from>
    <xdr:to>
      <xdr:col>36</xdr:col>
      <xdr:colOff>101055</xdr:colOff>
      <xdr:row>770</xdr:row>
      <xdr:rowOff>232029</xdr:rowOff>
    </xdr:to>
    <xdr:sp macro="" textlink="">
      <xdr:nvSpPr>
        <xdr:cNvPr id="66" name="大かっこ 65"/>
        <xdr:cNvSpPr/>
      </xdr:nvSpPr>
      <xdr:spPr>
        <a:xfrm>
          <a:off x="4311663" y="62424901"/>
          <a:ext cx="3203446" cy="100679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国等からの補助金等及び自己資金を財源に、鉄道事業者は地下高速鉄道整備事業を行う。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69" zoomScaleNormal="75" zoomScaleSheetLayoutView="100" zoomScalePageLayoutView="85" workbookViewId="0">
      <selection activeCell="AC877" sqref="AC877:AG8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312</v>
      </c>
      <c r="AT2" s="954"/>
      <c r="AU2" s="954"/>
      <c r="AV2" s="42" t="str">
        <f>IF(AW2="", "", "-")</f>
        <v/>
      </c>
      <c r="AW2" s="899"/>
      <c r="AX2" s="899"/>
    </row>
    <row r="3" spans="1:50" ht="21" customHeight="1" thickBot="1" x14ac:dyDescent="0.2">
      <c r="A3" s="855" t="s">
        <v>348</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480</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481</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393</v>
      </c>
      <c r="H5" s="828"/>
      <c r="I5" s="828"/>
      <c r="J5" s="828"/>
      <c r="K5" s="828"/>
      <c r="L5" s="828"/>
      <c r="M5" s="829" t="s">
        <v>65</v>
      </c>
      <c r="N5" s="830"/>
      <c r="O5" s="830"/>
      <c r="P5" s="830"/>
      <c r="Q5" s="830"/>
      <c r="R5" s="831"/>
      <c r="S5" s="832" t="s">
        <v>69</v>
      </c>
      <c r="T5" s="828"/>
      <c r="U5" s="828"/>
      <c r="V5" s="828"/>
      <c r="W5" s="828"/>
      <c r="X5" s="833"/>
      <c r="Y5" s="686" t="s">
        <v>3</v>
      </c>
      <c r="Z5" s="534"/>
      <c r="AA5" s="534"/>
      <c r="AB5" s="534"/>
      <c r="AC5" s="534"/>
      <c r="AD5" s="535"/>
      <c r="AE5" s="687" t="s">
        <v>483</v>
      </c>
      <c r="AF5" s="687"/>
      <c r="AG5" s="687"/>
      <c r="AH5" s="687"/>
      <c r="AI5" s="687"/>
      <c r="AJ5" s="687"/>
      <c r="AK5" s="687"/>
      <c r="AL5" s="687"/>
      <c r="AM5" s="687"/>
      <c r="AN5" s="687"/>
      <c r="AO5" s="687"/>
      <c r="AP5" s="688"/>
      <c r="AQ5" s="689" t="s">
        <v>575</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10" t="s">
        <v>312</v>
      </c>
      <c r="Z7" s="434"/>
      <c r="AA7" s="434"/>
      <c r="AB7" s="434"/>
      <c r="AC7" s="434"/>
      <c r="AD7" s="911"/>
      <c r="AE7" s="900" t="s">
        <v>486</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6" t="s">
        <v>211</v>
      </c>
      <c r="B8" s="487"/>
      <c r="C8" s="487"/>
      <c r="D8" s="487"/>
      <c r="E8" s="487"/>
      <c r="F8" s="488"/>
      <c r="G8" s="921" t="str">
        <f>入力規則等!A27</f>
        <v>観光立国、交通安全対策、高齢社会対策、国土強靱化施策、障害者施策、少子化社会対策、男女共同参画、地球温暖化対策</v>
      </c>
      <c r="H8" s="708"/>
      <c r="I8" s="708"/>
      <c r="J8" s="708"/>
      <c r="K8" s="708"/>
      <c r="L8" s="708"/>
      <c r="M8" s="708"/>
      <c r="N8" s="708"/>
      <c r="O8" s="708"/>
      <c r="P8" s="708"/>
      <c r="Q8" s="708"/>
      <c r="R8" s="708"/>
      <c r="S8" s="708"/>
      <c r="T8" s="708"/>
      <c r="U8" s="708"/>
      <c r="V8" s="708"/>
      <c r="W8" s="708"/>
      <c r="X8" s="922"/>
      <c r="Y8" s="834" t="s">
        <v>212</v>
      </c>
      <c r="Z8" s="835"/>
      <c r="AA8" s="835"/>
      <c r="AB8" s="835"/>
      <c r="AC8" s="835"/>
      <c r="AD8" s="836"/>
      <c r="AE8" s="707" t="str">
        <f>入力規則等!K13</f>
        <v>公共事業</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487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488</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補助</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48"/>
      <c r="H12" s="749"/>
      <c r="I12" s="749"/>
      <c r="J12" s="749"/>
      <c r="K12" s="749"/>
      <c r="L12" s="749"/>
      <c r="M12" s="749"/>
      <c r="N12" s="749"/>
      <c r="O12" s="749"/>
      <c r="P12" s="406" t="s">
        <v>315</v>
      </c>
      <c r="Q12" s="407"/>
      <c r="R12" s="407"/>
      <c r="S12" s="407"/>
      <c r="T12" s="407"/>
      <c r="U12" s="407"/>
      <c r="V12" s="408"/>
      <c r="W12" s="406" t="s">
        <v>335</v>
      </c>
      <c r="X12" s="407"/>
      <c r="Y12" s="407"/>
      <c r="Z12" s="407"/>
      <c r="AA12" s="407"/>
      <c r="AB12" s="407"/>
      <c r="AC12" s="408"/>
      <c r="AD12" s="406" t="s">
        <v>342</v>
      </c>
      <c r="AE12" s="407"/>
      <c r="AF12" s="407"/>
      <c r="AG12" s="407"/>
      <c r="AH12" s="407"/>
      <c r="AI12" s="407"/>
      <c r="AJ12" s="408"/>
      <c r="AK12" s="406" t="s">
        <v>349</v>
      </c>
      <c r="AL12" s="407"/>
      <c r="AM12" s="407"/>
      <c r="AN12" s="407"/>
      <c r="AO12" s="407"/>
      <c r="AP12" s="407"/>
      <c r="AQ12" s="408"/>
      <c r="AR12" s="406" t="s">
        <v>350</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4066</v>
      </c>
      <c r="Q13" s="646"/>
      <c r="R13" s="646"/>
      <c r="S13" s="646"/>
      <c r="T13" s="646"/>
      <c r="U13" s="646"/>
      <c r="V13" s="647"/>
      <c r="W13" s="645">
        <v>4557</v>
      </c>
      <c r="X13" s="646"/>
      <c r="Y13" s="646"/>
      <c r="Z13" s="646"/>
      <c r="AA13" s="646"/>
      <c r="AB13" s="646"/>
      <c r="AC13" s="647"/>
      <c r="AD13" s="645">
        <v>6042</v>
      </c>
      <c r="AE13" s="646"/>
      <c r="AF13" s="646"/>
      <c r="AG13" s="646"/>
      <c r="AH13" s="646"/>
      <c r="AI13" s="646"/>
      <c r="AJ13" s="647"/>
      <c r="AK13" s="645">
        <v>6607</v>
      </c>
      <c r="AL13" s="646"/>
      <c r="AM13" s="646"/>
      <c r="AN13" s="646"/>
      <c r="AO13" s="646"/>
      <c r="AP13" s="646"/>
      <c r="AQ13" s="647"/>
      <c r="AR13" s="907"/>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v>910</v>
      </c>
      <c r="Q14" s="646"/>
      <c r="R14" s="646"/>
      <c r="S14" s="646"/>
      <c r="T14" s="646"/>
      <c r="U14" s="646"/>
      <c r="V14" s="647"/>
      <c r="W14" s="645">
        <v>878</v>
      </c>
      <c r="X14" s="646"/>
      <c r="Y14" s="646"/>
      <c r="Z14" s="646"/>
      <c r="AA14" s="646"/>
      <c r="AB14" s="646"/>
      <c r="AC14" s="647"/>
      <c r="AD14" s="645">
        <v>1108</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v>6969</v>
      </c>
      <c r="Q15" s="646"/>
      <c r="R15" s="646"/>
      <c r="S15" s="646"/>
      <c r="T15" s="646"/>
      <c r="U15" s="646"/>
      <c r="V15" s="647"/>
      <c r="W15" s="645">
        <v>3935</v>
      </c>
      <c r="X15" s="646"/>
      <c r="Y15" s="646"/>
      <c r="Z15" s="646"/>
      <c r="AA15" s="646"/>
      <c r="AB15" s="646"/>
      <c r="AC15" s="647"/>
      <c r="AD15" s="645">
        <v>3627</v>
      </c>
      <c r="AE15" s="646"/>
      <c r="AF15" s="646"/>
      <c r="AG15" s="646"/>
      <c r="AH15" s="646"/>
      <c r="AI15" s="646"/>
      <c r="AJ15" s="647"/>
      <c r="AK15" s="645">
        <v>5027</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v>-3935</v>
      </c>
      <c r="Q16" s="646"/>
      <c r="R16" s="646"/>
      <c r="S16" s="646"/>
      <c r="T16" s="646"/>
      <c r="U16" s="646"/>
      <c r="V16" s="647"/>
      <c r="W16" s="645">
        <v>-3627</v>
      </c>
      <c r="X16" s="646"/>
      <c r="Y16" s="646"/>
      <c r="Z16" s="646"/>
      <c r="AA16" s="646"/>
      <c r="AB16" s="646"/>
      <c r="AC16" s="647"/>
      <c r="AD16" s="645">
        <v>-5027</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c r="Q17" s="646"/>
      <c r="R17" s="646"/>
      <c r="S17" s="646"/>
      <c r="T17" s="646"/>
      <c r="U17" s="646"/>
      <c r="V17" s="647"/>
      <c r="W17" s="645"/>
      <c r="X17" s="646"/>
      <c r="Y17" s="646"/>
      <c r="Z17" s="646"/>
      <c r="AA17" s="646"/>
      <c r="AB17" s="646"/>
      <c r="AC17" s="647"/>
      <c r="AD17" s="645"/>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8010</v>
      </c>
      <c r="Q18" s="867"/>
      <c r="R18" s="867"/>
      <c r="S18" s="867"/>
      <c r="T18" s="867"/>
      <c r="U18" s="867"/>
      <c r="V18" s="868"/>
      <c r="W18" s="866">
        <f>SUM(W13:AC17)</f>
        <v>5743</v>
      </c>
      <c r="X18" s="867"/>
      <c r="Y18" s="867"/>
      <c r="Z18" s="867"/>
      <c r="AA18" s="867"/>
      <c r="AB18" s="867"/>
      <c r="AC18" s="868"/>
      <c r="AD18" s="866">
        <f>SUM(AD13:AJ17)</f>
        <v>5750</v>
      </c>
      <c r="AE18" s="867"/>
      <c r="AF18" s="867"/>
      <c r="AG18" s="867"/>
      <c r="AH18" s="867"/>
      <c r="AI18" s="867"/>
      <c r="AJ18" s="868"/>
      <c r="AK18" s="866">
        <f>SUM(AK13:AQ17)</f>
        <v>11634</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v>7079</v>
      </c>
      <c r="Q19" s="646"/>
      <c r="R19" s="646"/>
      <c r="S19" s="646"/>
      <c r="T19" s="646"/>
      <c r="U19" s="646"/>
      <c r="V19" s="647"/>
      <c r="W19" s="645">
        <v>5726</v>
      </c>
      <c r="X19" s="646"/>
      <c r="Y19" s="646"/>
      <c r="Z19" s="646"/>
      <c r="AA19" s="646"/>
      <c r="AB19" s="646"/>
      <c r="AC19" s="647"/>
      <c r="AD19" s="645">
        <v>5686</v>
      </c>
      <c r="AE19" s="646"/>
      <c r="AF19" s="646"/>
      <c r="AG19" s="646"/>
      <c r="AH19" s="646"/>
      <c r="AI19" s="646"/>
      <c r="AJ19" s="647"/>
      <c r="AK19" s="317"/>
      <c r="AL19" s="317"/>
      <c r="AM19" s="317"/>
      <c r="AN19" s="317"/>
      <c r="AO19" s="317"/>
      <c r="AP19" s="317"/>
      <c r="AQ19" s="317"/>
      <c r="AR19" s="317"/>
      <c r="AS19" s="317"/>
      <c r="AT19" s="317"/>
      <c r="AU19" s="317"/>
      <c r="AV19" s="317"/>
      <c r="AW19" s="317"/>
      <c r="AX19" s="319"/>
    </row>
    <row r="20" spans="1:50" ht="24.75" customHeight="1" x14ac:dyDescent="0.15">
      <c r="A20" s="602"/>
      <c r="B20" s="603"/>
      <c r="C20" s="603"/>
      <c r="D20" s="603"/>
      <c r="E20" s="603"/>
      <c r="F20" s="604"/>
      <c r="G20" s="864" t="s">
        <v>10</v>
      </c>
      <c r="H20" s="865"/>
      <c r="I20" s="865"/>
      <c r="J20" s="865"/>
      <c r="K20" s="865"/>
      <c r="L20" s="865"/>
      <c r="M20" s="865"/>
      <c r="N20" s="865"/>
      <c r="O20" s="865"/>
      <c r="P20" s="305">
        <f>IF(P18=0, "-", SUM(P19)/P18)</f>
        <v>0.88377028714107364</v>
      </c>
      <c r="Q20" s="305"/>
      <c r="R20" s="305"/>
      <c r="S20" s="305"/>
      <c r="T20" s="305"/>
      <c r="U20" s="305"/>
      <c r="V20" s="305"/>
      <c r="W20" s="305">
        <f t="shared" ref="W20" si="0">IF(W18=0, "-", SUM(W19)/W18)</f>
        <v>0.99703987462998434</v>
      </c>
      <c r="X20" s="305"/>
      <c r="Y20" s="305"/>
      <c r="Z20" s="305"/>
      <c r="AA20" s="305"/>
      <c r="AB20" s="305"/>
      <c r="AC20" s="305"/>
      <c r="AD20" s="305">
        <f t="shared" ref="AD20" si="1">IF(AD18=0, "-", SUM(AD19)/AD18)</f>
        <v>0.98886956521739133</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37"/>
      <c r="B21" s="838"/>
      <c r="C21" s="838"/>
      <c r="D21" s="838"/>
      <c r="E21" s="838"/>
      <c r="F21" s="967"/>
      <c r="G21" s="303" t="s">
        <v>278</v>
      </c>
      <c r="H21" s="304"/>
      <c r="I21" s="304"/>
      <c r="J21" s="304"/>
      <c r="K21" s="304"/>
      <c r="L21" s="304"/>
      <c r="M21" s="304"/>
      <c r="N21" s="304"/>
      <c r="O21" s="304"/>
      <c r="P21" s="305">
        <f>IF(P19=0, "-", SUM(P19)/SUM(P13,P14))</f>
        <v>1.422628617363344</v>
      </c>
      <c r="Q21" s="305"/>
      <c r="R21" s="305"/>
      <c r="S21" s="305"/>
      <c r="T21" s="305"/>
      <c r="U21" s="305"/>
      <c r="V21" s="305"/>
      <c r="W21" s="305">
        <f t="shared" ref="W21" si="2">IF(W19=0, "-", SUM(W19)/SUM(W13,W14))</f>
        <v>1.053541858325667</v>
      </c>
      <c r="X21" s="305"/>
      <c r="Y21" s="305"/>
      <c r="Z21" s="305"/>
      <c r="AA21" s="305"/>
      <c r="AB21" s="305"/>
      <c r="AC21" s="305"/>
      <c r="AD21" s="305">
        <f t="shared" ref="AD21" si="3">IF(AD19=0, "-", SUM(AD19)/SUM(AD13,AD14))</f>
        <v>0.79524475524475524</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34" t="s">
        <v>351</v>
      </c>
      <c r="B22" s="935"/>
      <c r="C22" s="935"/>
      <c r="D22" s="935"/>
      <c r="E22" s="935"/>
      <c r="F22" s="936"/>
      <c r="G22" s="972" t="s">
        <v>258</v>
      </c>
      <c r="H22" s="206"/>
      <c r="I22" s="206"/>
      <c r="J22" s="206"/>
      <c r="K22" s="206"/>
      <c r="L22" s="206"/>
      <c r="M22" s="206"/>
      <c r="N22" s="206"/>
      <c r="O22" s="207"/>
      <c r="P22" s="923" t="s">
        <v>352</v>
      </c>
      <c r="Q22" s="206"/>
      <c r="R22" s="206"/>
      <c r="S22" s="206"/>
      <c r="T22" s="206"/>
      <c r="U22" s="206"/>
      <c r="V22" s="207"/>
      <c r="W22" s="923" t="s">
        <v>353</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489</v>
      </c>
      <c r="H23" s="974"/>
      <c r="I23" s="974"/>
      <c r="J23" s="974"/>
      <c r="K23" s="974"/>
      <c r="L23" s="974"/>
      <c r="M23" s="974"/>
      <c r="N23" s="974"/>
      <c r="O23" s="975"/>
      <c r="P23" s="907">
        <v>6607</v>
      </c>
      <c r="Q23" s="908"/>
      <c r="R23" s="908"/>
      <c r="S23" s="908"/>
      <c r="T23" s="908"/>
      <c r="U23" s="908"/>
      <c r="V23" s="924"/>
      <c r="W23" s="907"/>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c r="H24" s="926"/>
      <c r="I24" s="926"/>
      <c r="J24" s="926"/>
      <c r="K24" s="926"/>
      <c r="L24" s="926"/>
      <c r="M24" s="926"/>
      <c r="N24" s="926"/>
      <c r="O24" s="927"/>
      <c r="P24" s="645"/>
      <c r="Q24" s="646"/>
      <c r="R24" s="646"/>
      <c r="S24" s="646"/>
      <c r="T24" s="646"/>
      <c r="U24" s="646"/>
      <c r="V24" s="647"/>
      <c r="W24" s="645"/>
      <c r="X24" s="646"/>
      <c r="Y24" s="646"/>
      <c r="Z24" s="646"/>
      <c r="AA24" s="646"/>
      <c r="AB24" s="646"/>
      <c r="AC24" s="64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c r="H25" s="926"/>
      <c r="I25" s="926"/>
      <c r="J25" s="926"/>
      <c r="K25" s="926"/>
      <c r="L25" s="926"/>
      <c r="M25" s="926"/>
      <c r="N25" s="926"/>
      <c r="O25" s="927"/>
      <c r="P25" s="645"/>
      <c r="Q25" s="646"/>
      <c r="R25" s="646"/>
      <c r="S25" s="646"/>
      <c r="T25" s="646"/>
      <c r="U25" s="646"/>
      <c r="V25" s="647"/>
      <c r="W25" s="645"/>
      <c r="X25" s="646"/>
      <c r="Y25" s="646"/>
      <c r="Z25" s="646"/>
      <c r="AA25" s="646"/>
      <c r="AB25" s="646"/>
      <c r="AC25" s="647"/>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c r="H26" s="926"/>
      <c r="I26" s="926"/>
      <c r="J26" s="926"/>
      <c r="K26" s="926"/>
      <c r="L26" s="926"/>
      <c r="M26" s="926"/>
      <c r="N26" s="926"/>
      <c r="O26" s="927"/>
      <c r="P26" s="645"/>
      <c r="Q26" s="646"/>
      <c r="R26" s="646"/>
      <c r="S26" s="646"/>
      <c r="T26" s="646"/>
      <c r="U26" s="646"/>
      <c r="V26" s="647"/>
      <c r="W26" s="645"/>
      <c r="X26" s="646"/>
      <c r="Y26" s="646"/>
      <c r="Z26" s="646"/>
      <c r="AA26" s="646"/>
      <c r="AB26" s="646"/>
      <c r="AC26" s="64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c r="H27" s="926"/>
      <c r="I27" s="926"/>
      <c r="J27" s="926"/>
      <c r="K27" s="926"/>
      <c r="L27" s="926"/>
      <c r="M27" s="926"/>
      <c r="N27" s="926"/>
      <c r="O27" s="927"/>
      <c r="P27" s="645"/>
      <c r="Q27" s="646"/>
      <c r="R27" s="646"/>
      <c r="S27" s="646"/>
      <c r="T27" s="646"/>
      <c r="U27" s="646"/>
      <c r="V27" s="647"/>
      <c r="W27" s="645"/>
      <c r="X27" s="646"/>
      <c r="Y27" s="646"/>
      <c r="Z27" s="646"/>
      <c r="AA27" s="646"/>
      <c r="AB27" s="646"/>
      <c r="AC27" s="64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37"/>
      <c r="B28" s="938"/>
      <c r="C28" s="938"/>
      <c r="D28" s="938"/>
      <c r="E28" s="938"/>
      <c r="F28" s="939"/>
      <c r="G28" s="928" t="s">
        <v>262</v>
      </c>
      <c r="H28" s="929"/>
      <c r="I28" s="929"/>
      <c r="J28" s="929"/>
      <c r="K28" s="929"/>
      <c r="L28" s="929"/>
      <c r="M28" s="929"/>
      <c r="N28" s="929"/>
      <c r="O28" s="930"/>
      <c r="P28" s="866">
        <f>P29-SUM(P23:P27)</f>
        <v>0</v>
      </c>
      <c r="Q28" s="867"/>
      <c r="R28" s="867"/>
      <c r="S28" s="867"/>
      <c r="T28" s="867"/>
      <c r="U28" s="867"/>
      <c r="V28" s="868"/>
      <c r="W28" s="866">
        <f>W29-SUM(W23:W27)</f>
        <v>0</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5">
        <f>AK13</f>
        <v>6607</v>
      </c>
      <c r="Q29" s="646"/>
      <c r="R29" s="646"/>
      <c r="S29" s="646"/>
      <c r="T29" s="646"/>
      <c r="U29" s="646"/>
      <c r="V29" s="647"/>
      <c r="W29" s="955">
        <f>AR13</f>
        <v>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274</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315</v>
      </c>
      <c r="AF30" s="847"/>
      <c r="AG30" s="847"/>
      <c r="AH30" s="848"/>
      <c r="AI30" s="846" t="s">
        <v>337</v>
      </c>
      <c r="AJ30" s="847"/>
      <c r="AK30" s="847"/>
      <c r="AL30" s="848"/>
      <c r="AM30" s="903" t="s">
        <v>342</v>
      </c>
      <c r="AN30" s="903"/>
      <c r="AO30" s="903"/>
      <c r="AP30" s="846"/>
      <c r="AQ30" s="755" t="s">
        <v>187</v>
      </c>
      <c r="AR30" s="756"/>
      <c r="AS30" s="756"/>
      <c r="AT30" s="757"/>
      <c r="AU30" s="762" t="s">
        <v>133</v>
      </c>
      <c r="AV30" s="762"/>
      <c r="AW30" s="762"/>
      <c r="AX30" s="904"/>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c r="AR31" s="185"/>
      <c r="AS31" s="118" t="s">
        <v>188</v>
      </c>
      <c r="AT31" s="119"/>
      <c r="AU31" s="184">
        <v>2</v>
      </c>
      <c r="AV31" s="184"/>
      <c r="AW31" s="386" t="s">
        <v>177</v>
      </c>
      <c r="AX31" s="387"/>
    </row>
    <row r="32" spans="1:50" ht="34.5" customHeight="1" x14ac:dyDescent="0.15">
      <c r="A32" s="391"/>
      <c r="B32" s="389"/>
      <c r="C32" s="389"/>
      <c r="D32" s="389"/>
      <c r="E32" s="389"/>
      <c r="F32" s="390"/>
      <c r="G32" s="552" t="s">
        <v>490</v>
      </c>
      <c r="H32" s="553"/>
      <c r="I32" s="553"/>
      <c r="J32" s="553"/>
      <c r="K32" s="553"/>
      <c r="L32" s="553"/>
      <c r="M32" s="553"/>
      <c r="N32" s="553"/>
      <c r="O32" s="554"/>
      <c r="P32" s="90" t="s">
        <v>491</v>
      </c>
      <c r="Q32" s="90"/>
      <c r="R32" s="90"/>
      <c r="S32" s="90"/>
      <c r="T32" s="90"/>
      <c r="U32" s="90"/>
      <c r="V32" s="90"/>
      <c r="W32" s="90"/>
      <c r="X32" s="91"/>
      <c r="Y32" s="462" t="s">
        <v>12</v>
      </c>
      <c r="Z32" s="522"/>
      <c r="AA32" s="523"/>
      <c r="AB32" s="452" t="s">
        <v>492</v>
      </c>
      <c r="AC32" s="452"/>
      <c r="AD32" s="452"/>
      <c r="AE32" s="202">
        <v>93.9</v>
      </c>
      <c r="AF32" s="203"/>
      <c r="AG32" s="203"/>
      <c r="AH32" s="203"/>
      <c r="AI32" s="202">
        <v>94.9</v>
      </c>
      <c r="AJ32" s="203"/>
      <c r="AK32" s="203"/>
      <c r="AL32" s="203"/>
      <c r="AM32" s="202"/>
      <c r="AN32" s="203"/>
      <c r="AO32" s="203"/>
      <c r="AP32" s="203"/>
      <c r="AQ32" s="328" t="s">
        <v>494</v>
      </c>
      <c r="AR32" s="192"/>
      <c r="AS32" s="192"/>
      <c r="AT32" s="329"/>
      <c r="AU32" s="203"/>
      <c r="AV32" s="203"/>
      <c r="AW32" s="203"/>
      <c r="AX32" s="205"/>
    </row>
    <row r="33" spans="1:50" ht="34.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492</v>
      </c>
      <c r="AC33" s="514"/>
      <c r="AD33" s="514"/>
      <c r="AE33" s="202" t="s">
        <v>494</v>
      </c>
      <c r="AF33" s="203"/>
      <c r="AG33" s="203"/>
      <c r="AH33" s="203"/>
      <c r="AI33" s="202" t="s">
        <v>496</v>
      </c>
      <c r="AJ33" s="203"/>
      <c r="AK33" s="203"/>
      <c r="AL33" s="203"/>
      <c r="AM33" s="202" t="s">
        <v>494</v>
      </c>
      <c r="AN33" s="203"/>
      <c r="AO33" s="203"/>
      <c r="AP33" s="203"/>
      <c r="AQ33" s="328" t="s">
        <v>494</v>
      </c>
      <c r="AR33" s="192"/>
      <c r="AS33" s="192"/>
      <c r="AT33" s="329"/>
      <c r="AU33" s="203">
        <v>100</v>
      </c>
      <c r="AV33" s="203"/>
      <c r="AW33" s="203"/>
      <c r="AX33" s="205"/>
    </row>
    <row r="34" spans="1:50" ht="34.5"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v>93</v>
      </c>
      <c r="AF34" s="203"/>
      <c r="AG34" s="203"/>
      <c r="AH34" s="203"/>
      <c r="AI34" s="202">
        <v>94.9</v>
      </c>
      <c r="AJ34" s="203"/>
      <c r="AK34" s="203"/>
      <c r="AL34" s="203"/>
      <c r="AM34" s="202"/>
      <c r="AN34" s="203"/>
      <c r="AO34" s="203"/>
      <c r="AP34" s="203"/>
      <c r="AQ34" s="328" t="s">
        <v>495</v>
      </c>
      <c r="AR34" s="192"/>
      <c r="AS34" s="192"/>
      <c r="AT34" s="329"/>
      <c r="AU34" s="203"/>
      <c r="AV34" s="203"/>
      <c r="AW34" s="203"/>
      <c r="AX34" s="205"/>
    </row>
    <row r="35" spans="1:50" ht="23.25" customHeight="1" x14ac:dyDescent="0.15">
      <c r="A35" s="210" t="s">
        <v>303</v>
      </c>
      <c r="B35" s="211"/>
      <c r="C35" s="211"/>
      <c r="D35" s="211"/>
      <c r="E35" s="211"/>
      <c r="F35" s="212"/>
      <c r="G35" s="216" t="s">
        <v>507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8" t="s">
        <v>274</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315</v>
      </c>
      <c r="AF37" s="229"/>
      <c r="AG37" s="229"/>
      <c r="AH37" s="230"/>
      <c r="AI37" s="228" t="s">
        <v>313</v>
      </c>
      <c r="AJ37" s="229"/>
      <c r="AK37" s="229"/>
      <c r="AL37" s="230"/>
      <c r="AM37" s="234" t="s">
        <v>342</v>
      </c>
      <c r="AN37" s="234"/>
      <c r="AO37" s="234"/>
      <c r="AP37" s="234"/>
      <c r="AQ37" s="136" t="s">
        <v>187</v>
      </c>
      <c r="AR37" s="137"/>
      <c r="AS37" s="137"/>
      <c r="AT37" s="138"/>
      <c r="AU37" s="402" t="s">
        <v>133</v>
      </c>
      <c r="AV37" s="402"/>
      <c r="AW37" s="402"/>
      <c r="AX37" s="898"/>
    </row>
    <row r="38" spans="1:50" ht="18.75"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v>2</v>
      </c>
      <c r="AV38" s="184"/>
      <c r="AW38" s="386" t="s">
        <v>177</v>
      </c>
      <c r="AX38" s="387"/>
    </row>
    <row r="39" spans="1:50" ht="52.5" customHeight="1" x14ac:dyDescent="0.15">
      <c r="A39" s="391"/>
      <c r="B39" s="389"/>
      <c r="C39" s="389"/>
      <c r="D39" s="389"/>
      <c r="E39" s="389"/>
      <c r="F39" s="390"/>
      <c r="G39" s="552" t="s">
        <v>497</v>
      </c>
      <c r="H39" s="553"/>
      <c r="I39" s="553"/>
      <c r="J39" s="553"/>
      <c r="K39" s="553"/>
      <c r="L39" s="553"/>
      <c r="M39" s="553"/>
      <c r="N39" s="553"/>
      <c r="O39" s="554"/>
      <c r="P39" s="90" t="s">
        <v>498</v>
      </c>
      <c r="Q39" s="90"/>
      <c r="R39" s="90"/>
      <c r="S39" s="90"/>
      <c r="T39" s="90"/>
      <c r="U39" s="90"/>
      <c r="V39" s="90"/>
      <c r="W39" s="90"/>
      <c r="X39" s="91"/>
      <c r="Y39" s="462" t="s">
        <v>12</v>
      </c>
      <c r="Z39" s="522"/>
      <c r="AA39" s="523"/>
      <c r="AB39" s="452" t="s">
        <v>499</v>
      </c>
      <c r="AC39" s="452"/>
      <c r="AD39" s="452"/>
      <c r="AE39" s="202">
        <v>163</v>
      </c>
      <c r="AF39" s="203"/>
      <c r="AG39" s="203"/>
      <c r="AH39" s="203"/>
      <c r="AI39" s="202">
        <v>163</v>
      </c>
      <c r="AJ39" s="203"/>
      <c r="AK39" s="203"/>
      <c r="AL39" s="203"/>
      <c r="AM39" s="202"/>
      <c r="AN39" s="203"/>
      <c r="AO39" s="203"/>
      <c r="AP39" s="203"/>
      <c r="AQ39" s="328" t="s">
        <v>494</v>
      </c>
      <c r="AR39" s="192"/>
      <c r="AS39" s="192"/>
      <c r="AT39" s="329"/>
      <c r="AU39" s="203"/>
      <c r="AV39" s="203"/>
      <c r="AW39" s="203"/>
      <c r="AX39" s="205"/>
    </row>
    <row r="40" spans="1:50" ht="52.5"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t="s">
        <v>500</v>
      </c>
      <c r="AC40" s="514"/>
      <c r="AD40" s="514"/>
      <c r="AE40" s="202">
        <v>150</v>
      </c>
      <c r="AF40" s="203"/>
      <c r="AG40" s="203"/>
      <c r="AH40" s="203"/>
      <c r="AI40" s="202">
        <v>150</v>
      </c>
      <c r="AJ40" s="203"/>
      <c r="AK40" s="203"/>
      <c r="AL40" s="203"/>
      <c r="AM40" s="202"/>
      <c r="AN40" s="203"/>
      <c r="AO40" s="203"/>
      <c r="AP40" s="203"/>
      <c r="AQ40" s="328" t="s">
        <v>496</v>
      </c>
      <c r="AR40" s="192"/>
      <c r="AS40" s="192"/>
      <c r="AT40" s="329"/>
      <c r="AU40" s="203">
        <v>150</v>
      </c>
      <c r="AV40" s="203"/>
      <c r="AW40" s="203"/>
      <c r="AX40" s="205"/>
    </row>
    <row r="41" spans="1:50" ht="52.5"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v>74.5</v>
      </c>
      <c r="AF41" s="203"/>
      <c r="AG41" s="203"/>
      <c r="AH41" s="203"/>
      <c r="AI41" s="202">
        <v>74.5</v>
      </c>
      <c r="AJ41" s="203"/>
      <c r="AK41" s="203"/>
      <c r="AL41" s="203"/>
      <c r="AM41" s="202"/>
      <c r="AN41" s="203"/>
      <c r="AO41" s="203"/>
      <c r="AP41" s="203"/>
      <c r="AQ41" s="328" t="s">
        <v>506</v>
      </c>
      <c r="AR41" s="192"/>
      <c r="AS41" s="192"/>
      <c r="AT41" s="329"/>
      <c r="AU41" s="203"/>
      <c r="AV41" s="203"/>
      <c r="AW41" s="203"/>
      <c r="AX41" s="205"/>
    </row>
    <row r="42" spans="1:50" ht="23.25" customHeight="1" x14ac:dyDescent="0.15">
      <c r="A42" s="210" t="s">
        <v>303</v>
      </c>
      <c r="B42" s="211"/>
      <c r="C42" s="211"/>
      <c r="D42" s="211"/>
      <c r="E42" s="211"/>
      <c r="F42" s="212"/>
      <c r="G42" s="216" t="s">
        <v>501</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8" t="s">
        <v>274</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315</v>
      </c>
      <c r="AF44" s="229"/>
      <c r="AG44" s="229"/>
      <c r="AH44" s="230"/>
      <c r="AI44" s="228" t="s">
        <v>313</v>
      </c>
      <c r="AJ44" s="229"/>
      <c r="AK44" s="229"/>
      <c r="AL44" s="230"/>
      <c r="AM44" s="234" t="s">
        <v>342</v>
      </c>
      <c r="AN44" s="234"/>
      <c r="AO44" s="234"/>
      <c r="AP44" s="234"/>
      <c r="AQ44" s="136" t="s">
        <v>187</v>
      </c>
      <c r="AR44" s="137"/>
      <c r="AS44" s="137"/>
      <c r="AT44" s="138"/>
      <c r="AU44" s="402" t="s">
        <v>133</v>
      </c>
      <c r="AV44" s="402"/>
      <c r="AW44" s="402"/>
      <c r="AX44" s="898"/>
    </row>
    <row r="45" spans="1:50" ht="18.75"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v>2</v>
      </c>
      <c r="AV45" s="184"/>
      <c r="AW45" s="386" t="s">
        <v>177</v>
      </c>
      <c r="AX45" s="387"/>
    </row>
    <row r="46" spans="1:50" ht="23.25" customHeight="1" x14ac:dyDescent="0.15">
      <c r="A46" s="391"/>
      <c r="B46" s="389"/>
      <c r="C46" s="389"/>
      <c r="D46" s="389"/>
      <c r="E46" s="389"/>
      <c r="F46" s="390"/>
      <c r="G46" s="552" t="s">
        <v>502</v>
      </c>
      <c r="H46" s="553"/>
      <c r="I46" s="553"/>
      <c r="J46" s="553"/>
      <c r="K46" s="553"/>
      <c r="L46" s="553"/>
      <c r="M46" s="553"/>
      <c r="N46" s="553"/>
      <c r="O46" s="554"/>
      <c r="P46" s="90" t="s">
        <v>503</v>
      </c>
      <c r="Q46" s="90"/>
      <c r="R46" s="90"/>
      <c r="S46" s="90"/>
      <c r="T46" s="90"/>
      <c r="U46" s="90"/>
      <c r="V46" s="90"/>
      <c r="W46" s="90"/>
      <c r="X46" s="91"/>
      <c r="Y46" s="462" t="s">
        <v>12</v>
      </c>
      <c r="Z46" s="522"/>
      <c r="AA46" s="523"/>
      <c r="AB46" s="452" t="s">
        <v>505</v>
      </c>
      <c r="AC46" s="452"/>
      <c r="AD46" s="452"/>
      <c r="AE46" s="202">
        <v>11</v>
      </c>
      <c r="AF46" s="203"/>
      <c r="AG46" s="203"/>
      <c r="AH46" s="203"/>
      <c r="AI46" s="202">
        <v>11</v>
      </c>
      <c r="AJ46" s="203"/>
      <c r="AK46" s="203"/>
      <c r="AL46" s="203"/>
      <c r="AM46" s="202"/>
      <c r="AN46" s="203"/>
      <c r="AO46" s="203"/>
      <c r="AP46" s="203"/>
      <c r="AQ46" s="328" t="s">
        <v>494</v>
      </c>
      <c r="AR46" s="192"/>
      <c r="AS46" s="192"/>
      <c r="AT46" s="329"/>
      <c r="AU46" s="203"/>
      <c r="AV46" s="203"/>
      <c r="AW46" s="203"/>
      <c r="AX46" s="205"/>
    </row>
    <row r="47" spans="1:50" ht="23.25"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t="s">
        <v>505</v>
      </c>
      <c r="AC47" s="514"/>
      <c r="AD47" s="514"/>
      <c r="AE47" s="202">
        <v>0</v>
      </c>
      <c r="AF47" s="203"/>
      <c r="AG47" s="203"/>
      <c r="AH47" s="203"/>
      <c r="AI47" s="202">
        <v>0</v>
      </c>
      <c r="AJ47" s="203"/>
      <c r="AK47" s="203"/>
      <c r="AL47" s="203"/>
      <c r="AM47" s="202"/>
      <c r="AN47" s="203"/>
      <c r="AO47" s="203"/>
      <c r="AP47" s="203"/>
      <c r="AQ47" s="328" t="s">
        <v>494</v>
      </c>
      <c r="AR47" s="192"/>
      <c r="AS47" s="192"/>
      <c r="AT47" s="329"/>
      <c r="AU47" s="203">
        <v>0</v>
      </c>
      <c r="AV47" s="203"/>
      <c r="AW47" s="203"/>
      <c r="AX47" s="205"/>
    </row>
    <row r="48" spans="1:50" ht="111.75"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v>52.2</v>
      </c>
      <c r="AF48" s="203"/>
      <c r="AG48" s="203"/>
      <c r="AH48" s="203"/>
      <c r="AI48" s="202">
        <v>52.2</v>
      </c>
      <c r="AJ48" s="203"/>
      <c r="AK48" s="203"/>
      <c r="AL48" s="203"/>
      <c r="AM48" s="202"/>
      <c r="AN48" s="203"/>
      <c r="AO48" s="203"/>
      <c r="AP48" s="203"/>
      <c r="AQ48" s="328" t="s">
        <v>494</v>
      </c>
      <c r="AR48" s="192"/>
      <c r="AS48" s="192"/>
      <c r="AT48" s="329"/>
      <c r="AU48" s="203"/>
      <c r="AV48" s="203"/>
      <c r="AW48" s="203"/>
      <c r="AX48" s="205"/>
    </row>
    <row r="49" spans="1:50" ht="23.25" customHeight="1" x14ac:dyDescent="0.15">
      <c r="A49" s="210" t="s">
        <v>303</v>
      </c>
      <c r="B49" s="211"/>
      <c r="C49" s="211"/>
      <c r="D49" s="211"/>
      <c r="E49" s="211"/>
      <c r="F49" s="212"/>
      <c r="G49" s="216" t="s">
        <v>504</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315</v>
      </c>
      <c r="AF51" s="229"/>
      <c r="AG51" s="229"/>
      <c r="AH51" s="230"/>
      <c r="AI51" s="228" t="s">
        <v>313</v>
      </c>
      <c r="AJ51" s="229"/>
      <c r="AK51" s="229"/>
      <c r="AL51" s="230"/>
      <c r="AM51" s="234" t="s">
        <v>342</v>
      </c>
      <c r="AN51" s="234"/>
      <c r="AO51" s="234"/>
      <c r="AP51" s="234"/>
      <c r="AQ51" s="136" t="s">
        <v>187</v>
      </c>
      <c r="AR51" s="137"/>
      <c r="AS51" s="137"/>
      <c r="AT51" s="138"/>
      <c r="AU51" s="912" t="s">
        <v>133</v>
      </c>
      <c r="AV51" s="912"/>
      <c r="AW51" s="912"/>
      <c r="AX51" s="913"/>
    </row>
    <row r="52" spans="1:50" ht="18.75"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v>5</v>
      </c>
      <c r="AR52" s="185"/>
      <c r="AS52" s="118" t="s">
        <v>188</v>
      </c>
      <c r="AT52" s="119"/>
      <c r="AU52" s="184">
        <v>13</v>
      </c>
      <c r="AV52" s="184"/>
      <c r="AW52" s="386" t="s">
        <v>177</v>
      </c>
      <c r="AX52" s="387"/>
    </row>
    <row r="53" spans="1:50" ht="23.25" customHeight="1" x14ac:dyDescent="0.15">
      <c r="A53" s="391"/>
      <c r="B53" s="389"/>
      <c r="C53" s="389"/>
      <c r="D53" s="389"/>
      <c r="E53" s="389"/>
      <c r="F53" s="390"/>
      <c r="G53" s="552" t="s">
        <v>571</v>
      </c>
      <c r="H53" s="553"/>
      <c r="I53" s="553"/>
      <c r="J53" s="553"/>
      <c r="K53" s="553"/>
      <c r="L53" s="553"/>
      <c r="M53" s="553"/>
      <c r="N53" s="553"/>
      <c r="O53" s="554"/>
      <c r="P53" s="90" t="s">
        <v>508</v>
      </c>
      <c r="Q53" s="90"/>
      <c r="R53" s="90"/>
      <c r="S53" s="90"/>
      <c r="T53" s="90"/>
      <c r="U53" s="90"/>
      <c r="V53" s="90"/>
      <c r="W53" s="90"/>
      <c r="X53" s="91"/>
      <c r="Y53" s="462" t="s">
        <v>12</v>
      </c>
      <c r="Z53" s="522"/>
      <c r="AA53" s="523"/>
      <c r="AB53" s="452" t="s">
        <v>509</v>
      </c>
      <c r="AC53" s="452"/>
      <c r="AD53" s="452"/>
      <c r="AE53" s="202" t="s">
        <v>495</v>
      </c>
      <c r="AF53" s="203"/>
      <c r="AG53" s="203"/>
      <c r="AH53" s="203"/>
      <c r="AI53" s="202" t="s">
        <v>494</v>
      </c>
      <c r="AJ53" s="203"/>
      <c r="AK53" s="203"/>
      <c r="AL53" s="203"/>
      <c r="AM53" s="202"/>
      <c r="AN53" s="203"/>
      <c r="AO53" s="203"/>
      <c r="AP53" s="203"/>
      <c r="AQ53" s="328"/>
      <c r="AR53" s="192"/>
      <c r="AS53" s="192"/>
      <c r="AT53" s="329"/>
      <c r="AU53" s="203"/>
      <c r="AV53" s="203"/>
      <c r="AW53" s="203"/>
      <c r="AX53" s="205"/>
    </row>
    <row r="54" spans="1:50" ht="23.25"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t="s">
        <v>509</v>
      </c>
      <c r="AC54" s="514"/>
      <c r="AD54" s="514"/>
      <c r="AE54" s="202" t="s">
        <v>494</v>
      </c>
      <c r="AF54" s="203"/>
      <c r="AG54" s="203"/>
      <c r="AH54" s="203"/>
      <c r="AI54" s="202" t="s">
        <v>510</v>
      </c>
      <c r="AJ54" s="203"/>
      <c r="AK54" s="203"/>
      <c r="AL54" s="203"/>
      <c r="AM54" s="202">
        <v>87</v>
      </c>
      <c r="AN54" s="203"/>
      <c r="AO54" s="203"/>
      <c r="AP54" s="203"/>
      <c r="AQ54" s="328">
        <v>52</v>
      </c>
      <c r="AR54" s="192"/>
      <c r="AS54" s="192"/>
      <c r="AT54" s="329"/>
      <c r="AU54" s="203">
        <v>225</v>
      </c>
      <c r="AV54" s="203"/>
      <c r="AW54" s="203"/>
      <c r="AX54" s="205"/>
    </row>
    <row r="55" spans="1:50" ht="23.25"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t="s">
        <v>494</v>
      </c>
      <c r="AF55" s="203"/>
      <c r="AG55" s="203"/>
      <c r="AH55" s="203"/>
      <c r="AI55" s="202" t="s">
        <v>494</v>
      </c>
      <c r="AJ55" s="203"/>
      <c r="AK55" s="203"/>
      <c r="AL55" s="203"/>
      <c r="AM55" s="202"/>
      <c r="AN55" s="203"/>
      <c r="AO55" s="203"/>
      <c r="AP55" s="203"/>
      <c r="AQ55" s="328"/>
      <c r="AR55" s="192"/>
      <c r="AS55" s="192"/>
      <c r="AT55" s="329"/>
      <c r="AU55" s="203"/>
      <c r="AV55" s="203"/>
      <c r="AW55" s="203"/>
      <c r="AX55" s="205"/>
    </row>
    <row r="56" spans="1:50" ht="23.25" customHeight="1" x14ac:dyDescent="0.15">
      <c r="A56" s="210" t="s">
        <v>303</v>
      </c>
      <c r="B56" s="211"/>
      <c r="C56" s="211"/>
      <c r="D56" s="211"/>
      <c r="E56" s="211"/>
      <c r="F56" s="212"/>
      <c r="G56" s="216" t="s">
        <v>511</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315</v>
      </c>
      <c r="AF58" s="229"/>
      <c r="AG58" s="229"/>
      <c r="AH58" s="230"/>
      <c r="AI58" s="228" t="s">
        <v>313</v>
      </c>
      <c r="AJ58" s="229"/>
      <c r="AK58" s="229"/>
      <c r="AL58" s="230"/>
      <c r="AM58" s="234" t="s">
        <v>342</v>
      </c>
      <c r="AN58" s="234"/>
      <c r="AO58" s="234"/>
      <c r="AP58" s="234"/>
      <c r="AQ58" s="136" t="s">
        <v>187</v>
      </c>
      <c r="AR58" s="137"/>
      <c r="AS58" s="137"/>
      <c r="AT58" s="138"/>
      <c r="AU58" s="912" t="s">
        <v>133</v>
      </c>
      <c r="AV58" s="912"/>
      <c r="AW58" s="912"/>
      <c r="AX58" s="913"/>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8"/>
      <c r="AR60" s="192"/>
      <c r="AS60" s="192"/>
      <c r="AT60" s="329"/>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8"/>
      <c r="AR61" s="192"/>
      <c r="AS61" s="192"/>
      <c r="AT61" s="329"/>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8"/>
      <c r="AR62" s="192"/>
      <c r="AS62" s="192"/>
      <c r="AT62" s="329"/>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v>5</v>
      </c>
      <c r="AR66" s="184"/>
      <c r="AS66" s="226" t="s">
        <v>188</v>
      </c>
      <c r="AT66" s="227"/>
      <c r="AU66" s="184">
        <v>13</v>
      </c>
      <c r="AV66" s="184"/>
      <c r="AW66" s="226" t="s">
        <v>273</v>
      </c>
      <c r="AX66" s="238"/>
    </row>
    <row r="67" spans="1:50" ht="23.25" customHeight="1" x14ac:dyDescent="0.15">
      <c r="A67" s="466"/>
      <c r="B67" s="467"/>
      <c r="C67" s="467"/>
      <c r="D67" s="467"/>
      <c r="E67" s="467"/>
      <c r="F67" s="468"/>
      <c r="G67" s="239" t="s">
        <v>189</v>
      </c>
      <c r="H67" s="242" t="s">
        <v>512</v>
      </c>
      <c r="I67" s="243"/>
      <c r="J67" s="243"/>
      <c r="K67" s="243"/>
      <c r="L67" s="243"/>
      <c r="M67" s="243"/>
      <c r="N67" s="243"/>
      <c r="O67" s="244"/>
      <c r="P67" s="242" t="s">
        <v>513</v>
      </c>
      <c r="Q67" s="243"/>
      <c r="R67" s="243"/>
      <c r="S67" s="243"/>
      <c r="T67" s="243"/>
      <c r="U67" s="243"/>
      <c r="V67" s="244"/>
      <c r="W67" s="248"/>
      <c r="X67" s="249"/>
      <c r="Y67" s="254" t="s">
        <v>12</v>
      </c>
      <c r="Z67" s="254"/>
      <c r="AA67" s="255"/>
      <c r="AB67" s="256" t="s">
        <v>293</v>
      </c>
      <c r="AC67" s="256"/>
      <c r="AD67" s="256"/>
      <c r="AE67" s="202" t="s">
        <v>496</v>
      </c>
      <c r="AF67" s="203"/>
      <c r="AG67" s="203"/>
      <c r="AH67" s="203"/>
      <c r="AI67" s="202" t="s">
        <v>493</v>
      </c>
      <c r="AJ67" s="203"/>
      <c r="AK67" s="203"/>
      <c r="AL67" s="203"/>
      <c r="AM67" s="202" t="s">
        <v>493</v>
      </c>
      <c r="AN67" s="203"/>
      <c r="AO67" s="203"/>
      <c r="AP67" s="203"/>
      <c r="AQ67" s="202"/>
      <c r="AR67" s="203"/>
      <c r="AS67" s="203"/>
      <c r="AT67" s="204"/>
      <c r="AU67" s="203"/>
      <c r="AV67" s="203"/>
      <c r="AW67" s="203"/>
      <c r="AX67" s="205"/>
    </row>
    <row r="68" spans="1:50" ht="23.25"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496</v>
      </c>
      <c r="AF68" s="203"/>
      <c r="AG68" s="203"/>
      <c r="AH68" s="203"/>
      <c r="AI68" s="202" t="s">
        <v>493</v>
      </c>
      <c r="AJ68" s="203"/>
      <c r="AK68" s="203"/>
      <c r="AL68" s="203"/>
      <c r="AM68" s="202" t="s">
        <v>493</v>
      </c>
      <c r="AN68" s="203"/>
      <c r="AO68" s="203"/>
      <c r="AP68" s="203"/>
      <c r="AQ68" s="202">
        <v>1841491</v>
      </c>
      <c r="AR68" s="203"/>
      <c r="AS68" s="203"/>
      <c r="AT68" s="204"/>
      <c r="AU68" s="203">
        <v>3833494</v>
      </c>
      <c r="AV68" s="203"/>
      <c r="AW68" s="203"/>
      <c r="AX68" s="205"/>
    </row>
    <row r="69" spans="1:50" ht="23.25"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494</v>
      </c>
      <c r="AF69" s="258"/>
      <c r="AG69" s="258"/>
      <c r="AH69" s="258"/>
      <c r="AI69" s="257" t="s">
        <v>493</v>
      </c>
      <c r="AJ69" s="258"/>
      <c r="AK69" s="258"/>
      <c r="AL69" s="258"/>
      <c r="AM69" s="257" t="s">
        <v>493</v>
      </c>
      <c r="AN69" s="258"/>
      <c r="AO69" s="258"/>
      <c r="AP69" s="258"/>
      <c r="AQ69" s="202"/>
      <c r="AR69" s="203"/>
      <c r="AS69" s="203"/>
      <c r="AT69" s="204"/>
      <c r="AU69" s="203"/>
      <c r="AV69" s="203"/>
      <c r="AW69" s="203"/>
      <c r="AX69" s="205"/>
    </row>
    <row r="70" spans="1:50" ht="23.25" customHeight="1" x14ac:dyDescent="0.15">
      <c r="A70" s="466" t="s">
        <v>279</v>
      </c>
      <c r="B70" s="467"/>
      <c r="C70" s="467"/>
      <c r="D70" s="467"/>
      <c r="E70" s="467"/>
      <c r="F70" s="468"/>
      <c r="G70" s="240" t="s">
        <v>190</v>
      </c>
      <c r="H70" s="242" t="s">
        <v>514</v>
      </c>
      <c r="I70" s="243"/>
      <c r="J70" s="243"/>
      <c r="K70" s="243"/>
      <c r="L70" s="243"/>
      <c r="M70" s="243"/>
      <c r="N70" s="243"/>
      <c r="O70" s="244"/>
      <c r="P70" s="294" t="s">
        <v>515</v>
      </c>
      <c r="Q70" s="294"/>
      <c r="R70" s="294"/>
      <c r="S70" s="294"/>
      <c r="T70" s="294"/>
      <c r="U70" s="294"/>
      <c r="V70" s="294"/>
      <c r="W70" s="297" t="s">
        <v>292</v>
      </c>
      <c r="X70" s="298"/>
      <c r="Y70" s="254" t="s">
        <v>12</v>
      </c>
      <c r="Z70" s="254"/>
      <c r="AA70" s="255"/>
      <c r="AB70" s="256" t="s">
        <v>293</v>
      </c>
      <c r="AC70" s="256"/>
      <c r="AD70" s="256"/>
      <c r="AE70" s="202" t="s">
        <v>494</v>
      </c>
      <c r="AF70" s="203"/>
      <c r="AG70" s="203"/>
      <c r="AH70" s="203"/>
      <c r="AI70" s="202" t="s">
        <v>493</v>
      </c>
      <c r="AJ70" s="203"/>
      <c r="AK70" s="203"/>
      <c r="AL70" s="203"/>
      <c r="AM70" s="202" t="s">
        <v>493</v>
      </c>
      <c r="AN70" s="203"/>
      <c r="AO70" s="203"/>
      <c r="AP70" s="203"/>
      <c r="AQ70" s="202"/>
      <c r="AR70" s="203"/>
      <c r="AS70" s="203"/>
      <c r="AT70" s="204"/>
      <c r="AU70" s="203"/>
      <c r="AV70" s="203"/>
      <c r="AW70" s="203"/>
      <c r="AX70" s="205"/>
    </row>
    <row r="71" spans="1:50" ht="23.25" customHeight="1" x14ac:dyDescent="0.15">
      <c r="A71" s="466"/>
      <c r="B71" s="467"/>
      <c r="C71" s="467"/>
      <c r="D71" s="467"/>
      <c r="E71" s="467"/>
      <c r="F71" s="468"/>
      <c r="G71" s="240"/>
      <c r="H71" s="245"/>
      <c r="I71" s="246"/>
      <c r="J71" s="246"/>
      <c r="K71" s="246"/>
      <c r="L71" s="246"/>
      <c r="M71" s="246"/>
      <c r="N71" s="246"/>
      <c r="O71" s="247"/>
      <c r="P71" s="295"/>
      <c r="Q71" s="295"/>
      <c r="R71" s="295"/>
      <c r="S71" s="295"/>
      <c r="T71" s="295"/>
      <c r="U71" s="295"/>
      <c r="V71" s="295"/>
      <c r="W71" s="299"/>
      <c r="X71" s="300"/>
      <c r="Y71" s="206" t="s">
        <v>53</v>
      </c>
      <c r="Z71" s="206"/>
      <c r="AA71" s="207"/>
      <c r="AB71" s="208" t="s">
        <v>293</v>
      </c>
      <c r="AC71" s="208"/>
      <c r="AD71" s="208"/>
      <c r="AE71" s="202" t="s">
        <v>494</v>
      </c>
      <c r="AF71" s="203"/>
      <c r="AG71" s="203"/>
      <c r="AH71" s="203"/>
      <c r="AI71" s="202" t="s">
        <v>493</v>
      </c>
      <c r="AJ71" s="203"/>
      <c r="AK71" s="203"/>
      <c r="AL71" s="203"/>
      <c r="AM71" s="202" t="s">
        <v>493</v>
      </c>
      <c r="AN71" s="203"/>
      <c r="AO71" s="203"/>
      <c r="AP71" s="203"/>
      <c r="AQ71" s="202">
        <v>1841491</v>
      </c>
      <c r="AR71" s="203"/>
      <c r="AS71" s="203"/>
      <c r="AT71" s="204"/>
      <c r="AU71" s="203">
        <v>3833494</v>
      </c>
      <c r="AV71" s="203"/>
      <c r="AW71" s="203"/>
      <c r="AX71" s="205"/>
    </row>
    <row r="72" spans="1:50" ht="23.25" customHeight="1" thickBot="1" x14ac:dyDescent="0.2">
      <c r="A72" s="469"/>
      <c r="B72" s="470"/>
      <c r="C72" s="470"/>
      <c r="D72" s="470"/>
      <c r="E72" s="470"/>
      <c r="F72" s="471"/>
      <c r="G72" s="240"/>
      <c r="H72" s="291"/>
      <c r="I72" s="292"/>
      <c r="J72" s="292"/>
      <c r="K72" s="292"/>
      <c r="L72" s="292"/>
      <c r="M72" s="292"/>
      <c r="N72" s="292"/>
      <c r="O72" s="293"/>
      <c r="P72" s="296"/>
      <c r="Q72" s="296"/>
      <c r="R72" s="296"/>
      <c r="S72" s="296"/>
      <c r="T72" s="296"/>
      <c r="U72" s="296"/>
      <c r="V72" s="296"/>
      <c r="W72" s="301"/>
      <c r="X72" s="302"/>
      <c r="Y72" s="206" t="s">
        <v>13</v>
      </c>
      <c r="Z72" s="206"/>
      <c r="AA72" s="207"/>
      <c r="AB72" s="209" t="s">
        <v>294</v>
      </c>
      <c r="AC72" s="209"/>
      <c r="AD72" s="209"/>
      <c r="AE72" s="202" t="s">
        <v>496</v>
      </c>
      <c r="AF72" s="203"/>
      <c r="AG72" s="203"/>
      <c r="AH72" s="203"/>
      <c r="AI72" s="202" t="s">
        <v>493</v>
      </c>
      <c r="AJ72" s="203"/>
      <c r="AK72" s="203"/>
      <c r="AL72" s="203"/>
      <c r="AM72" s="202" t="s">
        <v>493</v>
      </c>
      <c r="AN72" s="203"/>
      <c r="AO72" s="203"/>
      <c r="AP72" s="204"/>
      <c r="AQ72" s="202"/>
      <c r="AR72" s="203"/>
      <c r="AS72" s="203"/>
      <c r="AT72" s="204"/>
      <c r="AU72" s="203"/>
      <c r="AV72" s="203"/>
      <c r="AW72" s="203"/>
      <c r="AX72" s="205"/>
    </row>
    <row r="73" spans="1:50" ht="18.75" hidden="1" customHeight="1" x14ac:dyDescent="0.15">
      <c r="A73" s="497" t="s">
        <v>275</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8"/>
      <c r="AF75" s="192"/>
      <c r="AG75" s="192"/>
      <c r="AH75" s="192"/>
      <c r="AI75" s="328"/>
      <c r="AJ75" s="192"/>
      <c r="AK75" s="192"/>
      <c r="AL75" s="192"/>
      <c r="AM75" s="328"/>
      <c r="AN75" s="192"/>
      <c r="AO75" s="192"/>
      <c r="AP75" s="192"/>
      <c r="AQ75" s="328"/>
      <c r="AR75" s="192"/>
      <c r="AS75" s="192"/>
      <c r="AT75" s="329"/>
      <c r="AU75" s="203"/>
      <c r="AV75" s="203"/>
      <c r="AW75" s="203"/>
      <c r="AX75" s="205"/>
    </row>
    <row r="76" spans="1:50" ht="23.25" hidden="1" customHeight="1" x14ac:dyDescent="0.15">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8"/>
      <c r="AF76" s="192"/>
      <c r="AG76" s="192"/>
      <c r="AH76" s="192"/>
      <c r="AI76" s="328"/>
      <c r="AJ76" s="192"/>
      <c r="AK76" s="192"/>
      <c r="AL76" s="192"/>
      <c r="AM76" s="328"/>
      <c r="AN76" s="192"/>
      <c r="AO76" s="192"/>
      <c r="AP76" s="192"/>
      <c r="AQ76" s="328"/>
      <c r="AR76" s="192"/>
      <c r="AS76" s="192"/>
      <c r="AT76" s="329"/>
      <c r="AU76" s="203"/>
      <c r="AV76" s="203"/>
      <c r="AW76" s="203"/>
      <c r="AX76" s="205"/>
    </row>
    <row r="77" spans="1:50" ht="23.25" hidden="1" customHeight="1" x14ac:dyDescent="0.15">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8"/>
      <c r="AR77" s="192"/>
      <c r="AS77" s="192"/>
      <c r="AT77" s="329"/>
      <c r="AU77" s="203"/>
      <c r="AV77" s="203"/>
      <c r="AW77" s="203"/>
      <c r="AX77" s="205"/>
    </row>
    <row r="78" spans="1:50" ht="69.75" hidden="1" customHeight="1" x14ac:dyDescent="0.15">
      <c r="A78" s="322" t="s">
        <v>306</v>
      </c>
      <c r="B78" s="323"/>
      <c r="C78" s="323"/>
      <c r="D78" s="323"/>
      <c r="E78" s="320" t="s">
        <v>253</v>
      </c>
      <c r="F78" s="321"/>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8"/>
    </row>
    <row r="80" spans="1:50" ht="18.75" hidden="1" customHeight="1" x14ac:dyDescent="0.15">
      <c r="A80" s="852"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3"/>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3"/>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3"/>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8"/>
      <c r="AR87" s="192"/>
      <c r="AS87" s="192"/>
      <c r="AT87" s="329"/>
      <c r="AU87" s="203"/>
      <c r="AV87" s="203"/>
      <c r="AW87" s="203"/>
      <c r="AX87" s="205"/>
    </row>
    <row r="88" spans="1:60" ht="23.25" hidden="1" customHeight="1" x14ac:dyDescent="0.15">
      <c r="A88" s="853"/>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8"/>
      <c r="AR88" s="192"/>
      <c r="AS88" s="192"/>
      <c r="AT88" s="329"/>
      <c r="AU88" s="203"/>
      <c r="AV88" s="203"/>
      <c r="AW88" s="203"/>
      <c r="AX88" s="205"/>
      <c r="AY88" s="10"/>
      <c r="AZ88" s="10"/>
      <c r="BA88" s="10"/>
      <c r="BB88" s="10"/>
      <c r="BC88" s="10"/>
    </row>
    <row r="89" spans="1:60" ht="23.25" hidden="1" customHeight="1" x14ac:dyDescent="0.15">
      <c r="A89" s="853"/>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8"/>
      <c r="AR89" s="192"/>
      <c r="AS89" s="192"/>
      <c r="AT89" s="329"/>
      <c r="AU89" s="203"/>
      <c r="AV89" s="203"/>
      <c r="AW89" s="203"/>
      <c r="AX89" s="205"/>
      <c r="AY89" s="10"/>
      <c r="AZ89" s="10"/>
      <c r="BA89" s="10"/>
      <c r="BB89" s="10"/>
      <c r="BC89" s="10"/>
      <c r="BD89" s="10"/>
      <c r="BE89" s="10"/>
      <c r="BF89" s="10"/>
      <c r="BG89" s="10"/>
      <c r="BH89" s="10"/>
    </row>
    <row r="90" spans="1:60" ht="18.75" hidden="1" customHeight="1" x14ac:dyDescent="0.15">
      <c r="A90" s="853"/>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4" t="s">
        <v>133</v>
      </c>
      <c r="AV90" s="524"/>
      <c r="AW90" s="524"/>
      <c r="AX90" s="525"/>
    </row>
    <row r="91" spans="1:60" ht="18.75" hidden="1" customHeight="1" x14ac:dyDescent="0.15">
      <c r="A91" s="853"/>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3"/>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8"/>
      <c r="AR92" s="192"/>
      <c r="AS92" s="192"/>
      <c r="AT92" s="329"/>
      <c r="AU92" s="203"/>
      <c r="AV92" s="203"/>
      <c r="AW92" s="203"/>
      <c r="AX92" s="205"/>
      <c r="AY92" s="10"/>
      <c r="AZ92" s="10"/>
      <c r="BA92" s="10"/>
      <c r="BB92" s="10"/>
      <c r="BC92" s="10"/>
      <c r="BD92" s="10"/>
      <c r="BE92" s="10"/>
      <c r="BF92" s="10"/>
      <c r="BG92" s="10"/>
      <c r="BH92" s="10"/>
    </row>
    <row r="93" spans="1:60" ht="23.25" hidden="1" customHeight="1" x14ac:dyDescent="0.15">
      <c r="A93" s="853"/>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8"/>
      <c r="AR93" s="192"/>
      <c r="AS93" s="192"/>
      <c r="AT93" s="329"/>
      <c r="AU93" s="203"/>
      <c r="AV93" s="203"/>
      <c r="AW93" s="203"/>
      <c r="AX93" s="205"/>
    </row>
    <row r="94" spans="1:60" ht="23.25" hidden="1" customHeight="1" x14ac:dyDescent="0.15">
      <c r="A94" s="853"/>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8"/>
      <c r="AR94" s="192"/>
      <c r="AS94" s="192"/>
      <c r="AT94" s="329"/>
      <c r="AU94" s="203"/>
      <c r="AV94" s="203"/>
      <c r="AW94" s="203"/>
      <c r="AX94" s="205"/>
      <c r="AY94" s="10"/>
      <c r="AZ94" s="10"/>
      <c r="BA94" s="10"/>
      <c r="BB94" s="10"/>
      <c r="BC94" s="10"/>
    </row>
    <row r="95" spans="1:60" ht="18.75" hidden="1" customHeight="1" x14ac:dyDescent="0.15">
      <c r="A95" s="853"/>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3"/>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3"/>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8"/>
      <c r="AR97" s="192"/>
      <c r="AS97" s="192"/>
      <c r="AT97" s="329"/>
      <c r="AU97" s="203"/>
      <c r="AV97" s="203"/>
      <c r="AW97" s="203"/>
      <c r="AX97" s="205"/>
      <c r="AY97" s="10"/>
      <c r="AZ97" s="10"/>
      <c r="BA97" s="10"/>
      <c r="BB97" s="10"/>
      <c r="BC97" s="10"/>
    </row>
    <row r="98" spans="1:60" ht="23.25" hidden="1" customHeight="1" x14ac:dyDescent="0.15">
      <c r="A98" s="853"/>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8"/>
      <c r="AR98" s="192"/>
      <c r="AS98" s="192"/>
      <c r="AT98" s="329"/>
      <c r="AU98" s="203"/>
      <c r="AV98" s="203"/>
      <c r="AW98" s="203"/>
      <c r="AX98" s="205"/>
      <c r="AY98" s="10"/>
      <c r="AZ98" s="10"/>
      <c r="BA98" s="10"/>
      <c r="BB98" s="10"/>
      <c r="BC98" s="10"/>
      <c r="BD98" s="10"/>
      <c r="BE98" s="10"/>
      <c r="BF98" s="10"/>
      <c r="BG98" s="10"/>
      <c r="BH98" s="10"/>
    </row>
    <row r="99" spans="1:60" ht="23.25" hidden="1" customHeight="1" thickBot="1" x14ac:dyDescent="0.2">
      <c r="A99" s="854"/>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3" t="s">
        <v>13</v>
      </c>
      <c r="Z99" s="884"/>
      <c r="AA99" s="885"/>
      <c r="AB99" s="880" t="s">
        <v>14</v>
      </c>
      <c r="AC99" s="881"/>
      <c r="AD99" s="88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2"/>
      <c r="Z100" s="843"/>
      <c r="AA100" s="844"/>
      <c r="AB100" s="472" t="s">
        <v>11</v>
      </c>
      <c r="AC100" s="472"/>
      <c r="AD100" s="472"/>
      <c r="AE100" s="530" t="s">
        <v>315</v>
      </c>
      <c r="AF100" s="531"/>
      <c r="AG100" s="531"/>
      <c r="AH100" s="532"/>
      <c r="AI100" s="530" t="s">
        <v>335</v>
      </c>
      <c r="AJ100" s="531"/>
      <c r="AK100" s="531"/>
      <c r="AL100" s="532"/>
      <c r="AM100" s="530" t="s">
        <v>342</v>
      </c>
      <c r="AN100" s="531"/>
      <c r="AO100" s="531"/>
      <c r="AP100" s="532"/>
      <c r="AQ100" s="307" t="s">
        <v>355</v>
      </c>
      <c r="AR100" s="308"/>
      <c r="AS100" s="308"/>
      <c r="AT100" s="309"/>
      <c r="AU100" s="307" t="s">
        <v>356</v>
      </c>
      <c r="AV100" s="308"/>
      <c r="AW100" s="308"/>
      <c r="AX100" s="310"/>
    </row>
    <row r="101" spans="1:60" ht="23.25" customHeight="1" x14ac:dyDescent="0.15">
      <c r="A101" s="413"/>
      <c r="B101" s="414"/>
      <c r="C101" s="414"/>
      <c r="D101" s="414"/>
      <c r="E101" s="414"/>
      <c r="F101" s="415"/>
      <c r="G101" s="90" t="s">
        <v>516</v>
      </c>
      <c r="H101" s="90"/>
      <c r="I101" s="90"/>
      <c r="J101" s="90"/>
      <c r="K101" s="90"/>
      <c r="L101" s="90"/>
      <c r="M101" s="90"/>
      <c r="N101" s="90"/>
      <c r="O101" s="90"/>
      <c r="P101" s="90"/>
      <c r="Q101" s="90"/>
      <c r="R101" s="90"/>
      <c r="S101" s="90"/>
      <c r="T101" s="90"/>
      <c r="U101" s="90"/>
      <c r="V101" s="90"/>
      <c r="W101" s="90"/>
      <c r="X101" s="91"/>
      <c r="Y101" s="533" t="s">
        <v>54</v>
      </c>
      <c r="Z101" s="534"/>
      <c r="AA101" s="535"/>
      <c r="AB101" s="452" t="s">
        <v>517</v>
      </c>
      <c r="AC101" s="452"/>
      <c r="AD101" s="452"/>
      <c r="AE101" s="202">
        <v>1.4</v>
      </c>
      <c r="AF101" s="203"/>
      <c r="AG101" s="203"/>
      <c r="AH101" s="204"/>
      <c r="AI101" s="202">
        <v>1.4</v>
      </c>
      <c r="AJ101" s="203"/>
      <c r="AK101" s="203"/>
      <c r="AL101" s="204"/>
      <c r="AM101" s="202">
        <v>8.6</v>
      </c>
      <c r="AN101" s="203"/>
      <c r="AO101" s="203"/>
      <c r="AP101" s="204"/>
      <c r="AQ101" s="202">
        <v>8.6</v>
      </c>
      <c r="AR101" s="203"/>
      <c r="AS101" s="203"/>
      <c r="AT101" s="204"/>
      <c r="AU101" s="202">
        <v>8.6</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518</v>
      </c>
      <c r="AC102" s="452"/>
      <c r="AD102" s="452"/>
      <c r="AE102" s="409">
        <v>1.4</v>
      </c>
      <c r="AF102" s="409"/>
      <c r="AG102" s="409"/>
      <c r="AH102" s="409"/>
      <c r="AI102" s="409">
        <v>1.4</v>
      </c>
      <c r="AJ102" s="409"/>
      <c r="AK102" s="409"/>
      <c r="AL102" s="409"/>
      <c r="AM102" s="409">
        <v>8.6</v>
      </c>
      <c r="AN102" s="409"/>
      <c r="AO102" s="409"/>
      <c r="AP102" s="409"/>
      <c r="AQ102" s="257">
        <v>8.6</v>
      </c>
      <c r="AR102" s="258"/>
      <c r="AS102" s="258"/>
      <c r="AT102" s="306"/>
      <c r="AU102" s="257">
        <v>8.6</v>
      </c>
      <c r="AV102" s="258"/>
      <c r="AW102" s="258"/>
      <c r="AX102" s="306"/>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315</v>
      </c>
      <c r="AF103" s="407"/>
      <c r="AG103" s="407"/>
      <c r="AH103" s="408"/>
      <c r="AI103" s="406" t="s">
        <v>313</v>
      </c>
      <c r="AJ103" s="407"/>
      <c r="AK103" s="407"/>
      <c r="AL103" s="408"/>
      <c r="AM103" s="406" t="s">
        <v>342</v>
      </c>
      <c r="AN103" s="407"/>
      <c r="AO103" s="407"/>
      <c r="AP103" s="408"/>
      <c r="AQ103" s="268" t="s">
        <v>355</v>
      </c>
      <c r="AR103" s="269"/>
      <c r="AS103" s="269"/>
      <c r="AT103" s="311"/>
      <c r="AU103" s="268" t="s">
        <v>356</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6"/>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315</v>
      </c>
      <c r="AF106" s="407"/>
      <c r="AG106" s="407"/>
      <c r="AH106" s="408"/>
      <c r="AI106" s="406" t="s">
        <v>313</v>
      </c>
      <c r="AJ106" s="407"/>
      <c r="AK106" s="407"/>
      <c r="AL106" s="408"/>
      <c r="AM106" s="406" t="s">
        <v>342</v>
      </c>
      <c r="AN106" s="407"/>
      <c r="AO106" s="407"/>
      <c r="AP106" s="408"/>
      <c r="AQ106" s="268" t="s">
        <v>355</v>
      </c>
      <c r="AR106" s="269"/>
      <c r="AS106" s="269"/>
      <c r="AT106" s="311"/>
      <c r="AU106" s="268" t="s">
        <v>356</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6"/>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315</v>
      </c>
      <c r="AF109" s="407"/>
      <c r="AG109" s="407"/>
      <c r="AH109" s="408"/>
      <c r="AI109" s="406" t="s">
        <v>313</v>
      </c>
      <c r="AJ109" s="407"/>
      <c r="AK109" s="407"/>
      <c r="AL109" s="408"/>
      <c r="AM109" s="406" t="s">
        <v>342</v>
      </c>
      <c r="AN109" s="407"/>
      <c r="AO109" s="407"/>
      <c r="AP109" s="408"/>
      <c r="AQ109" s="268" t="s">
        <v>355</v>
      </c>
      <c r="AR109" s="269"/>
      <c r="AS109" s="269"/>
      <c r="AT109" s="311"/>
      <c r="AU109" s="268" t="s">
        <v>356</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6"/>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315</v>
      </c>
      <c r="AF112" s="407"/>
      <c r="AG112" s="407"/>
      <c r="AH112" s="408"/>
      <c r="AI112" s="406" t="s">
        <v>313</v>
      </c>
      <c r="AJ112" s="407"/>
      <c r="AK112" s="407"/>
      <c r="AL112" s="408"/>
      <c r="AM112" s="406" t="s">
        <v>342</v>
      </c>
      <c r="AN112" s="407"/>
      <c r="AO112" s="407"/>
      <c r="AP112" s="408"/>
      <c r="AQ112" s="268" t="s">
        <v>355</v>
      </c>
      <c r="AR112" s="269"/>
      <c r="AS112" s="269"/>
      <c r="AT112" s="311"/>
      <c r="AU112" s="268" t="s">
        <v>356</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315</v>
      </c>
      <c r="AF115" s="407"/>
      <c r="AG115" s="407"/>
      <c r="AH115" s="408"/>
      <c r="AI115" s="406" t="s">
        <v>313</v>
      </c>
      <c r="AJ115" s="407"/>
      <c r="AK115" s="407"/>
      <c r="AL115" s="408"/>
      <c r="AM115" s="406" t="s">
        <v>342</v>
      </c>
      <c r="AN115" s="407"/>
      <c r="AO115" s="407"/>
      <c r="AP115" s="408"/>
      <c r="AQ115" s="579" t="s">
        <v>357</v>
      </c>
      <c r="AR115" s="580"/>
      <c r="AS115" s="580"/>
      <c r="AT115" s="580"/>
      <c r="AU115" s="580"/>
      <c r="AV115" s="580"/>
      <c r="AW115" s="580"/>
      <c r="AX115" s="581"/>
    </row>
    <row r="116" spans="1:50" ht="23.25" customHeight="1" x14ac:dyDescent="0.15">
      <c r="A116" s="430"/>
      <c r="B116" s="431"/>
      <c r="C116" s="431"/>
      <c r="D116" s="431"/>
      <c r="E116" s="431"/>
      <c r="F116" s="432"/>
      <c r="G116" s="381" t="s">
        <v>520</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519</v>
      </c>
      <c r="AC116" s="454"/>
      <c r="AD116" s="455"/>
      <c r="AE116" s="409">
        <v>393</v>
      </c>
      <c r="AF116" s="409"/>
      <c r="AG116" s="409"/>
      <c r="AH116" s="409"/>
      <c r="AI116" s="409">
        <v>301</v>
      </c>
      <c r="AJ116" s="409"/>
      <c r="AK116" s="409"/>
      <c r="AL116" s="409"/>
      <c r="AM116" s="409">
        <v>283</v>
      </c>
      <c r="AN116" s="409"/>
      <c r="AO116" s="409"/>
      <c r="AP116" s="409"/>
      <c r="AQ116" s="202"/>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572</v>
      </c>
      <c r="AC117" s="464"/>
      <c r="AD117" s="465"/>
      <c r="AE117" s="542" t="s">
        <v>521</v>
      </c>
      <c r="AF117" s="542"/>
      <c r="AG117" s="542"/>
      <c r="AH117" s="542"/>
      <c r="AI117" s="542" t="s">
        <v>522</v>
      </c>
      <c r="AJ117" s="542"/>
      <c r="AK117" s="542"/>
      <c r="AL117" s="542"/>
      <c r="AM117" s="542" t="s">
        <v>523</v>
      </c>
      <c r="AN117" s="542"/>
      <c r="AO117" s="542"/>
      <c r="AP117" s="542"/>
      <c r="AQ117" s="542"/>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315</v>
      </c>
      <c r="AF118" s="407"/>
      <c r="AG118" s="407"/>
      <c r="AH118" s="408"/>
      <c r="AI118" s="406" t="s">
        <v>313</v>
      </c>
      <c r="AJ118" s="407"/>
      <c r="AK118" s="407"/>
      <c r="AL118" s="408"/>
      <c r="AM118" s="406" t="s">
        <v>342</v>
      </c>
      <c r="AN118" s="407"/>
      <c r="AO118" s="407"/>
      <c r="AP118" s="408"/>
      <c r="AQ118" s="579" t="s">
        <v>357</v>
      </c>
      <c r="AR118" s="580"/>
      <c r="AS118" s="580"/>
      <c r="AT118" s="580"/>
      <c r="AU118" s="580"/>
      <c r="AV118" s="580"/>
      <c r="AW118" s="580"/>
      <c r="AX118" s="581"/>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315</v>
      </c>
      <c r="AF121" s="407"/>
      <c r="AG121" s="407"/>
      <c r="AH121" s="408"/>
      <c r="AI121" s="406" t="s">
        <v>313</v>
      </c>
      <c r="AJ121" s="407"/>
      <c r="AK121" s="407"/>
      <c r="AL121" s="408"/>
      <c r="AM121" s="406" t="s">
        <v>342</v>
      </c>
      <c r="AN121" s="407"/>
      <c r="AO121" s="407"/>
      <c r="AP121" s="408"/>
      <c r="AQ121" s="579" t="s">
        <v>357</v>
      </c>
      <c r="AR121" s="580"/>
      <c r="AS121" s="580"/>
      <c r="AT121" s="580"/>
      <c r="AU121" s="580"/>
      <c r="AV121" s="580"/>
      <c r="AW121" s="580"/>
      <c r="AX121" s="581"/>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315</v>
      </c>
      <c r="AF124" s="407"/>
      <c r="AG124" s="407"/>
      <c r="AH124" s="408"/>
      <c r="AI124" s="406" t="s">
        <v>313</v>
      </c>
      <c r="AJ124" s="407"/>
      <c r="AK124" s="407"/>
      <c r="AL124" s="408"/>
      <c r="AM124" s="406" t="s">
        <v>342</v>
      </c>
      <c r="AN124" s="407"/>
      <c r="AO124" s="407"/>
      <c r="AP124" s="408"/>
      <c r="AQ124" s="579" t="s">
        <v>357</v>
      </c>
      <c r="AR124" s="580"/>
      <c r="AS124" s="580"/>
      <c r="AT124" s="580"/>
      <c r="AU124" s="580"/>
      <c r="AV124" s="580"/>
      <c r="AW124" s="580"/>
      <c r="AX124" s="581"/>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7"/>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8"/>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6" t="s">
        <v>315</v>
      </c>
      <c r="AF127" s="407"/>
      <c r="AG127" s="407"/>
      <c r="AH127" s="408"/>
      <c r="AI127" s="406" t="s">
        <v>313</v>
      </c>
      <c r="AJ127" s="407"/>
      <c r="AK127" s="407"/>
      <c r="AL127" s="408"/>
      <c r="AM127" s="406" t="s">
        <v>342</v>
      </c>
      <c r="AN127" s="407"/>
      <c r="AO127" s="407"/>
      <c r="AP127" s="408"/>
      <c r="AQ127" s="579" t="s">
        <v>357</v>
      </c>
      <c r="AR127" s="580"/>
      <c r="AS127" s="580"/>
      <c r="AT127" s="580"/>
      <c r="AU127" s="580"/>
      <c r="AV127" s="580"/>
      <c r="AW127" s="580"/>
      <c r="AX127" s="581"/>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330</v>
      </c>
      <c r="B130" s="170"/>
      <c r="C130" s="169" t="s">
        <v>191</v>
      </c>
      <c r="D130" s="170"/>
      <c r="E130" s="154" t="s">
        <v>220</v>
      </c>
      <c r="F130" s="155"/>
      <c r="G130" s="156" t="s">
        <v>524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525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526</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v>95</v>
      </c>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499</v>
      </c>
      <c r="AC135" s="198"/>
      <c r="AD135" s="198"/>
      <c r="AE135" s="191" t="s">
        <v>496</v>
      </c>
      <c r="AF135" s="192"/>
      <c r="AG135" s="192"/>
      <c r="AH135" s="192"/>
      <c r="AI135" s="191" t="s">
        <v>496</v>
      </c>
      <c r="AJ135" s="192"/>
      <c r="AK135" s="192"/>
      <c r="AL135" s="192"/>
      <c r="AM135" s="191" t="s">
        <v>494</v>
      </c>
      <c r="AN135" s="192"/>
      <c r="AO135" s="192"/>
      <c r="AP135" s="192"/>
      <c r="AQ135" s="191" t="s">
        <v>494</v>
      </c>
      <c r="AR135" s="192"/>
      <c r="AS135" s="192"/>
      <c r="AT135" s="192"/>
      <c r="AU135" s="191">
        <v>100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527</v>
      </c>
      <c r="H138" s="90"/>
      <c r="I138" s="90"/>
      <c r="J138" s="90"/>
      <c r="K138" s="90"/>
      <c r="L138" s="90"/>
      <c r="M138" s="90"/>
      <c r="N138" s="90"/>
      <c r="O138" s="90"/>
      <c r="P138" s="90"/>
      <c r="Q138" s="90"/>
      <c r="R138" s="90"/>
      <c r="S138" s="90"/>
      <c r="T138" s="90"/>
      <c r="U138" s="90"/>
      <c r="V138" s="90"/>
      <c r="W138" s="90"/>
      <c r="X138" s="91"/>
      <c r="Y138" s="186" t="s">
        <v>202</v>
      </c>
      <c r="Z138" s="187"/>
      <c r="AA138" s="188"/>
      <c r="AB138" s="189" t="s">
        <v>528</v>
      </c>
      <c r="AC138" s="190"/>
      <c r="AD138" s="190"/>
      <c r="AE138" s="191">
        <v>163</v>
      </c>
      <c r="AF138" s="192"/>
      <c r="AG138" s="192"/>
      <c r="AH138" s="192"/>
      <c r="AI138" s="191">
        <v>163</v>
      </c>
      <c r="AJ138" s="192"/>
      <c r="AK138" s="192"/>
      <c r="AL138" s="192"/>
      <c r="AM138" s="191"/>
      <c r="AN138" s="192"/>
      <c r="AO138" s="192"/>
      <c r="AP138" s="192"/>
      <c r="AQ138" s="191" t="s">
        <v>494</v>
      </c>
      <c r="AR138" s="192"/>
      <c r="AS138" s="192"/>
      <c r="AT138" s="192"/>
      <c r="AU138" s="191"/>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529</v>
      </c>
      <c r="AC139" s="198"/>
      <c r="AD139" s="198"/>
      <c r="AE139" s="191" t="s">
        <v>530</v>
      </c>
      <c r="AF139" s="192"/>
      <c r="AG139" s="192"/>
      <c r="AH139" s="192"/>
      <c r="AI139" s="191" t="s">
        <v>496</v>
      </c>
      <c r="AJ139" s="192"/>
      <c r="AK139" s="192"/>
      <c r="AL139" s="192"/>
      <c r="AM139" s="191" t="s">
        <v>494</v>
      </c>
      <c r="AN139" s="192"/>
      <c r="AO139" s="192"/>
      <c r="AP139" s="192"/>
      <c r="AQ139" s="191" t="s">
        <v>494</v>
      </c>
      <c r="AR139" s="192"/>
      <c r="AS139" s="192"/>
      <c r="AT139" s="192"/>
      <c r="AU139" s="191">
        <v>150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v>2</v>
      </c>
      <c r="AV141" s="185"/>
      <c r="AW141" s="118" t="s">
        <v>177</v>
      </c>
      <c r="AX141" s="180"/>
    </row>
    <row r="142" spans="1:50" ht="39.75" customHeight="1" x14ac:dyDescent="0.15">
      <c r="A142" s="174"/>
      <c r="B142" s="171"/>
      <c r="C142" s="165"/>
      <c r="D142" s="171"/>
      <c r="E142" s="165"/>
      <c r="F142" s="166"/>
      <c r="G142" s="89" t="s">
        <v>531</v>
      </c>
      <c r="H142" s="90"/>
      <c r="I142" s="90"/>
      <c r="J142" s="90"/>
      <c r="K142" s="90"/>
      <c r="L142" s="90"/>
      <c r="M142" s="90"/>
      <c r="N142" s="90"/>
      <c r="O142" s="90"/>
      <c r="P142" s="90"/>
      <c r="Q142" s="90"/>
      <c r="R142" s="90"/>
      <c r="S142" s="90"/>
      <c r="T142" s="90"/>
      <c r="U142" s="90"/>
      <c r="V142" s="90"/>
      <c r="W142" s="90"/>
      <c r="X142" s="91"/>
      <c r="Y142" s="186" t="s">
        <v>202</v>
      </c>
      <c r="Z142" s="187"/>
      <c r="AA142" s="188"/>
      <c r="AB142" s="189" t="s">
        <v>505</v>
      </c>
      <c r="AC142" s="190"/>
      <c r="AD142" s="190"/>
      <c r="AE142" s="191">
        <v>11</v>
      </c>
      <c r="AF142" s="192"/>
      <c r="AG142" s="192"/>
      <c r="AH142" s="192"/>
      <c r="AI142" s="191">
        <v>11</v>
      </c>
      <c r="AJ142" s="192"/>
      <c r="AK142" s="192"/>
      <c r="AL142" s="192"/>
      <c r="AM142" s="191"/>
      <c r="AN142" s="192"/>
      <c r="AO142" s="192"/>
      <c r="AP142" s="192"/>
      <c r="AQ142" s="191" t="s">
        <v>494</v>
      </c>
      <c r="AR142" s="192"/>
      <c r="AS142" s="192"/>
      <c r="AT142" s="192"/>
      <c r="AU142" s="191"/>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505</v>
      </c>
      <c r="AC143" s="198"/>
      <c r="AD143" s="198"/>
      <c r="AE143" s="191" t="s">
        <v>494</v>
      </c>
      <c r="AF143" s="192"/>
      <c r="AG143" s="192"/>
      <c r="AH143" s="192"/>
      <c r="AI143" s="191" t="s">
        <v>494</v>
      </c>
      <c r="AJ143" s="192"/>
      <c r="AK143" s="192"/>
      <c r="AL143" s="192"/>
      <c r="AM143" s="191"/>
      <c r="AN143" s="192"/>
      <c r="AO143" s="192"/>
      <c r="AP143" s="192"/>
      <c r="AQ143" s="191" t="s">
        <v>494</v>
      </c>
      <c r="AR143" s="192"/>
      <c r="AS143" s="192"/>
      <c r="AT143" s="192"/>
      <c r="AU143" s="191">
        <v>0</v>
      </c>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t="s">
        <v>532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532</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9"/>
      <c r="E430" s="159" t="s">
        <v>323</v>
      </c>
      <c r="F430" s="886"/>
      <c r="G430" s="887" t="s">
        <v>207</v>
      </c>
      <c r="H430" s="108"/>
      <c r="I430" s="108"/>
      <c r="J430" s="888"/>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4"/>
      <c r="B431" s="171"/>
      <c r="C431" s="165"/>
      <c r="D431" s="171"/>
      <c r="E431" s="330" t="s">
        <v>196</v>
      </c>
      <c r="F431" s="331"/>
      <c r="G431" s="332"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195</v>
      </c>
      <c r="AF431" s="325"/>
      <c r="AG431" s="325"/>
      <c r="AH431" s="326"/>
      <c r="AI431" s="327" t="s">
        <v>336</v>
      </c>
      <c r="AJ431" s="327"/>
      <c r="AK431" s="327"/>
      <c r="AL431" s="144"/>
      <c r="AM431" s="327" t="s">
        <v>349</v>
      </c>
      <c r="AN431" s="327"/>
      <c r="AO431" s="327"/>
      <c r="AP431" s="144"/>
      <c r="AQ431" s="144" t="s">
        <v>187</v>
      </c>
      <c r="AR431" s="115"/>
      <c r="AS431" s="115"/>
      <c r="AT431" s="116"/>
      <c r="AU431" s="121" t="s">
        <v>133</v>
      </c>
      <c r="AV431" s="121"/>
      <c r="AW431" s="121"/>
      <c r="AX431" s="122"/>
    </row>
    <row r="432" spans="1:50" ht="18.75" customHeight="1" x14ac:dyDescent="0.15">
      <c r="A432" s="174"/>
      <c r="B432" s="171"/>
      <c r="C432" s="165"/>
      <c r="D432" s="171"/>
      <c r="E432" s="330"/>
      <c r="F432" s="331"/>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8"/>
      <c r="AR432" s="185"/>
      <c r="AS432" s="118" t="s">
        <v>188</v>
      </c>
      <c r="AT432" s="119"/>
      <c r="AU432" s="185"/>
      <c r="AV432" s="185"/>
      <c r="AW432" s="118" t="s">
        <v>177</v>
      </c>
      <c r="AX432" s="180"/>
    </row>
    <row r="433" spans="1:50" ht="23.25" customHeight="1" x14ac:dyDescent="0.15">
      <c r="A433" s="174"/>
      <c r="B433" s="171"/>
      <c r="C433" s="165"/>
      <c r="D433" s="171"/>
      <c r="E433" s="330"/>
      <c r="F433" s="331"/>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8"/>
      <c r="AF433" s="192"/>
      <c r="AG433" s="192"/>
      <c r="AH433" s="192"/>
      <c r="AI433" s="328"/>
      <c r="AJ433" s="192"/>
      <c r="AK433" s="192"/>
      <c r="AL433" s="192"/>
      <c r="AM433" s="328"/>
      <c r="AN433" s="192"/>
      <c r="AO433" s="192"/>
      <c r="AP433" s="329"/>
      <c r="AQ433" s="328"/>
      <c r="AR433" s="192"/>
      <c r="AS433" s="192"/>
      <c r="AT433" s="329"/>
      <c r="AU433" s="192"/>
      <c r="AV433" s="192"/>
      <c r="AW433" s="192"/>
      <c r="AX433" s="193"/>
    </row>
    <row r="434" spans="1:50" ht="23.25" customHeight="1" x14ac:dyDescent="0.15">
      <c r="A434" s="174"/>
      <c r="B434" s="171"/>
      <c r="C434" s="165"/>
      <c r="D434" s="171"/>
      <c r="E434" s="330"/>
      <c r="F434" s="331"/>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8"/>
      <c r="AF434" s="192"/>
      <c r="AG434" s="192"/>
      <c r="AH434" s="329"/>
      <c r="AI434" s="328"/>
      <c r="AJ434" s="192"/>
      <c r="AK434" s="192"/>
      <c r="AL434" s="192"/>
      <c r="AM434" s="328"/>
      <c r="AN434" s="192"/>
      <c r="AO434" s="192"/>
      <c r="AP434" s="329"/>
      <c r="AQ434" s="328"/>
      <c r="AR434" s="192"/>
      <c r="AS434" s="192"/>
      <c r="AT434" s="329"/>
      <c r="AU434" s="192"/>
      <c r="AV434" s="192"/>
      <c r="AW434" s="192"/>
      <c r="AX434" s="193"/>
    </row>
    <row r="435" spans="1:50" ht="23.25" customHeight="1" x14ac:dyDescent="0.15">
      <c r="A435" s="174"/>
      <c r="B435" s="171"/>
      <c r="C435" s="165"/>
      <c r="D435" s="171"/>
      <c r="E435" s="330"/>
      <c r="F435" s="331"/>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8"/>
      <c r="AF435" s="192"/>
      <c r="AG435" s="192"/>
      <c r="AH435" s="329"/>
      <c r="AI435" s="328"/>
      <c r="AJ435" s="192"/>
      <c r="AK435" s="192"/>
      <c r="AL435" s="192"/>
      <c r="AM435" s="328"/>
      <c r="AN435" s="192"/>
      <c r="AO435" s="192"/>
      <c r="AP435" s="329"/>
      <c r="AQ435" s="328"/>
      <c r="AR435" s="192"/>
      <c r="AS435" s="192"/>
      <c r="AT435" s="329"/>
      <c r="AU435" s="192"/>
      <c r="AV435" s="192"/>
      <c r="AW435" s="192"/>
      <c r="AX435" s="193"/>
    </row>
    <row r="436" spans="1:50" ht="18.75" hidden="1" customHeight="1" x14ac:dyDescent="0.15">
      <c r="A436" s="174"/>
      <c r="B436" s="171"/>
      <c r="C436" s="165"/>
      <c r="D436" s="171"/>
      <c r="E436" s="330" t="s">
        <v>196</v>
      </c>
      <c r="F436" s="331"/>
      <c r="G436" s="332"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195</v>
      </c>
      <c r="AF436" s="325"/>
      <c r="AG436" s="325"/>
      <c r="AH436" s="326"/>
      <c r="AI436" s="327" t="s">
        <v>336</v>
      </c>
      <c r="AJ436" s="327"/>
      <c r="AK436" s="327"/>
      <c r="AL436" s="144"/>
      <c r="AM436" s="327" t="s">
        <v>349</v>
      </c>
      <c r="AN436" s="327"/>
      <c r="AO436" s="327"/>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30"/>
      <c r="F437" s="331"/>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30"/>
      <c r="F438" s="331"/>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8"/>
      <c r="AF438" s="192"/>
      <c r="AG438" s="192"/>
      <c r="AH438" s="192"/>
      <c r="AI438" s="328"/>
      <c r="AJ438" s="192"/>
      <c r="AK438" s="192"/>
      <c r="AL438" s="192"/>
      <c r="AM438" s="328"/>
      <c r="AN438" s="192"/>
      <c r="AO438" s="192"/>
      <c r="AP438" s="329"/>
      <c r="AQ438" s="328"/>
      <c r="AR438" s="192"/>
      <c r="AS438" s="192"/>
      <c r="AT438" s="329"/>
      <c r="AU438" s="192"/>
      <c r="AV438" s="192"/>
      <c r="AW438" s="192"/>
      <c r="AX438" s="193"/>
    </row>
    <row r="439" spans="1:50" ht="23.25" hidden="1" customHeight="1" x14ac:dyDescent="0.15">
      <c r="A439" s="174"/>
      <c r="B439" s="171"/>
      <c r="C439" s="165"/>
      <c r="D439" s="171"/>
      <c r="E439" s="330"/>
      <c r="F439" s="331"/>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8"/>
      <c r="AF439" s="192"/>
      <c r="AG439" s="192"/>
      <c r="AH439" s="329"/>
      <c r="AI439" s="328"/>
      <c r="AJ439" s="192"/>
      <c r="AK439" s="192"/>
      <c r="AL439" s="192"/>
      <c r="AM439" s="328"/>
      <c r="AN439" s="192"/>
      <c r="AO439" s="192"/>
      <c r="AP439" s="329"/>
      <c r="AQ439" s="328"/>
      <c r="AR439" s="192"/>
      <c r="AS439" s="192"/>
      <c r="AT439" s="329"/>
      <c r="AU439" s="192"/>
      <c r="AV439" s="192"/>
      <c r="AW439" s="192"/>
      <c r="AX439" s="193"/>
    </row>
    <row r="440" spans="1:50" ht="23.25" hidden="1" customHeight="1" x14ac:dyDescent="0.15">
      <c r="A440" s="174"/>
      <c r="B440" s="171"/>
      <c r="C440" s="165"/>
      <c r="D440" s="171"/>
      <c r="E440" s="330"/>
      <c r="F440" s="331"/>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8"/>
      <c r="AF440" s="192"/>
      <c r="AG440" s="192"/>
      <c r="AH440" s="329"/>
      <c r="AI440" s="328"/>
      <c r="AJ440" s="192"/>
      <c r="AK440" s="192"/>
      <c r="AL440" s="192"/>
      <c r="AM440" s="328"/>
      <c r="AN440" s="192"/>
      <c r="AO440" s="192"/>
      <c r="AP440" s="329"/>
      <c r="AQ440" s="328"/>
      <c r="AR440" s="192"/>
      <c r="AS440" s="192"/>
      <c r="AT440" s="329"/>
      <c r="AU440" s="192"/>
      <c r="AV440" s="192"/>
      <c r="AW440" s="192"/>
      <c r="AX440" s="193"/>
    </row>
    <row r="441" spans="1:50" ht="18.75" hidden="1" customHeight="1" x14ac:dyDescent="0.15">
      <c r="A441" s="174"/>
      <c r="B441" s="171"/>
      <c r="C441" s="165"/>
      <c r="D441" s="171"/>
      <c r="E441" s="330" t="s">
        <v>196</v>
      </c>
      <c r="F441" s="331"/>
      <c r="G441" s="332"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195</v>
      </c>
      <c r="AF441" s="325"/>
      <c r="AG441" s="325"/>
      <c r="AH441" s="326"/>
      <c r="AI441" s="327" t="s">
        <v>336</v>
      </c>
      <c r="AJ441" s="327"/>
      <c r="AK441" s="327"/>
      <c r="AL441" s="144"/>
      <c r="AM441" s="327" t="s">
        <v>349</v>
      </c>
      <c r="AN441" s="327"/>
      <c r="AO441" s="327"/>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30"/>
      <c r="F442" s="331"/>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30"/>
      <c r="F443" s="331"/>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8"/>
      <c r="AF443" s="192"/>
      <c r="AG443" s="192"/>
      <c r="AH443" s="192"/>
      <c r="AI443" s="328"/>
      <c r="AJ443" s="192"/>
      <c r="AK443" s="192"/>
      <c r="AL443" s="192"/>
      <c r="AM443" s="328"/>
      <c r="AN443" s="192"/>
      <c r="AO443" s="192"/>
      <c r="AP443" s="329"/>
      <c r="AQ443" s="328"/>
      <c r="AR443" s="192"/>
      <c r="AS443" s="192"/>
      <c r="AT443" s="329"/>
      <c r="AU443" s="192"/>
      <c r="AV443" s="192"/>
      <c r="AW443" s="192"/>
      <c r="AX443" s="193"/>
    </row>
    <row r="444" spans="1:50" ht="23.25" hidden="1" customHeight="1" x14ac:dyDescent="0.15">
      <c r="A444" s="174"/>
      <c r="B444" s="171"/>
      <c r="C444" s="165"/>
      <c r="D444" s="171"/>
      <c r="E444" s="330"/>
      <c r="F444" s="331"/>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8"/>
      <c r="AF444" s="192"/>
      <c r="AG444" s="192"/>
      <c r="AH444" s="329"/>
      <c r="AI444" s="328"/>
      <c r="AJ444" s="192"/>
      <c r="AK444" s="192"/>
      <c r="AL444" s="192"/>
      <c r="AM444" s="328"/>
      <c r="AN444" s="192"/>
      <c r="AO444" s="192"/>
      <c r="AP444" s="329"/>
      <c r="AQ444" s="328"/>
      <c r="AR444" s="192"/>
      <c r="AS444" s="192"/>
      <c r="AT444" s="329"/>
      <c r="AU444" s="192"/>
      <c r="AV444" s="192"/>
      <c r="AW444" s="192"/>
      <c r="AX444" s="193"/>
    </row>
    <row r="445" spans="1:50" ht="23.25" hidden="1" customHeight="1" x14ac:dyDescent="0.15">
      <c r="A445" s="174"/>
      <c r="B445" s="171"/>
      <c r="C445" s="165"/>
      <c r="D445" s="171"/>
      <c r="E445" s="330"/>
      <c r="F445" s="331"/>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8"/>
      <c r="AF445" s="192"/>
      <c r="AG445" s="192"/>
      <c r="AH445" s="329"/>
      <c r="AI445" s="328"/>
      <c r="AJ445" s="192"/>
      <c r="AK445" s="192"/>
      <c r="AL445" s="192"/>
      <c r="AM445" s="328"/>
      <c r="AN445" s="192"/>
      <c r="AO445" s="192"/>
      <c r="AP445" s="329"/>
      <c r="AQ445" s="328"/>
      <c r="AR445" s="192"/>
      <c r="AS445" s="192"/>
      <c r="AT445" s="329"/>
      <c r="AU445" s="192"/>
      <c r="AV445" s="192"/>
      <c r="AW445" s="192"/>
      <c r="AX445" s="193"/>
    </row>
    <row r="446" spans="1:50" ht="18.75" hidden="1" customHeight="1" x14ac:dyDescent="0.15">
      <c r="A446" s="174"/>
      <c r="B446" s="171"/>
      <c r="C446" s="165"/>
      <c r="D446" s="171"/>
      <c r="E446" s="330" t="s">
        <v>196</v>
      </c>
      <c r="F446" s="331"/>
      <c r="G446" s="332"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195</v>
      </c>
      <c r="AF446" s="325"/>
      <c r="AG446" s="325"/>
      <c r="AH446" s="326"/>
      <c r="AI446" s="327" t="s">
        <v>336</v>
      </c>
      <c r="AJ446" s="327"/>
      <c r="AK446" s="327"/>
      <c r="AL446" s="144"/>
      <c r="AM446" s="327" t="s">
        <v>349</v>
      </c>
      <c r="AN446" s="327"/>
      <c r="AO446" s="327"/>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30"/>
      <c r="F447" s="331"/>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30"/>
      <c r="F448" s="331"/>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8"/>
      <c r="AF448" s="192"/>
      <c r="AG448" s="192"/>
      <c r="AH448" s="192"/>
      <c r="AI448" s="328"/>
      <c r="AJ448" s="192"/>
      <c r="AK448" s="192"/>
      <c r="AL448" s="192"/>
      <c r="AM448" s="328"/>
      <c r="AN448" s="192"/>
      <c r="AO448" s="192"/>
      <c r="AP448" s="329"/>
      <c r="AQ448" s="328"/>
      <c r="AR448" s="192"/>
      <c r="AS448" s="192"/>
      <c r="AT448" s="329"/>
      <c r="AU448" s="192"/>
      <c r="AV448" s="192"/>
      <c r="AW448" s="192"/>
      <c r="AX448" s="193"/>
    </row>
    <row r="449" spans="1:50" ht="23.25" hidden="1" customHeight="1" x14ac:dyDescent="0.15">
      <c r="A449" s="174"/>
      <c r="B449" s="171"/>
      <c r="C449" s="165"/>
      <c r="D449" s="171"/>
      <c r="E449" s="330"/>
      <c r="F449" s="331"/>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8"/>
      <c r="AF449" s="192"/>
      <c r="AG449" s="192"/>
      <c r="AH449" s="329"/>
      <c r="AI449" s="328"/>
      <c r="AJ449" s="192"/>
      <c r="AK449" s="192"/>
      <c r="AL449" s="192"/>
      <c r="AM449" s="328"/>
      <c r="AN449" s="192"/>
      <c r="AO449" s="192"/>
      <c r="AP449" s="329"/>
      <c r="AQ449" s="328"/>
      <c r="AR449" s="192"/>
      <c r="AS449" s="192"/>
      <c r="AT449" s="329"/>
      <c r="AU449" s="192"/>
      <c r="AV449" s="192"/>
      <c r="AW449" s="192"/>
      <c r="AX449" s="193"/>
    </row>
    <row r="450" spans="1:50" ht="23.25" hidden="1" customHeight="1" x14ac:dyDescent="0.15">
      <c r="A450" s="174"/>
      <c r="B450" s="171"/>
      <c r="C450" s="165"/>
      <c r="D450" s="171"/>
      <c r="E450" s="330"/>
      <c r="F450" s="331"/>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8"/>
      <c r="AF450" s="192"/>
      <c r="AG450" s="192"/>
      <c r="AH450" s="329"/>
      <c r="AI450" s="328"/>
      <c r="AJ450" s="192"/>
      <c r="AK450" s="192"/>
      <c r="AL450" s="192"/>
      <c r="AM450" s="328"/>
      <c r="AN450" s="192"/>
      <c r="AO450" s="192"/>
      <c r="AP450" s="329"/>
      <c r="AQ450" s="328"/>
      <c r="AR450" s="192"/>
      <c r="AS450" s="192"/>
      <c r="AT450" s="329"/>
      <c r="AU450" s="192"/>
      <c r="AV450" s="192"/>
      <c r="AW450" s="192"/>
      <c r="AX450" s="193"/>
    </row>
    <row r="451" spans="1:50" ht="18.75" hidden="1" customHeight="1" x14ac:dyDescent="0.15">
      <c r="A451" s="174"/>
      <c r="B451" s="171"/>
      <c r="C451" s="165"/>
      <c r="D451" s="171"/>
      <c r="E451" s="330" t="s">
        <v>196</v>
      </c>
      <c r="F451" s="331"/>
      <c r="G451" s="332"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195</v>
      </c>
      <c r="AF451" s="325"/>
      <c r="AG451" s="325"/>
      <c r="AH451" s="326"/>
      <c r="AI451" s="327" t="s">
        <v>336</v>
      </c>
      <c r="AJ451" s="327"/>
      <c r="AK451" s="327"/>
      <c r="AL451" s="144"/>
      <c r="AM451" s="327" t="s">
        <v>349</v>
      </c>
      <c r="AN451" s="327"/>
      <c r="AO451" s="327"/>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30"/>
      <c r="F452" s="331"/>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30"/>
      <c r="F453" s="331"/>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8"/>
      <c r="AF453" s="192"/>
      <c r="AG453" s="192"/>
      <c r="AH453" s="192"/>
      <c r="AI453" s="328"/>
      <c r="AJ453" s="192"/>
      <c r="AK453" s="192"/>
      <c r="AL453" s="192"/>
      <c r="AM453" s="328"/>
      <c r="AN453" s="192"/>
      <c r="AO453" s="192"/>
      <c r="AP453" s="329"/>
      <c r="AQ453" s="328"/>
      <c r="AR453" s="192"/>
      <c r="AS453" s="192"/>
      <c r="AT453" s="329"/>
      <c r="AU453" s="192"/>
      <c r="AV453" s="192"/>
      <c r="AW453" s="192"/>
      <c r="AX453" s="193"/>
    </row>
    <row r="454" spans="1:50" ht="23.25" hidden="1" customHeight="1" x14ac:dyDescent="0.15">
      <c r="A454" s="174"/>
      <c r="B454" s="171"/>
      <c r="C454" s="165"/>
      <c r="D454" s="171"/>
      <c r="E454" s="330"/>
      <c r="F454" s="331"/>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8"/>
      <c r="AF454" s="192"/>
      <c r="AG454" s="192"/>
      <c r="AH454" s="329"/>
      <c r="AI454" s="328"/>
      <c r="AJ454" s="192"/>
      <c r="AK454" s="192"/>
      <c r="AL454" s="192"/>
      <c r="AM454" s="328"/>
      <c r="AN454" s="192"/>
      <c r="AO454" s="192"/>
      <c r="AP454" s="329"/>
      <c r="AQ454" s="328"/>
      <c r="AR454" s="192"/>
      <c r="AS454" s="192"/>
      <c r="AT454" s="329"/>
      <c r="AU454" s="192"/>
      <c r="AV454" s="192"/>
      <c r="AW454" s="192"/>
      <c r="AX454" s="193"/>
    </row>
    <row r="455" spans="1:50" ht="23.25" hidden="1" customHeight="1" x14ac:dyDescent="0.15">
      <c r="A455" s="174"/>
      <c r="B455" s="171"/>
      <c r="C455" s="165"/>
      <c r="D455" s="171"/>
      <c r="E455" s="330"/>
      <c r="F455" s="331"/>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8"/>
      <c r="AF455" s="192"/>
      <c r="AG455" s="192"/>
      <c r="AH455" s="329"/>
      <c r="AI455" s="328"/>
      <c r="AJ455" s="192"/>
      <c r="AK455" s="192"/>
      <c r="AL455" s="192"/>
      <c r="AM455" s="328"/>
      <c r="AN455" s="192"/>
      <c r="AO455" s="192"/>
      <c r="AP455" s="329"/>
      <c r="AQ455" s="328"/>
      <c r="AR455" s="192"/>
      <c r="AS455" s="192"/>
      <c r="AT455" s="329"/>
      <c r="AU455" s="192"/>
      <c r="AV455" s="192"/>
      <c r="AW455" s="192"/>
      <c r="AX455" s="193"/>
    </row>
    <row r="456" spans="1:50" ht="18.75" hidden="1" customHeight="1" x14ac:dyDescent="0.15">
      <c r="A456" s="174"/>
      <c r="B456" s="171"/>
      <c r="C456" s="165"/>
      <c r="D456" s="171"/>
      <c r="E456" s="330" t="s">
        <v>197</v>
      </c>
      <c r="F456" s="331"/>
      <c r="G456" s="332"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195</v>
      </c>
      <c r="AF456" s="325"/>
      <c r="AG456" s="325"/>
      <c r="AH456" s="326"/>
      <c r="AI456" s="327" t="s">
        <v>336</v>
      </c>
      <c r="AJ456" s="327"/>
      <c r="AK456" s="327"/>
      <c r="AL456" s="144"/>
      <c r="AM456" s="327" t="s">
        <v>349</v>
      </c>
      <c r="AN456" s="327"/>
      <c r="AO456" s="327"/>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30"/>
      <c r="F457" s="331"/>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x14ac:dyDescent="0.15">
      <c r="A458" s="174"/>
      <c r="B458" s="171"/>
      <c r="C458" s="165"/>
      <c r="D458" s="171"/>
      <c r="E458" s="330"/>
      <c r="F458" s="331"/>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8"/>
      <c r="AF458" s="192"/>
      <c r="AG458" s="192"/>
      <c r="AH458" s="192"/>
      <c r="AI458" s="328"/>
      <c r="AJ458" s="192"/>
      <c r="AK458" s="192"/>
      <c r="AL458" s="192"/>
      <c r="AM458" s="328"/>
      <c r="AN458" s="192"/>
      <c r="AO458" s="192"/>
      <c r="AP458" s="329"/>
      <c r="AQ458" s="328"/>
      <c r="AR458" s="192"/>
      <c r="AS458" s="192"/>
      <c r="AT458" s="329"/>
      <c r="AU458" s="192"/>
      <c r="AV458" s="192"/>
      <c r="AW458" s="192"/>
      <c r="AX458" s="193"/>
    </row>
    <row r="459" spans="1:50" ht="23.25" hidden="1" customHeight="1" x14ac:dyDescent="0.15">
      <c r="A459" s="174"/>
      <c r="B459" s="171"/>
      <c r="C459" s="165"/>
      <c r="D459" s="171"/>
      <c r="E459" s="330"/>
      <c r="F459" s="331"/>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8"/>
      <c r="AF459" s="192"/>
      <c r="AG459" s="192"/>
      <c r="AH459" s="329"/>
      <c r="AI459" s="328"/>
      <c r="AJ459" s="192"/>
      <c r="AK459" s="192"/>
      <c r="AL459" s="192"/>
      <c r="AM459" s="328"/>
      <c r="AN459" s="192"/>
      <c r="AO459" s="192"/>
      <c r="AP459" s="329"/>
      <c r="AQ459" s="328"/>
      <c r="AR459" s="192"/>
      <c r="AS459" s="192"/>
      <c r="AT459" s="329"/>
      <c r="AU459" s="192"/>
      <c r="AV459" s="192"/>
      <c r="AW459" s="192"/>
      <c r="AX459" s="193"/>
    </row>
    <row r="460" spans="1:50" ht="23.25" hidden="1" customHeight="1" x14ac:dyDescent="0.15">
      <c r="A460" s="174"/>
      <c r="B460" s="171"/>
      <c r="C460" s="165"/>
      <c r="D460" s="171"/>
      <c r="E460" s="330"/>
      <c r="F460" s="331"/>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8"/>
      <c r="AF460" s="192"/>
      <c r="AG460" s="192"/>
      <c r="AH460" s="329"/>
      <c r="AI460" s="328"/>
      <c r="AJ460" s="192"/>
      <c r="AK460" s="192"/>
      <c r="AL460" s="192"/>
      <c r="AM460" s="328"/>
      <c r="AN460" s="192"/>
      <c r="AO460" s="192"/>
      <c r="AP460" s="329"/>
      <c r="AQ460" s="328"/>
      <c r="AR460" s="192"/>
      <c r="AS460" s="192"/>
      <c r="AT460" s="329"/>
      <c r="AU460" s="192"/>
      <c r="AV460" s="192"/>
      <c r="AW460" s="192"/>
      <c r="AX460" s="193"/>
    </row>
    <row r="461" spans="1:50" ht="18.75" hidden="1" customHeight="1" x14ac:dyDescent="0.15">
      <c r="A461" s="174"/>
      <c r="B461" s="171"/>
      <c r="C461" s="165"/>
      <c r="D461" s="171"/>
      <c r="E461" s="330" t="s">
        <v>197</v>
      </c>
      <c r="F461" s="331"/>
      <c r="G461" s="332"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195</v>
      </c>
      <c r="AF461" s="325"/>
      <c r="AG461" s="325"/>
      <c r="AH461" s="326"/>
      <c r="AI461" s="327" t="s">
        <v>336</v>
      </c>
      <c r="AJ461" s="327"/>
      <c r="AK461" s="327"/>
      <c r="AL461" s="144"/>
      <c r="AM461" s="327" t="s">
        <v>349</v>
      </c>
      <c r="AN461" s="327"/>
      <c r="AO461" s="327"/>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30"/>
      <c r="F462" s="331"/>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30"/>
      <c r="F463" s="331"/>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8"/>
      <c r="AF463" s="192"/>
      <c r="AG463" s="192"/>
      <c r="AH463" s="192"/>
      <c r="AI463" s="328"/>
      <c r="AJ463" s="192"/>
      <c r="AK463" s="192"/>
      <c r="AL463" s="192"/>
      <c r="AM463" s="328"/>
      <c r="AN463" s="192"/>
      <c r="AO463" s="192"/>
      <c r="AP463" s="329"/>
      <c r="AQ463" s="328"/>
      <c r="AR463" s="192"/>
      <c r="AS463" s="192"/>
      <c r="AT463" s="329"/>
      <c r="AU463" s="192"/>
      <c r="AV463" s="192"/>
      <c r="AW463" s="192"/>
      <c r="AX463" s="193"/>
    </row>
    <row r="464" spans="1:50" ht="23.25" hidden="1" customHeight="1" x14ac:dyDescent="0.15">
      <c r="A464" s="174"/>
      <c r="B464" s="171"/>
      <c r="C464" s="165"/>
      <c r="D464" s="171"/>
      <c r="E464" s="330"/>
      <c r="F464" s="331"/>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8"/>
      <c r="AF464" s="192"/>
      <c r="AG464" s="192"/>
      <c r="AH464" s="329"/>
      <c r="AI464" s="328"/>
      <c r="AJ464" s="192"/>
      <c r="AK464" s="192"/>
      <c r="AL464" s="192"/>
      <c r="AM464" s="328"/>
      <c r="AN464" s="192"/>
      <c r="AO464" s="192"/>
      <c r="AP464" s="329"/>
      <c r="AQ464" s="328"/>
      <c r="AR464" s="192"/>
      <c r="AS464" s="192"/>
      <c r="AT464" s="329"/>
      <c r="AU464" s="192"/>
      <c r="AV464" s="192"/>
      <c r="AW464" s="192"/>
      <c r="AX464" s="193"/>
    </row>
    <row r="465" spans="1:50" ht="23.25" hidden="1" customHeight="1" x14ac:dyDescent="0.15">
      <c r="A465" s="174"/>
      <c r="B465" s="171"/>
      <c r="C465" s="165"/>
      <c r="D465" s="171"/>
      <c r="E465" s="330"/>
      <c r="F465" s="331"/>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8"/>
      <c r="AF465" s="192"/>
      <c r="AG465" s="192"/>
      <c r="AH465" s="329"/>
      <c r="AI465" s="328"/>
      <c r="AJ465" s="192"/>
      <c r="AK465" s="192"/>
      <c r="AL465" s="192"/>
      <c r="AM465" s="328"/>
      <c r="AN465" s="192"/>
      <c r="AO465" s="192"/>
      <c r="AP465" s="329"/>
      <c r="AQ465" s="328"/>
      <c r="AR465" s="192"/>
      <c r="AS465" s="192"/>
      <c r="AT465" s="329"/>
      <c r="AU465" s="192"/>
      <c r="AV465" s="192"/>
      <c r="AW465" s="192"/>
      <c r="AX465" s="193"/>
    </row>
    <row r="466" spans="1:50" ht="18.75" hidden="1" customHeight="1" x14ac:dyDescent="0.15">
      <c r="A466" s="174"/>
      <c r="B466" s="171"/>
      <c r="C466" s="165"/>
      <c r="D466" s="171"/>
      <c r="E466" s="330" t="s">
        <v>197</v>
      </c>
      <c r="F466" s="331"/>
      <c r="G466" s="332"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195</v>
      </c>
      <c r="AF466" s="325"/>
      <c r="AG466" s="325"/>
      <c r="AH466" s="326"/>
      <c r="AI466" s="327" t="s">
        <v>336</v>
      </c>
      <c r="AJ466" s="327"/>
      <c r="AK466" s="327"/>
      <c r="AL466" s="144"/>
      <c r="AM466" s="327" t="s">
        <v>349</v>
      </c>
      <c r="AN466" s="327"/>
      <c r="AO466" s="327"/>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30"/>
      <c r="F467" s="331"/>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30"/>
      <c r="F468" s="331"/>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8"/>
      <c r="AF468" s="192"/>
      <c r="AG468" s="192"/>
      <c r="AH468" s="192"/>
      <c r="AI468" s="328"/>
      <c r="AJ468" s="192"/>
      <c r="AK468" s="192"/>
      <c r="AL468" s="192"/>
      <c r="AM468" s="328"/>
      <c r="AN468" s="192"/>
      <c r="AO468" s="192"/>
      <c r="AP468" s="329"/>
      <c r="AQ468" s="328"/>
      <c r="AR468" s="192"/>
      <c r="AS468" s="192"/>
      <c r="AT468" s="329"/>
      <c r="AU468" s="192"/>
      <c r="AV468" s="192"/>
      <c r="AW468" s="192"/>
      <c r="AX468" s="193"/>
    </row>
    <row r="469" spans="1:50" ht="23.25" hidden="1" customHeight="1" x14ac:dyDescent="0.15">
      <c r="A469" s="174"/>
      <c r="B469" s="171"/>
      <c r="C469" s="165"/>
      <c r="D469" s="171"/>
      <c r="E469" s="330"/>
      <c r="F469" s="331"/>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8"/>
      <c r="AF469" s="192"/>
      <c r="AG469" s="192"/>
      <c r="AH469" s="329"/>
      <c r="AI469" s="328"/>
      <c r="AJ469" s="192"/>
      <c r="AK469" s="192"/>
      <c r="AL469" s="192"/>
      <c r="AM469" s="328"/>
      <c r="AN469" s="192"/>
      <c r="AO469" s="192"/>
      <c r="AP469" s="329"/>
      <c r="AQ469" s="328"/>
      <c r="AR469" s="192"/>
      <c r="AS469" s="192"/>
      <c r="AT469" s="329"/>
      <c r="AU469" s="192"/>
      <c r="AV469" s="192"/>
      <c r="AW469" s="192"/>
      <c r="AX469" s="193"/>
    </row>
    <row r="470" spans="1:50" ht="23.25" hidden="1" customHeight="1" x14ac:dyDescent="0.15">
      <c r="A470" s="174"/>
      <c r="B470" s="171"/>
      <c r="C470" s="165"/>
      <c r="D470" s="171"/>
      <c r="E470" s="330"/>
      <c r="F470" s="331"/>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8"/>
      <c r="AF470" s="192"/>
      <c r="AG470" s="192"/>
      <c r="AH470" s="329"/>
      <c r="AI470" s="328"/>
      <c r="AJ470" s="192"/>
      <c r="AK470" s="192"/>
      <c r="AL470" s="192"/>
      <c r="AM470" s="328"/>
      <c r="AN470" s="192"/>
      <c r="AO470" s="192"/>
      <c r="AP470" s="329"/>
      <c r="AQ470" s="328"/>
      <c r="AR470" s="192"/>
      <c r="AS470" s="192"/>
      <c r="AT470" s="329"/>
      <c r="AU470" s="192"/>
      <c r="AV470" s="192"/>
      <c r="AW470" s="192"/>
      <c r="AX470" s="193"/>
    </row>
    <row r="471" spans="1:50" ht="18.75" hidden="1" customHeight="1" x14ac:dyDescent="0.15">
      <c r="A471" s="174"/>
      <c r="B471" s="171"/>
      <c r="C471" s="165"/>
      <c r="D471" s="171"/>
      <c r="E471" s="330" t="s">
        <v>197</v>
      </c>
      <c r="F471" s="331"/>
      <c r="G471" s="332"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195</v>
      </c>
      <c r="AF471" s="325"/>
      <c r="AG471" s="325"/>
      <c r="AH471" s="326"/>
      <c r="AI471" s="327" t="s">
        <v>336</v>
      </c>
      <c r="AJ471" s="327"/>
      <c r="AK471" s="327"/>
      <c r="AL471" s="144"/>
      <c r="AM471" s="327" t="s">
        <v>349</v>
      </c>
      <c r="AN471" s="327"/>
      <c r="AO471" s="327"/>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30"/>
      <c r="F472" s="331"/>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30"/>
      <c r="F473" s="331"/>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8"/>
      <c r="AF473" s="192"/>
      <c r="AG473" s="192"/>
      <c r="AH473" s="192"/>
      <c r="AI473" s="328"/>
      <c r="AJ473" s="192"/>
      <c r="AK473" s="192"/>
      <c r="AL473" s="192"/>
      <c r="AM473" s="328"/>
      <c r="AN473" s="192"/>
      <c r="AO473" s="192"/>
      <c r="AP473" s="329"/>
      <c r="AQ473" s="328"/>
      <c r="AR473" s="192"/>
      <c r="AS473" s="192"/>
      <c r="AT473" s="329"/>
      <c r="AU473" s="192"/>
      <c r="AV473" s="192"/>
      <c r="AW473" s="192"/>
      <c r="AX473" s="193"/>
    </row>
    <row r="474" spans="1:50" ht="23.25" hidden="1" customHeight="1" x14ac:dyDescent="0.15">
      <c r="A474" s="174"/>
      <c r="B474" s="171"/>
      <c r="C474" s="165"/>
      <c r="D474" s="171"/>
      <c r="E474" s="330"/>
      <c r="F474" s="331"/>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8"/>
      <c r="AF474" s="192"/>
      <c r="AG474" s="192"/>
      <c r="AH474" s="329"/>
      <c r="AI474" s="328"/>
      <c r="AJ474" s="192"/>
      <c r="AK474" s="192"/>
      <c r="AL474" s="192"/>
      <c r="AM474" s="328"/>
      <c r="AN474" s="192"/>
      <c r="AO474" s="192"/>
      <c r="AP474" s="329"/>
      <c r="AQ474" s="328"/>
      <c r="AR474" s="192"/>
      <c r="AS474" s="192"/>
      <c r="AT474" s="329"/>
      <c r="AU474" s="192"/>
      <c r="AV474" s="192"/>
      <c r="AW474" s="192"/>
      <c r="AX474" s="193"/>
    </row>
    <row r="475" spans="1:50" ht="23.25" hidden="1" customHeight="1" x14ac:dyDescent="0.15">
      <c r="A475" s="174"/>
      <c r="B475" s="171"/>
      <c r="C475" s="165"/>
      <c r="D475" s="171"/>
      <c r="E475" s="330"/>
      <c r="F475" s="331"/>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8"/>
      <c r="AF475" s="192"/>
      <c r="AG475" s="192"/>
      <c r="AH475" s="329"/>
      <c r="AI475" s="328"/>
      <c r="AJ475" s="192"/>
      <c r="AK475" s="192"/>
      <c r="AL475" s="192"/>
      <c r="AM475" s="328"/>
      <c r="AN475" s="192"/>
      <c r="AO475" s="192"/>
      <c r="AP475" s="329"/>
      <c r="AQ475" s="328"/>
      <c r="AR475" s="192"/>
      <c r="AS475" s="192"/>
      <c r="AT475" s="329"/>
      <c r="AU475" s="192"/>
      <c r="AV475" s="192"/>
      <c r="AW475" s="192"/>
      <c r="AX475" s="193"/>
    </row>
    <row r="476" spans="1:50" ht="18.75" hidden="1" customHeight="1" x14ac:dyDescent="0.15">
      <c r="A476" s="174"/>
      <c r="B476" s="171"/>
      <c r="C476" s="165"/>
      <c r="D476" s="171"/>
      <c r="E476" s="330" t="s">
        <v>197</v>
      </c>
      <c r="F476" s="331"/>
      <c r="G476" s="332"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195</v>
      </c>
      <c r="AF476" s="325"/>
      <c r="AG476" s="325"/>
      <c r="AH476" s="326"/>
      <c r="AI476" s="327" t="s">
        <v>336</v>
      </c>
      <c r="AJ476" s="327"/>
      <c r="AK476" s="327"/>
      <c r="AL476" s="144"/>
      <c r="AM476" s="327" t="s">
        <v>349</v>
      </c>
      <c r="AN476" s="327"/>
      <c r="AO476" s="327"/>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30"/>
      <c r="F477" s="331"/>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30"/>
      <c r="F478" s="331"/>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8"/>
      <c r="AF478" s="192"/>
      <c r="AG478" s="192"/>
      <c r="AH478" s="192"/>
      <c r="AI478" s="328"/>
      <c r="AJ478" s="192"/>
      <c r="AK478" s="192"/>
      <c r="AL478" s="192"/>
      <c r="AM478" s="328"/>
      <c r="AN478" s="192"/>
      <c r="AO478" s="192"/>
      <c r="AP478" s="329"/>
      <c r="AQ478" s="328"/>
      <c r="AR478" s="192"/>
      <c r="AS478" s="192"/>
      <c r="AT478" s="329"/>
      <c r="AU478" s="192"/>
      <c r="AV478" s="192"/>
      <c r="AW478" s="192"/>
      <c r="AX478" s="193"/>
    </row>
    <row r="479" spans="1:50" ht="23.25" hidden="1" customHeight="1" x14ac:dyDescent="0.15">
      <c r="A479" s="174"/>
      <c r="B479" s="171"/>
      <c r="C479" s="165"/>
      <c r="D479" s="171"/>
      <c r="E479" s="330"/>
      <c r="F479" s="331"/>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8"/>
      <c r="AF479" s="192"/>
      <c r="AG479" s="192"/>
      <c r="AH479" s="329"/>
      <c r="AI479" s="328"/>
      <c r="AJ479" s="192"/>
      <c r="AK479" s="192"/>
      <c r="AL479" s="192"/>
      <c r="AM479" s="328"/>
      <c r="AN479" s="192"/>
      <c r="AO479" s="192"/>
      <c r="AP479" s="329"/>
      <c r="AQ479" s="328"/>
      <c r="AR479" s="192"/>
      <c r="AS479" s="192"/>
      <c r="AT479" s="329"/>
      <c r="AU479" s="192"/>
      <c r="AV479" s="192"/>
      <c r="AW479" s="192"/>
      <c r="AX479" s="193"/>
    </row>
    <row r="480" spans="1:50" ht="23.25" hidden="1" customHeight="1" x14ac:dyDescent="0.15">
      <c r="A480" s="174"/>
      <c r="B480" s="171"/>
      <c r="C480" s="165"/>
      <c r="D480" s="171"/>
      <c r="E480" s="330"/>
      <c r="F480" s="331"/>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8"/>
      <c r="AF480" s="192"/>
      <c r="AG480" s="192"/>
      <c r="AH480" s="329"/>
      <c r="AI480" s="328"/>
      <c r="AJ480" s="192"/>
      <c r="AK480" s="192"/>
      <c r="AL480" s="192"/>
      <c r="AM480" s="328"/>
      <c r="AN480" s="192"/>
      <c r="AO480" s="192"/>
      <c r="AP480" s="329"/>
      <c r="AQ480" s="328"/>
      <c r="AR480" s="192"/>
      <c r="AS480" s="192"/>
      <c r="AT480" s="329"/>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7" t="s">
        <v>207</v>
      </c>
      <c r="H484" s="108"/>
      <c r="I484" s="108"/>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4"/>
      <c r="B485" s="171"/>
      <c r="C485" s="165"/>
      <c r="D485" s="171"/>
      <c r="E485" s="330" t="s">
        <v>196</v>
      </c>
      <c r="F485" s="331"/>
      <c r="G485" s="332"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195</v>
      </c>
      <c r="AF485" s="325"/>
      <c r="AG485" s="325"/>
      <c r="AH485" s="326"/>
      <c r="AI485" s="327" t="s">
        <v>336</v>
      </c>
      <c r="AJ485" s="327"/>
      <c r="AK485" s="327"/>
      <c r="AL485" s="144"/>
      <c r="AM485" s="327" t="s">
        <v>349</v>
      </c>
      <c r="AN485" s="327"/>
      <c r="AO485" s="327"/>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30"/>
      <c r="F486" s="331"/>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30"/>
      <c r="F487" s="331"/>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8"/>
      <c r="AF487" s="192"/>
      <c r="AG487" s="192"/>
      <c r="AH487" s="192"/>
      <c r="AI487" s="328"/>
      <c r="AJ487" s="192"/>
      <c r="AK487" s="192"/>
      <c r="AL487" s="192"/>
      <c r="AM487" s="328"/>
      <c r="AN487" s="192"/>
      <c r="AO487" s="192"/>
      <c r="AP487" s="329"/>
      <c r="AQ487" s="328"/>
      <c r="AR487" s="192"/>
      <c r="AS487" s="192"/>
      <c r="AT487" s="329"/>
      <c r="AU487" s="192"/>
      <c r="AV487" s="192"/>
      <c r="AW487" s="192"/>
      <c r="AX487" s="193"/>
    </row>
    <row r="488" spans="1:50" ht="23.25" hidden="1" customHeight="1" x14ac:dyDescent="0.15">
      <c r="A488" s="174"/>
      <c r="B488" s="171"/>
      <c r="C488" s="165"/>
      <c r="D488" s="171"/>
      <c r="E488" s="330"/>
      <c r="F488" s="331"/>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8"/>
      <c r="AF488" s="192"/>
      <c r="AG488" s="192"/>
      <c r="AH488" s="329"/>
      <c r="AI488" s="328"/>
      <c r="AJ488" s="192"/>
      <c r="AK488" s="192"/>
      <c r="AL488" s="192"/>
      <c r="AM488" s="328"/>
      <c r="AN488" s="192"/>
      <c r="AO488" s="192"/>
      <c r="AP488" s="329"/>
      <c r="AQ488" s="328"/>
      <c r="AR488" s="192"/>
      <c r="AS488" s="192"/>
      <c r="AT488" s="329"/>
      <c r="AU488" s="192"/>
      <c r="AV488" s="192"/>
      <c r="AW488" s="192"/>
      <c r="AX488" s="193"/>
    </row>
    <row r="489" spans="1:50" ht="23.25" hidden="1" customHeight="1" x14ac:dyDescent="0.15">
      <c r="A489" s="174"/>
      <c r="B489" s="171"/>
      <c r="C489" s="165"/>
      <c r="D489" s="171"/>
      <c r="E489" s="330"/>
      <c r="F489" s="331"/>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8"/>
      <c r="AF489" s="192"/>
      <c r="AG489" s="192"/>
      <c r="AH489" s="329"/>
      <c r="AI489" s="328"/>
      <c r="AJ489" s="192"/>
      <c r="AK489" s="192"/>
      <c r="AL489" s="192"/>
      <c r="AM489" s="328"/>
      <c r="AN489" s="192"/>
      <c r="AO489" s="192"/>
      <c r="AP489" s="329"/>
      <c r="AQ489" s="328"/>
      <c r="AR489" s="192"/>
      <c r="AS489" s="192"/>
      <c r="AT489" s="329"/>
      <c r="AU489" s="192"/>
      <c r="AV489" s="192"/>
      <c r="AW489" s="192"/>
      <c r="AX489" s="193"/>
    </row>
    <row r="490" spans="1:50" ht="18.75" hidden="1" customHeight="1" x14ac:dyDescent="0.15">
      <c r="A490" s="174"/>
      <c r="B490" s="171"/>
      <c r="C490" s="165"/>
      <c r="D490" s="171"/>
      <c r="E490" s="330" t="s">
        <v>196</v>
      </c>
      <c r="F490" s="331"/>
      <c r="G490" s="332"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195</v>
      </c>
      <c r="AF490" s="325"/>
      <c r="AG490" s="325"/>
      <c r="AH490" s="326"/>
      <c r="AI490" s="327" t="s">
        <v>336</v>
      </c>
      <c r="AJ490" s="327"/>
      <c r="AK490" s="327"/>
      <c r="AL490" s="144"/>
      <c r="AM490" s="327" t="s">
        <v>349</v>
      </c>
      <c r="AN490" s="327"/>
      <c r="AO490" s="327"/>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30"/>
      <c r="F491" s="331"/>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30"/>
      <c r="F492" s="331"/>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8"/>
      <c r="AF492" s="192"/>
      <c r="AG492" s="192"/>
      <c r="AH492" s="192"/>
      <c r="AI492" s="328"/>
      <c r="AJ492" s="192"/>
      <c r="AK492" s="192"/>
      <c r="AL492" s="192"/>
      <c r="AM492" s="328"/>
      <c r="AN492" s="192"/>
      <c r="AO492" s="192"/>
      <c r="AP492" s="329"/>
      <c r="AQ492" s="328"/>
      <c r="AR492" s="192"/>
      <c r="AS492" s="192"/>
      <c r="AT492" s="329"/>
      <c r="AU492" s="192"/>
      <c r="AV492" s="192"/>
      <c r="AW492" s="192"/>
      <c r="AX492" s="193"/>
    </row>
    <row r="493" spans="1:50" ht="23.25" hidden="1" customHeight="1" x14ac:dyDescent="0.15">
      <c r="A493" s="174"/>
      <c r="B493" s="171"/>
      <c r="C493" s="165"/>
      <c r="D493" s="171"/>
      <c r="E493" s="330"/>
      <c r="F493" s="331"/>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8"/>
      <c r="AF493" s="192"/>
      <c r="AG493" s="192"/>
      <c r="AH493" s="329"/>
      <c r="AI493" s="328"/>
      <c r="AJ493" s="192"/>
      <c r="AK493" s="192"/>
      <c r="AL493" s="192"/>
      <c r="AM493" s="328"/>
      <c r="AN493" s="192"/>
      <c r="AO493" s="192"/>
      <c r="AP493" s="329"/>
      <c r="AQ493" s="328"/>
      <c r="AR493" s="192"/>
      <c r="AS493" s="192"/>
      <c r="AT493" s="329"/>
      <c r="AU493" s="192"/>
      <c r="AV493" s="192"/>
      <c r="AW493" s="192"/>
      <c r="AX493" s="193"/>
    </row>
    <row r="494" spans="1:50" ht="23.25" hidden="1" customHeight="1" x14ac:dyDescent="0.15">
      <c r="A494" s="174"/>
      <c r="B494" s="171"/>
      <c r="C494" s="165"/>
      <c r="D494" s="171"/>
      <c r="E494" s="330"/>
      <c r="F494" s="331"/>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8"/>
      <c r="AF494" s="192"/>
      <c r="AG494" s="192"/>
      <c r="AH494" s="329"/>
      <c r="AI494" s="328"/>
      <c r="AJ494" s="192"/>
      <c r="AK494" s="192"/>
      <c r="AL494" s="192"/>
      <c r="AM494" s="328"/>
      <c r="AN494" s="192"/>
      <c r="AO494" s="192"/>
      <c r="AP494" s="329"/>
      <c r="AQ494" s="328"/>
      <c r="AR494" s="192"/>
      <c r="AS494" s="192"/>
      <c r="AT494" s="329"/>
      <c r="AU494" s="192"/>
      <c r="AV494" s="192"/>
      <c r="AW494" s="192"/>
      <c r="AX494" s="193"/>
    </row>
    <row r="495" spans="1:50" ht="18.75" hidden="1" customHeight="1" x14ac:dyDescent="0.15">
      <c r="A495" s="174"/>
      <c r="B495" s="171"/>
      <c r="C495" s="165"/>
      <c r="D495" s="171"/>
      <c r="E495" s="330" t="s">
        <v>196</v>
      </c>
      <c r="F495" s="331"/>
      <c r="G495" s="332"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195</v>
      </c>
      <c r="AF495" s="325"/>
      <c r="AG495" s="325"/>
      <c r="AH495" s="326"/>
      <c r="AI495" s="327" t="s">
        <v>336</v>
      </c>
      <c r="AJ495" s="327"/>
      <c r="AK495" s="327"/>
      <c r="AL495" s="144"/>
      <c r="AM495" s="327" t="s">
        <v>349</v>
      </c>
      <c r="AN495" s="327"/>
      <c r="AO495" s="327"/>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30"/>
      <c r="F496" s="331"/>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30"/>
      <c r="F497" s="331"/>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8"/>
      <c r="AF497" s="192"/>
      <c r="AG497" s="192"/>
      <c r="AH497" s="192"/>
      <c r="AI497" s="328"/>
      <c r="AJ497" s="192"/>
      <c r="AK497" s="192"/>
      <c r="AL497" s="192"/>
      <c r="AM497" s="328"/>
      <c r="AN497" s="192"/>
      <c r="AO497" s="192"/>
      <c r="AP497" s="329"/>
      <c r="AQ497" s="328"/>
      <c r="AR497" s="192"/>
      <c r="AS497" s="192"/>
      <c r="AT497" s="329"/>
      <c r="AU497" s="192"/>
      <c r="AV497" s="192"/>
      <c r="AW497" s="192"/>
      <c r="AX497" s="193"/>
    </row>
    <row r="498" spans="1:50" ht="23.25" hidden="1" customHeight="1" x14ac:dyDescent="0.15">
      <c r="A498" s="174"/>
      <c r="B498" s="171"/>
      <c r="C498" s="165"/>
      <c r="D498" s="171"/>
      <c r="E498" s="330"/>
      <c r="F498" s="331"/>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8"/>
      <c r="AF498" s="192"/>
      <c r="AG498" s="192"/>
      <c r="AH498" s="329"/>
      <c r="AI498" s="328"/>
      <c r="AJ498" s="192"/>
      <c r="AK498" s="192"/>
      <c r="AL498" s="192"/>
      <c r="AM498" s="328"/>
      <c r="AN498" s="192"/>
      <c r="AO498" s="192"/>
      <c r="AP498" s="329"/>
      <c r="AQ498" s="328"/>
      <c r="AR498" s="192"/>
      <c r="AS498" s="192"/>
      <c r="AT498" s="329"/>
      <c r="AU498" s="192"/>
      <c r="AV498" s="192"/>
      <c r="AW498" s="192"/>
      <c r="AX498" s="193"/>
    </row>
    <row r="499" spans="1:50" ht="23.25" hidden="1" customHeight="1" x14ac:dyDescent="0.15">
      <c r="A499" s="174"/>
      <c r="B499" s="171"/>
      <c r="C499" s="165"/>
      <c r="D499" s="171"/>
      <c r="E499" s="330"/>
      <c r="F499" s="331"/>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8"/>
      <c r="AF499" s="192"/>
      <c r="AG499" s="192"/>
      <c r="AH499" s="329"/>
      <c r="AI499" s="328"/>
      <c r="AJ499" s="192"/>
      <c r="AK499" s="192"/>
      <c r="AL499" s="192"/>
      <c r="AM499" s="328"/>
      <c r="AN499" s="192"/>
      <c r="AO499" s="192"/>
      <c r="AP499" s="329"/>
      <c r="AQ499" s="328"/>
      <c r="AR499" s="192"/>
      <c r="AS499" s="192"/>
      <c r="AT499" s="329"/>
      <c r="AU499" s="192"/>
      <c r="AV499" s="192"/>
      <c r="AW499" s="192"/>
      <c r="AX499" s="193"/>
    </row>
    <row r="500" spans="1:50" ht="18.75" hidden="1" customHeight="1" x14ac:dyDescent="0.15">
      <c r="A500" s="174"/>
      <c r="B500" s="171"/>
      <c r="C500" s="165"/>
      <c r="D500" s="171"/>
      <c r="E500" s="330" t="s">
        <v>196</v>
      </c>
      <c r="F500" s="331"/>
      <c r="G500" s="332"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195</v>
      </c>
      <c r="AF500" s="325"/>
      <c r="AG500" s="325"/>
      <c r="AH500" s="326"/>
      <c r="AI500" s="327" t="s">
        <v>336</v>
      </c>
      <c r="AJ500" s="327"/>
      <c r="AK500" s="327"/>
      <c r="AL500" s="144"/>
      <c r="AM500" s="327" t="s">
        <v>349</v>
      </c>
      <c r="AN500" s="327"/>
      <c r="AO500" s="327"/>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30"/>
      <c r="F501" s="331"/>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30"/>
      <c r="F502" s="331"/>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8"/>
      <c r="AF502" s="192"/>
      <c r="AG502" s="192"/>
      <c r="AH502" s="192"/>
      <c r="AI502" s="328"/>
      <c r="AJ502" s="192"/>
      <c r="AK502" s="192"/>
      <c r="AL502" s="192"/>
      <c r="AM502" s="328"/>
      <c r="AN502" s="192"/>
      <c r="AO502" s="192"/>
      <c r="AP502" s="329"/>
      <c r="AQ502" s="328"/>
      <c r="AR502" s="192"/>
      <c r="AS502" s="192"/>
      <c r="AT502" s="329"/>
      <c r="AU502" s="192"/>
      <c r="AV502" s="192"/>
      <c r="AW502" s="192"/>
      <c r="AX502" s="193"/>
    </row>
    <row r="503" spans="1:50" ht="23.25" hidden="1" customHeight="1" x14ac:dyDescent="0.15">
      <c r="A503" s="174"/>
      <c r="B503" s="171"/>
      <c r="C503" s="165"/>
      <c r="D503" s="171"/>
      <c r="E503" s="330"/>
      <c r="F503" s="331"/>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8"/>
      <c r="AF503" s="192"/>
      <c r="AG503" s="192"/>
      <c r="AH503" s="329"/>
      <c r="AI503" s="328"/>
      <c r="AJ503" s="192"/>
      <c r="AK503" s="192"/>
      <c r="AL503" s="192"/>
      <c r="AM503" s="328"/>
      <c r="AN503" s="192"/>
      <c r="AO503" s="192"/>
      <c r="AP503" s="329"/>
      <c r="AQ503" s="328"/>
      <c r="AR503" s="192"/>
      <c r="AS503" s="192"/>
      <c r="AT503" s="329"/>
      <c r="AU503" s="192"/>
      <c r="AV503" s="192"/>
      <c r="AW503" s="192"/>
      <c r="AX503" s="193"/>
    </row>
    <row r="504" spans="1:50" ht="23.25" hidden="1" customHeight="1" x14ac:dyDescent="0.15">
      <c r="A504" s="174"/>
      <c r="B504" s="171"/>
      <c r="C504" s="165"/>
      <c r="D504" s="171"/>
      <c r="E504" s="330"/>
      <c r="F504" s="331"/>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8"/>
      <c r="AF504" s="192"/>
      <c r="AG504" s="192"/>
      <c r="AH504" s="329"/>
      <c r="AI504" s="328"/>
      <c r="AJ504" s="192"/>
      <c r="AK504" s="192"/>
      <c r="AL504" s="192"/>
      <c r="AM504" s="328"/>
      <c r="AN504" s="192"/>
      <c r="AO504" s="192"/>
      <c r="AP504" s="329"/>
      <c r="AQ504" s="328"/>
      <c r="AR504" s="192"/>
      <c r="AS504" s="192"/>
      <c r="AT504" s="329"/>
      <c r="AU504" s="192"/>
      <c r="AV504" s="192"/>
      <c r="AW504" s="192"/>
      <c r="AX504" s="193"/>
    </row>
    <row r="505" spans="1:50" ht="18.75" hidden="1" customHeight="1" x14ac:dyDescent="0.15">
      <c r="A505" s="174"/>
      <c r="B505" s="171"/>
      <c r="C505" s="165"/>
      <c r="D505" s="171"/>
      <c r="E505" s="330" t="s">
        <v>196</v>
      </c>
      <c r="F505" s="331"/>
      <c r="G505" s="332"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195</v>
      </c>
      <c r="AF505" s="325"/>
      <c r="AG505" s="325"/>
      <c r="AH505" s="326"/>
      <c r="AI505" s="327" t="s">
        <v>336</v>
      </c>
      <c r="AJ505" s="327"/>
      <c r="AK505" s="327"/>
      <c r="AL505" s="144"/>
      <c r="AM505" s="327" t="s">
        <v>349</v>
      </c>
      <c r="AN505" s="327"/>
      <c r="AO505" s="327"/>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30"/>
      <c r="F506" s="331"/>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30"/>
      <c r="F507" s="331"/>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8"/>
      <c r="AF507" s="192"/>
      <c r="AG507" s="192"/>
      <c r="AH507" s="192"/>
      <c r="AI507" s="328"/>
      <c r="AJ507" s="192"/>
      <c r="AK507" s="192"/>
      <c r="AL507" s="192"/>
      <c r="AM507" s="328"/>
      <c r="AN507" s="192"/>
      <c r="AO507" s="192"/>
      <c r="AP507" s="329"/>
      <c r="AQ507" s="328"/>
      <c r="AR507" s="192"/>
      <c r="AS507" s="192"/>
      <c r="AT507" s="329"/>
      <c r="AU507" s="192"/>
      <c r="AV507" s="192"/>
      <c r="AW507" s="192"/>
      <c r="AX507" s="193"/>
    </row>
    <row r="508" spans="1:50" ht="23.25" hidden="1" customHeight="1" x14ac:dyDescent="0.15">
      <c r="A508" s="174"/>
      <c r="B508" s="171"/>
      <c r="C508" s="165"/>
      <c r="D508" s="171"/>
      <c r="E508" s="330"/>
      <c r="F508" s="331"/>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8"/>
      <c r="AF508" s="192"/>
      <c r="AG508" s="192"/>
      <c r="AH508" s="329"/>
      <c r="AI508" s="328"/>
      <c r="AJ508" s="192"/>
      <c r="AK508" s="192"/>
      <c r="AL508" s="192"/>
      <c r="AM508" s="328"/>
      <c r="AN508" s="192"/>
      <c r="AO508" s="192"/>
      <c r="AP508" s="329"/>
      <c r="AQ508" s="328"/>
      <c r="AR508" s="192"/>
      <c r="AS508" s="192"/>
      <c r="AT508" s="329"/>
      <c r="AU508" s="192"/>
      <c r="AV508" s="192"/>
      <c r="AW508" s="192"/>
      <c r="AX508" s="193"/>
    </row>
    <row r="509" spans="1:50" ht="23.25" hidden="1" customHeight="1" x14ac:dyDescent="0.15">
      <c r="A509" s="174"/>
      <c r="B509" s="171"/>
      <c r="C509" s="165"/>
      <c r="D509" s="171"/>
      <c r="E509" s="330"/>
      <c r="F509" s="331"/>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8"/>
      <c r="AF509" s="192"/>
      <c r="AG509" s="192"/>
      <c r="AH509" s="329"/>
      <c r="AI509" s="328"/>
      <c r="AJ509" s="192"/>
      <c r="AK509" s="192"/>
      <c r="AL509" s="192"/>
      <c r="AM509" s="328"/>
      <c r="AN509" s="192"/>
      <c r="AO509" s="192"/>
      <c r="AP509" s="329"/>
      <c r="AQ509" s="328"/>
      <c r="AR509" s="192"/>
      <c r="AS509" s="192"/>
      <c r="AT509" s="329"/>
      <c r="AU509" s="192"/>
      <c r="AV509" s="192"/>
      <c r="AW509" s="192"/>
      <c r="AX509" s="193"/>
    </row>
    <row r="510" spans="1:50" ht="18.75" customHeight="1" x14ac:dyDescent="0.15">
      <c r="A510" s="174"/>
      <c r="B510" s="171"/>
      <c r="C510" s="165"/>
      <c r="D510" s="171"/>
      <c r="E510" s="330" t="s">
        <v>197</v>
      </c>
      <c r="F510" s="331"/>
      <c r="G510" s="332"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195</v>
      </c>
      <c r="AF510" s="325"/>
      <c r="AG510" s="325"/>
      <c r="AH510" s="326"/>
      <c r="AI510" s="327" t="s">
        <v>336</v>
      </c>
      <c r="AJ510" s="327"/>
      <c r="AK510" s="327"/>
      <c r="AL510" s="144"/>
      <c r="AM510" s="327" t="s">
        <v>349</v>
      </c>
      <c r="AN510" s="327"/>
      <c r="AO510" s="327"/>
      <c r="AP510" s="144"/>
      <c r="AQ510" s="144" t="s">
        <v>187</v>
      </c>
      <c r="AR510" s="115"/>
      <c r="AS510" s="115"/>
      <c r="AT510" s="116"/>
      <c r="AU510" s="121" t="s">
        <v>133</v>
      </c>
      <c r="AV510" s="121"/>
      <c r="AW510" s="121"/>
      <c r="AX510" s="122"/>
    </row>
    <row r="511" spans="1:50" ht="18.75" customHeight="1" x14ac:dyDescent="0.15">
      <c r="A511" s="174"/>
      <c r="B511" s="171"/>
      <c r="C511" s="165"/>
      <c r="D511" s="171"/>
      <c r="E511" s="330"/>
      <c r="F511" s="331"/>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customHeight="1" x14ac:dyDescent="0.15">
      <c r="A512" s="174"/>
      <c r="B512" s="171"/>
      <c r="C512" s="165"/>
      <c r="D512" s="171"/>
      <c r="E512" s="330"/>
      <c r="F512" s="331"/>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8"/>
      <c r="AF512" s="192"/>
      <c r="AG512" s="192"/>
      <c r="AH512" s="192"/>
      <c r="AI512" s="328"/>
      <c r="AJ512" s="192"/>
      <c r="AK512" s="192"/>
      <c r="AL512" s="192"/>
      <c r="AM512" s="328"/>
      <c r="AN512" s="192"/>
      <c r="AO512" s="192"/>
      <c r="AP512" s="329"/>
      <c r="AQ512" s="328"/>
      <c r="AR512" s="192"/>
      <c r="AS512" s="192"/>
      <c r="AT512" s="329"/>
      <c r="AU512" s="192"/>
      <c r="AV512" s="192"/>
      <c r="AW512" s="192"/>
      <c r="AX512" s="193"/>
    </row>
    <row r="513" spans="1:50" ht="23.25" customHeight="1" x14ac:dyDescent="0.15">
      <c r="A513" s="174"/>
      <c r="B513" s="171"/>
      <c r="C513" s="165"/>
      <c r="D513" s="171"/>
      <c r="E513" s="330"/>
      <c r="F513" s="331"/>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8"/>
      <c r="AF513" s="192"/>
      <c r="AG513" s="192"/>
      <c r="AH513" s="329"/>
      <c r="AI513" s="328"/>
      <c r="AJ513" s="192"/>
      <c r="AK513" s="192"/>
      <c r="AL513" s="192"/>
      <c r="AM513" s="328"/>
      <c r="AN513" s="192"/>
      <c r="AO513" s="192"/>
      <c r="AP513" s="329"/>
      <c r="AQ513" s="328"/>
      <c r="AR513" s="192"/>
      <c r="AS513" s="192"/>
      <c r="AT513" s="329"/>
      <c r="AU513" s="192"/>
      <c r="AV513" s="192"/>
      <c r="AW513" s="192"/>
      <c r="AX513" s="193"/>
    </row>
    <row r="514" spans="1:50" ht="23.25" customHeight="1" thickBot="1" x14ac:dyDescent="0.2">
      <c r="A514" s="174"/>
      <c r="B514" s="171"/>
      <c r="C514" s="165"/>
      <c r="D514" s="171"/>
      <c r="E514" s="330"/>
      <c r="F514" s="331"/>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8"/>
      <c r="AF514" s="192"/>
      <c r="AG514" s="192"/>
      <c r="AH514" s="329"/>
      <c r="AI514" s="328"/>
      <c r="AJ514" s="192"/>
      <c r="AK514" s="192"/>
      <c r="AL514" s="192"/>
      <c r="AM514" s="328"/>
      <c r="AN514" s="192"/>
      <c r="AO514" s="192"/>
      <c r="AP514" s="329"/>
      <c r="AQ514" s="328"/>
      <c r="AR514" s="192"/>
      <c r="AS514" s="192"/>
      <c r="AT514" s="329"/>
      <c r="AU514" s="192"/>
      <c r="AV514" s="192"/>
      <c r="AW514" s="192"/>
      <c r="AX514" s="193"/>
    </row>
    <row r="515" spans="1:50" ht="18.75" hidden="1" customHeight="1" x14ac:dyDescent="0.15">
      <c r="A515" s="174"/>
      <c r="B515" s="171"/>
      <c r="C515" s="165"/>
      <c r="D515" s="171"/>
      <c r="E515" s="330" t="s">
        <v>197</v>
      </c>
      <c r="F515" s="331"/>
      <c r="G515" s="332"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195</v>
      </c>
      <c r="AF515" s="325"/>
      <c r="AG515" s="325"/>
      <c r="AH515" s="326"/>
      <c r="AI515" s="327" t="s">
        <v>336</v>
      </c>
      <c r="AJ515" s="327"/>
      <c r="AK515" s="327"/>
      <c r="AL515" s="144"/>
      <c r="AM515" s="327" t="s">
        <v>349</v>
      </c>
      <c r="AN515" s="327"/>
      <c r="AO515" s="327"/>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30"/>
      <c r="F516" s="331"/>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30"/>
      <c r="F517" s="331"/>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8"/>
      <c r="AF517" s="192"/>
      <c r="AG517" s="192"/>
      <c r="AH517" s="192"/>
      <c r="AI517" s="328"/>
      <c r="AJ517" s="192"/>
      <c r="AK517" s="192"/>
      <c r="AL517" s="192"/>
      <c r="AM517" s="328"/>
      <c r="AN517" s="192"/>
      <c r="AO517" s="192"/>
      <c r="AP517" s="329"/>
      <c r="AQ517" s="328"/>
      <c r="AR517" s="192"/>
      <c r="AS517" s="192"/>
      <c r="AT517" s="329"/>
      <c r="AU517" s="192"/>
      <c r="AV517" s="192"/>
      <c r="AW517" s="192"/>
      <c r="AX517" s="193"/>
    </row>
    <row r="518" spans="1:50" ht="23.25" hidden="1" customHeight="1" x14ac:dyDescent="0.15">
      <c r="A518" s="174"/>
      <c r="B518" s="171"/>
      <c r="C518" s="165"/>
      <c r="D518" s="171"/>
      <c r="E518" s="330"/>
      <c r="F518" s="331"/>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8"/>
      <c r="AF518" s="192"/>
      <c r="AG518" s="192"/>
      <c r="AH518" s="329"/>
      <c r="AI518" s="328"/>
      <c r="AJ518" s="192"/>
      <c r="AK518" s="192"/>
      <c r="AL518" s="192"/>
      <c r="AM518" s="328"/>
      <c r="AN518" s="192"/>
      <c r="AO518" s="192"/>
      <c r="AP518" s="329"/>
      <c r="AQ518" s="328"/>
      <c r="AR518" s="192"/>
      <c r="AS518" s="192"/>
      <c r="AT518" s="329"/>
      <c r="AU518" s="192"/>
      <c r="AV518" s="192"/>
      <c r="AW518" s="192"/>
      <c r="AX518" s="193"/>
    </row>
    <row r="519" spans="1:50" ht="23.25" hidden="1" customHeight="1" x14ac:dyDescent="0.15">
      <c r="A519" s="174"/>
      <c r="B519" s="171"/>
      <c r="C519" s="165"/>
      <c r="D519" s="171"/>
      <c r="E519" s="330"/>
      <c r="F519" s="331"/>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8"/>
      <c r="AF519" s="192"/>
      <c r="AG519" s="192"/>
      <c r="AH519" s="329"/>
      <c r="AI519" s="328"/>
      <c r="AJ519" s="192"/>
      <c r="AK519" s="192"/>
      <c r="AL519" s="192"/>
      <c r="AM519" s="328"/>
      <c r="AN519" s="192"/>
      <c r="AO519" s="192"/>
      <c r="AP519" s="329"/>
      <c r="AQ519" s="328"/>
      <c r="AR519" s="192"/>
      <c r="AS519" s="192"/>
      <c r="AT519" s="329"/>
      <c r="AU519" s="192"/>
      <c r="AV519" s="192"/>
      <c r="AW519" s="192"/>
      <c r="AX519" s="193"/>
    </row>
    <row r="520" spans="1:50" ht="18.75" hidden="1" customHeight="1" x14ac:dyDescent="0.15">
      <c r="A520" s="174"/>
      <c r="B520" s="171"/>
      <c r="C520" s="165"/>
      <c r="D520" s="171"/>
      <c r="E520" s="330" t="s">
        <v>197</v>
      </c>
      <c r="F520" s="331"/>
      <c r="G520" s="332"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195</v>
      </c>
      <c r="AF520" s="325"/>
      <c r="AG520" s="325"/>
      <c r="AH520" s="326"/>
      <c r="AI520" s="327" t="s">
        <v>336</v>
      </c>
      <c r="AJ520" s="327"/>
      <c r="AK520" s="327"/>
      <c r="AL520" s="144"/>
      <c r="AM520" s="327" t="s">
        <v>349</v>
      </c>
      <c r="AN520" s="327"/>
      <c r="AO520" s="327"/>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30"/>
      <c r="F521" s="331"/>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30"/>
      <c r="F522" s="331"/>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8"/>
      <c r="AF522" s="192"/>
      <c r="AG522" s="192"/>
      <c r="AH522" s="192"/>
      <c r="AI522" s="328"/>
      <c r="AJ522" s="192"/>
      <c r="AK522" s="192"/>
      <c r="AL522" s="192"/>
      <c r="AM522" s="328"/>
      <c r="AN522" s="192"/>
      <c r="AO522" s="192"/>
      <c r="AP522" s="329"/>
      <c r="AQ522" s="328"/>
      <c r="AR522" s="192"/>
      <c r="AS522" s="192"/>
      <c r="AT522" s="329"/>
      <c r="AU522" s="192"/>
      <c r="AV522" s="192"/>
      <c r="AW522" s="192"/>
      <c r="AX522" s="193"/>
    </row>
    <row r="523" spans="1:50" ht="23.25" hidden="1" customHeight="1" x14ac:dyDescent="0.15">
      <c r="A523" s="174"/>
      <c r="B523" s="171"/>
      <c r="C523" s="165"/>
      <c r="D523" s="171"/>
      <c r="E523" s="330"/>
      <c r="F523" s="331"/>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8"/>
      <c r="AF523" s="192"/>
      <c r="AG523" s="192"/>
      <c r="AH523" s="329"/>
      <c r="AI523" s="328"/>
      <c r="AJ523" s="192"/>
      <c r="AK523" s="192"/>
      <c r="AL523" s="192"/>
      <c r="AM523" s="328"/>
      <c r="AN523" s="192"/>
      <c r="AO523" s="192"/>
      <c r="AP523" s="329"/>
      <c r="AQ523" s="328"/>
      <c r="AR523" s="192"/>
      <c r="AS523" s="192"/>
      <c r="AT523" s="329"/>
      <c r="AU523" s="192"/>
      <c r="AV523" s="192"/>
      <c r="AW523" s="192"/>
      <c r="AX523" s="193"/>
    </row>
    <row r="524" spans="1:50" ht="23.25" hidden="1" customHeight="1" x14ac:dyDescent="0.15">
      <c r="A524" s="174"/>
      <c r="B524" s="171"/>
      <c r="C524" s="165"/>
      <c r="D524" s="171"/>
      <c r="E524" s="330"/>
      <c r="F524" s="331"/>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8"/>
      <c r="AF524" s="192"/>
      <c r="AG524" s="192"/>
      <c r="AH524" s="329"/>
      <c r="AI524" s="328"/>
      <c r="AJ524" s="192"/>
      <c r="AK524" s="192"/>
      <c r="AL524" s="192"/>
      <c r="AM524" s="328"/>
      <c r="AN524" s="192"/>
      <c r="AO524" s="192"/>
      <c r="AP524" s="329"/>
      <c r="AQ524" s="328"/>
      <c r="AR524" s="192"/>
      <c r="AS524" s="192"/>
      <c r="AT524" s="329"/>
      <c r="AU524" s="192"/>
      <c r="AV524" s="192"/>
      <c r="AW524" s="192"/>
      <c r="AX524" s="193"/>
    </row>
    <row r="525" spans="1:50" ht="18.75" hidden="1" customHeight="1" x14ac:dyDescent="0.15">
      <c r="A525" s="174"/>
      <c r="B525" s="171"/>
      <c r="C525" s="165"/>
      <c r="D525" s="171"/>
      <c r="E525" s="330" t="s">
        <v>197</v>
      </c>
      <c r="F525" s="331"/>
      <c r="G525" s="332"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195</v>
      </c>
      <c r="AF525" s="325"/>
      <c r="AG525" s="325"/>
      <c r="AH525" s="326"/>
      <c r="AI525" s="327" t="s">
        <v>336</v>
      </c>
      <c r="AJ525" s="327"/>
      <c r="AK525" s="327"/>
      <c r="AL525" s="144"/>
      <c r="AM525" s="327" t="s">
        <v>349</v>
      </c>
      <c r="AN525" s="327"/>
      <c r="AO525" s="327"/>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30"/>
      <c r="F526" s="331"/>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30"/>
      <c r="F527" s="331"/>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8"/>
      <c r="AF527" s="192"/>
      <c r="AG527" s="192"/>
      <c r="AH527" s="192"/>
      <c r="AI527" s="328"/>
      <c r="AJ527" s="192"/>
      <c r="AK527" s="192"/>
      <c r="AL527" s="192"/>
      <c r="AM527" s="328"/>
      <c r="AN527" s="192"/>
      <c r="AO527" s="192"/>
      <c r="AP527" s="329"/>
      <c r="AQ527" s="328"/>
      <c r="AR527" s="192"/>
      <c r="AS527" s="192"/>
      <c r="AT527" s="329"/>
      <c r="AU527" s="192"/>
      <c r="AV527" s="192"/>
      <c r="AW527" s="192"/>
      <c r="AX527" s="193"/>
    </row>
    <row r="528" spans="1:50" ht="23.25" hidden="1" customHeight="1" x14ac:dyDescent="0.15">
      <c r="A528" s="174"/>
      <c r="B528" s="171"/>
      <c r="C528" s="165"/>
      <c r="D528" s="171"/>
      <c r="E528" s="330"/>
      <c r="F528" s="331"/>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8"/>
      <c r="AF528" s="192"/>
      <c r="AG528" s="192"/>
      <c r="AH528" s="329"/>
      <c r="AI528" s="328"/>
      <c r="AJ528" s="192"/>
      <c r="AK528" s="192"/>
      <c r="AL528" s="192"/>
      <c r="AM528" s="328"/>
      <c r="AN528" s="192"/>
      <c r="AO528" s="192"/>
      <c r="AP528" s="329"/>
      <c r="AQ528" s="328"/>
      <c r="AR528" s="192"/>
      <c r="AS528" s="192"/>
      <c r="AT528" s="329"/>
      <c r="AU528" s="192"/>
      <c r="AV528" s="192"/>
      <c r="AW528" s="192"/>
      <c r="AX528" s="193"/>
    </row>
    <row r="529" spans="1:50" ht="23.25" hidden="1" customHeight="1" x14ac:dyDescent="0.15">
      <c r="A529" s="174"/>
      <c r="B529" s="171"/>
      <c r="C529" s="165"/>
      <c r="D529" s="171"/>
      <c r="E529" s="330"/>
      <c r="F529" s="331"/>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8"/>
      <c r="AF529" s="192"/>
      <c r="AG529" s="192"/>
      <c r="AH529" s="329"/>
      <c r="AI529" s="328"/>
      <c r="AJ529" s="192"/>
      <c r="AK529" s="192"/>
      <c r="AL529" s="192"/>
      <c r="AM529" s="328"/>
      <c r="AN529" s="192"/>
      <c r="AO529" s="192"/>
      <c r="AP529" s="329"/>
      <c r="AQ529" s="328"/>
      <c r="AR529" s="192"/>
      <c r="AS529" s="192"/>
      <c r="AT529" s="329"/>
      <c r="AU529" s="192"/>
      <c r="AV529" s="192"/>
      <c r="AW529" s="192"/>
      <c r="AX529" s="193"/>
    </row>
    <row r="530" spans="1:50" ht="18.75" hidden="1" customHeight="1" x14ac:dyDescent="0.15">
      <c r="A530" s="174"/>
      <c r="B530" s="171"/>
      <c r="C530" s="165"/>
      <c r="D530" s="171"/>
      <c r="E530" s="330" t="s">
        <v>197</v>
      </c>
      <c r="F530" s="331"/>
      <c r="G530" s="332"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195</v>
      </c>
      <c r="AF530" s="325"/>
      <c r="AG530" s="325"/>
      <c r="AH530" s="326"/>
      <c r="AI530" s="327" t="s">
        <v>336</v>
      </c>
      <c r="AJ530" s="327"/>
      <c r="AK530" s="327"/>
      <c r="AL530" s="144"/>
      <c r="AM530" s="327" t="s">
        <v>349</v>
      </c>
      <c r="AN530" s="327"/>
      <c r="AO530" s="327"/>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30"/>
      <c r="F531" s="331"/>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30"/>
      <c r="F532" s="331"/>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8"/>
      <c r="AF532" s="192"/>
      <c r="AG532" s="192"/>
      <c r="AH532" s="192"/>
      <c r="AI532" s="328"/>
      <c r="AJ532" s="192"/>
      <c r="AK532" s="192"/>
      <c r="AL532" s="192"/>
      <c r="AM532" s="328"/>
      <c r="AN532" s="192"/>
      <c r="AO532" s="192"/>
      <c r="AP532" s="329"/>
      <c r="AQ532" s="328"/>
      <c r="AR532" s="192"/>
      <c r="AS532" s="192"/>
      <c r="AT532" s="329"/>
      <c r="AU532" s="192"/>
      <c r="AV532" s="192"/>
      <c r="AW532" s="192"/>
      <c r="AX532" s="193"/>
    </row>
    <row r="533" spans="1:50" ht="23.25" hidden="1" customHeight="1" x14ac:dyDescent="0.15">
      <c r="A533" s="174"/>
      <c r="B533" s="171"/>
      <c r="C533" s="165"/>
      <c r="D533" s="171"/>
      <c r="E533" s="330"/>
      <c r="F533" s="331"/>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8"/>
      <c r="AF533" s="192"/>
      <c r="AG533" s="192"/>
      <c r="AH533" s="329"/>
      <c r="AI533" s="328"/>
      <c r="AJ533" s="192"/>
      <c r="AK533" s="192"/>
      <c r="AL533" s="192"/>
      <c r="AM533" s="328"/>
      <c r="AN533" s="192"/>
      <c r="AO533" s="192"/>
      <c r="AP533" s="329"/>
      <c r="AQ533" s="328"/>
      <c r="AR533" s="192"/>
      <c r="AS533" s="192"/>
      <c r="AT533" s="329"/>
      <c r="AU533" s="192"/>
      <c r="AV533" s="192"/>
      <c r="AW533" s="192"/>
      <c r="AX533" s="193"/>
    </row>
    <row r="534" spans="1:50" ht="23.25" hidden="1" customHeight="1" x14ac:dyDescent="0.15">
      <c r="A534" s="174"/>
      <c r="B534" s="171"/>
      <c r="C534" s="165"/>
      <c r="D534" s="171"/>
      <c r="E534" s="330"/>
      <c r="F534" s="331"/>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8"/>
      <c r="AF534" s="192"/>
      <c r="AG534" s="192"/>
      <c r="AH534" s="329"/>
      <c r="AI534" s="328"/>
      <c r="AJ534" s="192"/>
      <c r="AK534" s="192"/>
      <c r="AL534" s="192"/>
      <c r="AM534" s="328"/>
      <c r="AN534" s="192"/>
      <c r="AO534" s="192"/>
      <c r="AP534" s="329"/>
      <c r="AQ534" s="328"/>
      <c r="AR534" s="192"/>
      <c r="AS534" s="192"/>
      <c r="AT534" s="329"/>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7" t="s">
        <v>207</v>
      </c>
      <c r="H538" s="108"/>
      <c r="I538" s="108"/>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4"/>
      <c r="B539" s="171"/>
      <c r="C539" s="165"/>
      <c r="D539" s="171"/>
      <c r="E539" s="330" t="s">
        <v>196</v>
      </c>
      <c r="F539" s="331"/>
      <c r="G539" s="332"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195</v>
      </c>
      <c r="AF539" s="325"/>
      <c r="AG539" s="325"/>
      <c r="AH539" s="326"/>
      <c r="AI539" s="327" t="s">
        <v>336</v>
      </c>
      <c r="AJ539" s="327"/>
      <c r="AK539" s="327"/>
      <c r="AL539" s="144"/>
      <c r="AM539" s="327" t="s">
        <v>349</v>
      </c>
      <c r="AN539" s="327"/>
      <c r="AO539" s="327"/>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30"/>
      <c r="F540" s="331"/>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30"/>
      <c r="F541" s="331"/>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8"/>
      <c r="AF541" s="192"/>
      <c r="AG541" s="192"/>
      <c r="AH541" s="192"/>
      <c r="AI541" s="328"/>
      <c r="AJ541" s="192"/>
      <c r="AK541" s="192"/>
      <c r="AL541" s="192"/>
      <c r="AM541" s="328"/>
      <c r="AN541" s="192"/>
      <c r="AO541" s="192"/>
      <c r="AP541" s="329"/>
      <c r="AQ541" s="328"/>
      <c r="AR541" s="192"/>
      <c r="AS541" s="192"/>
      <c r="AT541" s="329"/>
      <c r="AU541" s="192"/>
      <c r="AV541" s="192"/>
      <c r="AW541" s="192"/>
      <c r="AX541" s="193"/>
    </row>
    <row r="542" spans="1:50" ht="23.25" hidden="1" customHeight="1" x14ac:dyDescent="0.15">
      <c r="A542" s="174"/>
      <c r="B542" s="171"/>
      <c r="C542" s="165"/>
      <c r="D542" s="171"/>
      <c r="E542" s="330"/>
      <c r="F542" s="331"/>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8"/>
      <c r="AF542" s="192"/>
      <c r="AG542" s="192"/>
      <c r="AH542" s="329"/>
      <c r="AI542" s="328"/>
      <c r="AJ542" s="192"/>
      <c r="AK542" s="192"/>
      <c r="AL542" s="192"/>
      <c r="AM542" s="328"/>
      <c r="AN542" s="192"/>
      <c r="AO542" s="192"/>
      <c r="AP542" s="329"/>
      <c r="AQ542" s="328"/>
      <c r="AR542" s="192"/>
      <c r="AS542" s="192"/>
      <c r="AT542" s="329"/>
      <c r="AU542" s="192"/>
      <c r="AV542" s="192"/>
      <c r="AW542" s="192"/>
      <c r="AX542" s="193"/>
    </row>
    <row r="543" spans="1:50" ht="23.25" hidden="1" customHeight="1" x14ac:dyDescent="0.15">
      <c r="A543" s="174"/>
      <c r="B543" s="171"/>
      <c r="C543" s="165"/>
      <c r="D543" s="171"/>
      <c r="E543" s="330"/>
      <c r="F543" s="331"/>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8"/>
      <c r="AF543" s="192"/>
      <c r="AG543" s="192"/>
      <c r="AH543" s="329"/>
      <c r="AI543" s="328"/>
      <c r="AJ543" s="192"/>
      <c r="AK543" s="192"/>
      <c r="AL543" s="192"/>
      <c r="AM543" s="328"/>
      <c r="AN543" s="192"/>
      <c r="AO543" s="192"/>
      <c r="AP543" s="329"/>
      <c r="AQ543" s="328"/>
      <c r="AR543" s="192"/>
      <c r="AS543" s="192"/>
      <c r="AT543" s="329"/>
      <c r="AU543" s="192"/>
      <c r="AV543" s="192"/>
      <c r="AW543" s="192"/>
      <c r="AX543" s="193"/>
    </row>
    <row r="544" spans="1:50" ht="18.75" hidden="1" customHeight="1" x14ac:dyDescent="0.15">
      <c r="A544" s="174"/>
      <c r="B544" s="171"/>
      <c r="C544" s="165"/>
      <c r="D544" s="171"/>
      <c r="E544" s="330" t="s">
        <v>196</v>
      </c>
      <c r="F544" s="331"/>
      <c r="G544" s="332"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195</v>
      </c>
      <c r="AF544" s="325"/>
      <c r="AG544" s="325"/>
      <c r="AH544" s="326"/>
      <c r="AI544" s="327" t="s">
        <v>336</v>
      </c>
      <c r="AJ544" s="327"/>
      <c r="AK544" s="327"/>
      <c r="AL544" s="144"/>
      <c r="AM544" s="327" t="s">
        <v>349</v>
      </c>
      <c r="AN544" s="327"/>
      <c r="AO544" s="327"/>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30"/>
      <c r="F545" s="331"/>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30"/>
      <c r="F546" s="331"/>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8"/>
      <c r="AF546" s="192"/>
      <c r="AG546" s="192"/>
      <c r="AH546" s="192"/>
      <c r="AI546" s="328"/>
      <c r="AJ546" s="192"/>
      <c r="AK546" s="192"/>
      <c r="AL546" s="192"/>
      <c r="AM546" s="328"/>
      <c r="AN546" s="192"/>
      <c r="AO546" s="192"/>
      <c r="AP546" s="329"/>
      <c r="AQ546" s="328"/>
      <c r="AR546" s="192"/>
      <c r="AS546" s="192"/>
      <c r="AT546" s="329"/>
      <c r="AU546" s="192"/>
      <c r="AV546" s="192"/>
      <c r="AW546" s="192"/>
      <c r="AX546" s="193"/>
    </row>
    <row r="547" spans="1:50" ht="23.25" hidden="1" customHeight="1" x14ac:dyDescent="0.15">
      <c r="A547" s="174"/>
      <c r="B547" s="171"/>
      <c r="C547" s="165"/>
      <c r="D547" s="171"/>
      <c r="E547" s="330"/>
      <c r="F547" s="331"/>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8"/>
      <c r="AF547" s="192"/>
      <c r="AG547" s="192"/>
      <c r="AH547" s="329"/>
      <c r="AI547" s="328"/>
      <c r="AJ547" s="192"/>
      <c r="AK547" s="192"/>
      <c r="AL547" s="192"/>
      <c r="AM547" s="328"/>
      <c r="AN547" s="192"/>
      <c r="AO547" s="192"/>
      <c r="AP547" s="329"/>
      <c r="AQ547" s="328"/>
      <c r="AR547" s="192"/>
      <c r="AS547" s="192"/>
      <c r="AT547" s="329"/>
      <c r="AU547" s="192"/>
      <c r="AV547" s="192"/>
      <c r="AW547" s="192"/>
      <c r="AX547" s="193"/>
    </row>
    <row r="548" spans="1:50" ht="23.25" hidden="1" customHeight="1" x14ac:dyDescent="0.15">
      <c r="A548" s="174"/>
      <c r="B548" s="171"/>
      <c r="C548" s="165"/>
      <c r="D548" s="171"/>
      <c r="E548" s="330"/>
      <c r="F548" s="331"/>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8"/>
      <c r="AF548" s="192"/>
      <c r="AG548" s="192"/>
      <c r="AH548" s="329"/>
      <c r="AI548" s="328"/>
      <c r="AJ548" s="192"/>
      <c r="AK548" s="192"/>
      <c r="AL548" s="192"/>
      <c r="AM548" s="328"/>
      <c r="AN548" s="192"/>
      <c r="AO548" s="192"/>
      <c r="AP548" s="329"/>
      <c r="AQ548" s="328"/>
      <c r="AR548" s="192"/>
      <c r="AS548" s="192"/>
      <c r="AT548" s="329"/>
      <c r="AU548" s="192"/>
      <c r="AV548" s="192"/>
      <c r="AW548" s="192"/>
      <c r="AX548" s="193"/>
    </row>
    <row r="549" spans="1:50" ht="18.75" hidden="1" customHeight="1" x14ac:dyDescent="0.15">
      <c r="A549" s="174"/>
      <c r="B549" s="171"/>
      <c r="C549" s="165"/>
      <c r="D549" s="171"/>
      <c r="E549" s="330" t="s">
        <v>196</v>
      </c>
      <c r="F549" s="331"/>
      <c r="G549" s="332"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195</v>
      </c>
      <c r="AF549" s="325"/>
      <c r="AG549" s="325"/>
      <c r="AH549" s="326"/>
      <c r="AI549" s="327" t="s">
        <v>336</v>
      </c>
      <c r="AJ549" s="327"/>
      <c r="AK549" s="327"/>
      <c r="AL549" s="144"/>
      <c r="AM549" s="327" t="s">
        <v>349</v>
      </c>
      <c r="AN549" s="327"/>
      <c r="AO549" s="327"/>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30"/>
      <c r="F550" s="331"/>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30"/>
      <c r="F551" s="331"/>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8"/>
      <c r="AF551" s="192"/>
      <c r="AG551" s="192"/>
      <c r="AH551" s="192"/>
      <c r="AI551" s="328"/>
      <c r="AJ551" s="192"/>
      <c r="AK551" s="192"/>
      <c r="AL551" s="192"/>
      <c r="AM551" s="328"/>
      <c r="AN551" s="192"/>
      <c r="AO551" s="192"/>
      <c r="AP551" s="329"/>
      <c r="AQ551" s="328"/>
      <c r="AR551" s="192"/>
      <c r="AS551" s="192"/>
      <c r="AT551" s="329"/>
      <c r="AU551" s="192"/>
      <c r="AV551" s="192"/>
      <c r="AW551" s="192"/>
      <c r="AX551" s="193"/>
    </row>
    <row r="552" spans="1:50" ht="23.25" hidden="1" customHeight="1" x14ac:dyDescent="0.15">
      <c r="A552" s="174"/>
      <c r="B552" s="171"/>
      <c r="C552" s="165"/>
      <c r="D552" s="171"/>
      <c r="E552" s="330"/>
      <c r="F552" s="331"/>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8"/>
      <c r="AF552" s="192"/>
      <c r="AG552" s="192"/>
      <c r="AH552" s="329"/>
      <c r="AI552" s="328"/>
      <c r="AJ552" s="192"/>
      <c r="AK552" s="192"/>
      <c r="AL552" s="192"/>
      <c r="AM552" s="328"/>
      <c r="AN552" s="192"/>
      <c r="AO552" s="192"/>
      <c r="AP552" s="329"/>
      <c r="AQ552" s="328"/>
      <c r="AR552" s="192"/>
      <c r="AS552" s="192"/>
      <c r="AT552" s="329"/>
      <c r="AU552" s="192"/>
      <c r="AV552" s="192"/>
      <c r="AW552" s="192"/>
      <c r="AX552" s="193"/>
    </row>
    <row r="553" spans="1:50" ht="23.25" hidden="1" customHeight="1" x14ac:dyDescent="0.15">
      <c r="A553" s="174"/>
      <c r="B553" s="171"/>
      <c r="C553" s="165"/>
      <c r="D553" s="171"/>
      <c r="E553" s="330"/>
      <c r="F553" s="331"/>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8"/>
      <c r="AF553" s="192"/>
      <c r="AG553" s="192"/>
      <c r="AH553" s="329"/>
      <c r="AI553" s="328"/>
      <c r="AJ553" s="192"/>
      <c r="AK553" s="192"/>
      <c r="AL553" s="192"/>
      <c r="AM553" s="328"/>
      <c r="AN553" s="192"/>
      <c r="AO553" s="192"/>
      <c r="AP553" s="329"/>
      <c r="AQ553" s="328"/>
      <c r="AR553" s="192"/>
      <c r="AS553" s="192"/>
      <c r="AT553" s="329"/>
      <c r="AU553" s="192"/>
      <c r="AV553" s="192"/>
      <c r="AW553" s="192"/>
      <c r="AX553" s="193"/>
    </row>
    <row r="554" spans="1:50" ht="18.75" hidden="1" customHeight="1" x14ac:dyDescent="0.15">
      <c r="A554" s="174"/>
      <c r="B554" s="171"/>
      <c r="C554" s="165"/>
      <c r="D554" s="171"/>
      <c r="E554" s="330" t="s">
        <v>196</v>
      </c>
      <c r="F554" s="331"/>
      <c r="G554" s="332"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195</v>
      </c>
      <c r="AF554" s="325"/>
      <c r="AG554" s="325"/>
      <c r="AH554" s="326"/>
      <c r="AI554" s="327" t="s">
        <v>336</v>
      </c>
      <c r="AJ554" s="327"/>
      <c r="AK554" s="327"/>
      <c r="AL554" s="144"/>
      <c r="AM554" s="327" t="s">
        <v>349</v>
      </c>
      <c r="AN554" s="327"/>
      <c r="AO554" s="327"/>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30"/>
      <c r="F555" s="331"/>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30"/>
      <c r="F556" s="331"/>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8"/>
      <c r="AF556" s="192"/>
      <c r="AG556" s="192"/>
      <c r="AH556" s="192"/>
      <c r="AI556" s="328"/>
      <c r="AJ556" s="192"/>
      <c r="AK556" s="192"/>
      <c r="AL556" s="192"/>
      <c r="AM556" s="328"/>
      <c r="AN556" s="192"/>
      <c r="AO556" s="192"/>
      <c r="AP556" s="329"/>
      <c r="AQ556" s="328"/>
      <c r="AR556" s="192"/>
      <c r="AS556" s="192"/>
      <c r="AT556" s="329"/>
      <c r="AU556" s="192"/>
      <c r="AV556" s="192"/>
      <c r="AW556" s="192"/>
      <c r="AX556" s="193"/>
    </row>
    <row r="557" spans="1:50" ht="23.25" hidden="1" customHeight="1" x14ac:dyDescent="0.15">
      <c r="A557" s="174"/>
      <c r="B557" s="171"/>
      <c r="C557" s="165"/>
      <c r="D557" s="171"/>
      <c r="E557" s="330"/>
      <c r="F557" s="331"/>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8"/>
      <c r="AF557" s="192"/>
      <c r="AG557" s="192"/>
      <c r="AH557" s="329"/>
      <c r="AI557" s="328"/>
      <c r="AJ557" s="192"/>
      <c r="AK557" s="192"/>
      <c r="AL557" s="192"/>
      <c r="AM557" s="328"/>
      <c r="AN557" s="192"/>
      <c r="AO557" s="192"/>
      <c r="AP557" s="329"/>
      <c r="AQ557" s="328"/>
      <c r="AR557" s="192"/>
      <c r="AS557" s="192"/>
      <c r="AT557" s="329"/>
      <c r="AU557" s="192"/>
      <c r="AV557" s="192"/>
      <c r="AW557" s="192"/>
      <c r="AX557" s="193"/>
    </row>
    <row r="558" spans="1:50" ht="23.25" hidden="1" customHeight="1" x14ac:dyDescent="0.15">
      <c r="A558" s="174"/>
      <c r="B558" s="171"/>
      <c r="C558" s="165"/>
      <c r="D558" s="171"/>
      <c r="E558" s="330"/>
      <c r="F558" s="331"/>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8"/>
      <c r="AF558" s="192"/>
      <c r="AG558" s="192"/>
      <c r="AH558" s="329"/>
      <c r="AI558" s="328"/>
      <c r="AJ558" s="192"/>
      <c r="AK558" s="192"/>
      <c r="AL558" s="192"/>
      <c r="AM558" s="328"/>
      <c r="AN558" s="192"/>
      <c r="AO558" s="192"/>
      <c r="AP558" s="329"/>
      <c r="AQ558" s="328"/>
      <c r="AR558" s="192"/>
      <c r="AS558" s="192"/>
      <c r="AT558" s="329"/>
      <c r="AU558" s="192"/>
      <c r="AV558" s="192"/>
      <c r="AW558" s="192"/>
      <c r="AX558" s="193"/>
    </row>
    <row r="559" spans="1:50" ht="18.75" hidden="1" customHeight="1" x14ac:dyDescent="0.15">
      <c r="A559" s="174"/>
      <c r="B559" s="171"/>
      <c r="C559" s="165"/>
      <c r="D559" s="171"/>
      <c r="E559" s="330" t="s">
        <v>196</v>
      </c>
      <c r="F559" s="331"/>
      <c r="G559" s="332"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195</v>
      </c>
      <c r="AF559" s="325"/>
      <c r="AG559" s="325"/>
      <c r="AH559" s="326"/>
      <c r="AI559" s="327" t="s">
        <v>336</v>
      </c>
      <c r="AJ559" s="327"/>
      <c r="AK559" s="327"/>
      <c r="AL559" s="144"/>
      <c r="AM559" s="327" t="s">
        <v>349</v>
      </c>
      <c r="AN559" s="327"/>
      <c r="AO559" s="327"/>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30"/>
      <c r="F560" s="331"/>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30"/>
      <c r="F561" s="331"/>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8"/>
      <c r="AF561" s="192"/>
      <c r="AG561" s="192"/>
      <c r="AH561" s="192"/>
      <c r="AI561" s="328"/>
      <c r="AJ561" s="192"/>
      <c r="AK561" s="192"/>
      <c r="AL561" s="192"/>
      <c r="AM561" s="328"/>
      <c r="AN561" s="192"/>
      <c r="AO561" s="192"/>
      <c r="AP561" s="329"/>
      <c r="AQ561" s="328"/>
      <c r="AR561" s="192"/>
      <c r="AS561" s="192"/>
      <c r="AT561" s="329"/>
      <c r="AU561" s="192"/>
      <c r="AV561" s="192"/>
      <c r="AW561" s="192"/>
      <c r="AX561" s="193"/>
    </row>
    <row r="562" spans="1:50" ht="23.25" hidden="1" customHeight="1" x14ac:dyDescent="0.15">
      <c r="A562" s="174"/>
      <c r="B562" s="171"/>
      <c r="C562" s="165"/>
      <c r="D562" s="171"/>
      <c r="E562" s="330"/>
      <c r="F562" s="331"/>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8"/>
      <c r="AF562" s="192"/>
      <c r="AG562" s="192"/>
      <c r="AH562" s="329"/>
      <c r="AI562" s="328"/>
      <c r="AJ562" s="192"/>
      <c r="AK562" s="192"/>
      <c r="AL562" s="192"/>
      <c r="AM562" s="328"/>
      <c r="AN562" s="192"/>
      <c r="AO562" s="192"/>
      <c r="AP562" s="329"/>
      <c r="AQ562" s="328"/>
      <c r="AR562" s="192"/>
      <c r="AS562" s="192"/>
      <c r="AT562" s="329"/>
      <c r="AU562" s="192"/>
      <c r="AV562" s="192"/>
      <c r="AW562" s="192"/>
      <c r="AX562" s="193"/>
    </row>
    <row r="563" spans="1:50" ht="23.25" hidden="1" customHeight="1" x14ac:dyDescent="0.15">
      <c r="A563" s="174"/>
      <c r="B563" s="171"/>
      <c r="C563" s="165"/>
      <c r="D563" s="171"/>
      <c r="E563" s="330"/>
      <c r="F563" s="331"/>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8"/>
      <c r="AF563" s="192"/>
      <c r="AG563" s="192"/>
      <c r="AH563" s="329"/>
      <c r="AI563" s="328"/>
      <c r="AJ563" s="192"/>
      <c r="AK563" s="192"/>
      <c r="AL563" s="192"/>
      <c r="AM563" s="328"/>
      <c r="AN563" s="192"/>
      <c r="AO563" s="192"/>
      <c r="AP563" s="329"/>
      <c r="AQ563" s="328"/>
      <c r="AR563" s="192"/>
      <c r="AS563" s="192"/>
      <c r="AT563" s="329"/>
      <c r="AU563" s="192"/>
      <c r="AV563" s="192"/>
      <c r="AW563" s="192"/>
      <c r="AX563" s="193"/>
    </row>
    <row r="564" spans="1:50" ht="18.75" hidden="1" customHeight="1" x14ac:dyDescent="0.15">
      <c r="A564" s="174"/>
      <c r="B564" s="171"/>
      <c r="C564" s="165"/>
      <c r="D564" s="171"/>
      <c r="E564" s="330" t="s">
        <v>197</v>
      </c>
      <c r="F564" s="331"/>
      <c r="G564" s="332"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195</v>
      </c>
      <c r="AF564" s="325"/>
      <c r="AG564" s="325"/>
      <c r="AH564" s="326"/>
      <c r="AI564" s="327" t="s">
        <v>336</v>
      </c>
      <c r="AJ564" s="327"/>
      <c r="AK564" s="327"/>
      <c r="AL564" s="144"/>
      <c r="AM564" s="327" t="s">
        <v>349</v>
      </c>
      <c r="AN564" s="327"/>
      <c r="AO564" s="327"/>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30"/>
      <c r="F565" s="331"/>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30"/>
      <c r="F566" s="331"/>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8"/>
      <c r="AF566" s="192"/>
      <c r="AG566" s="192"/>
      <c r="AH566" s="192"/>
      <c r="AI566" s="328"/>
      <c r="AJ566" s="192"/>
      <c r="AK566" s="192"/>
      <c r="AL566" s="192"/>
      <c r="AM566" s="328"/>
      <c r="AN566" s="192"/>
      <c r="AO566" s="192"/>
      <c r="AP566" s="329"/>
      <c r="AQ566" s="328"/>
      <c r="AR566" s="192"/>
      <c r="AS566" s="192"/>
      <c r="AT566" s="329"/>
      <c r="AU566" s="192"/>
      <c r="AV566" s="192"/>
      <c r="AW566" s="192"/>
      <c r="AX566" s="193"/>
    </row>
    <row r="567" spans="1:50" ht="23.25" hidden="1" customHeight="1" x14ac:dyDescent="0.15">
      <c r="A567" s="174"/>
      <c r="B567" s="171"/>
      <c r="C567" s="165"/>
      <c r="D567" s="171"/>
      <c r="E567" s="330"/>
      <c r="F567" s="331"/>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8"/>
      <c r="AF567" s="192"/>
      <c r="AG567" s="192"/>
      <c r="AH567" s="329"/>
      <c r="AI567" s="328"/>
      <c r="AJ567" s="192"/>
      <c r="AK567" s="192"/>
      <c r="AL567" s="192"/>
      <c r="AM567" s="328"/>
      <c r="AN567" s="192"/>
      <c r="AO567" s="192"/>
      <c r="AP567" s="329"/>
      <c r="AQ567" s="328"/>
      <c r="AR567" s="192"/>
      <c r="AS567" s="192"/>
      <c r="AT567" s="329"/>
      <c r="AU567" s="192"/>
      <c r="AV567" s="192"/>
      <c r="AW567" s="192"/>
      <c r="AX567" s="193"/>
    </row>
    <row r="568" spans="1:50" ht="23.25" hidden="1" customHeight="1" x14ac:dyDescent="0.15">
      <c r="A568" s="174"/>
      <c r="B568" s="171"/>
      <c r="C568" s="165"/>
      <c r="D568" s="171"/>
      <c r="E568" s="330"/>
      <c r="F568" s="331"/>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8"/>
      <c r="AF568" s="192"/>
      <c r="AG568" s="192"/>
      <c r="AH568" s="329"/>
      <c r="AI568" s="328"/>
      <c r="AJ568" s="192"/>
      <c r="AK568" s="192"/>
      <c r="AL568" s="192"/>
      <c r="AM568" s="328"/>
      <c r="AN568" s="192"/>
      <c r="AO568" s="192"/>
      <c r="AP568" s="329"/>
      <c r="AQ568" s="328"/>
      <c r="AR568" s="192"/>
      <c r="AS568" s="192"/>
      <c r="AT568" s="329"/>
      <c r="AU568" s="192"/>
      <c r="AV568" s="192"/>
      <c r="AW568" s="192"/>
      <c r="AX568" s="193"/>
    </row>
    <row r="569" spans="1:50" ht="18.75" hidden="1" customHeight="1" x14ac:dyDescent="0.15">
      <c r="A569" s="174"/>
      <c r="B569" s="171"/>
      <c r="C569" s="165"/>
      <c r="D569" s="171"/>
      <c r="E569" s="330" t="s">
        <v>197</v>
      </c>
      <c r="F569" s="331"/>
      <c r="G569" s="332"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195</v>
      </c>
      <c r="AF569" s="325"/>
      <c r="AG569" s="325"/>
      <c r="AH569" s="326"/>
      <c r="AI569" s="327" t="s">
        <v>336</v>
      </c>
      <c r="AJ569" s="327"/>
      <c r="AK569" s="327"/>
      <c r="AL569" s="144"/>
      <c r="AM569" s="327" t="s">
        <v>349</v>
      </c>
      <c r="AN569" s="327"/>
      <c r="AO569" s="327"/>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30"/>
      <c r="F570" s="331"/>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30"/>
      <c r="F571" s="331"/>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8"/>
      <c r="AF571" s="192"/>
      <c r="AG571" s="192"/>
      <c r="AH571" s="192"/>
      <c r="AI571" s="328"/>
      <c r="AJ571" s="192"/>
      <c r="AK571" s="192"/>
      <c r="AL571" s="192"/>
      <c r="AM571" s="328"/>
      <c r="AN571" s="192"/>
      <c r="AO571" s="192"/>
      <c r="AP571" s="329"/>
      <c r="AQ571" s="328"/>
      <c r="AR571" s="192"/>
      <c r="AS571" s="192"/>
      <c r="AT571" s="329"/>
      <c r="AU571" s="192"/>
      <c r="AV571" s="192"/>
      <c r="AW571" s="192"/>
      <c r="AX571" s="193"/>
    </row>
    <row r="572" spans="1:50" ht="23.25" hidden="1" customHeight="1" x14ac:dyDescent="0.15">
      <c r="A572" s="174"/>
      <c r="B572" s="171"/>
      <c r="C572" s="165"/>
      <c r="D572" s="171"/>
      <c r="E572" s="330"/>
      <c r="F572" s="331"/>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8"/>
      <c r="AF572" s="192"/>
      <c r="AG572" s="192"/>
      <c r="AH572" s="329"/>
      <c r="AI572" s="328"/>
      <c r="AJ572" s="192"/>
      <c r="AK572" s="192"/>
      <c r="AL572" s="192"/>
      <c r="AM572" s="328"/>
      <c r="AN572" s="192"/>
      <c r="AO572" s="192"/>
      <c r="AP572" s="329"/>
      <c r="AQ572" s="328"/>
      <c r="AR572" s="192"/>
      <c r="AS572" s="192"/>
      <c r="AT572" s="329"/>
      <c r="AU572" s="192"/>
      <c r="AV572" s="192"/>
      <c r="AW572" s="192"/>
      <c r="AX572" s="193"/>
    </row>
    <row r="573" spans="1:50" ht="23.25" hidden="1" customHeight="1" x14ac:dyDescent="0.15">
      <c r="A573" s="174"/>
      <c r="B573" s="171"/>
      <c r="C573" s="165"/>
      <c r="D573" s="171"/>
      <c r="E573" s="330"/>
      <c r="F573" s="331"/>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8"/>
      <c r="AF573" s="192"/>
      <c r="AG573" s="192"/>
      <c r="AH573" s="329"/>
      <c r="AI573" s="328"/>
      <c r="AJ573" s="192"/>
      <c r="AK573" s="192"/>
      <c r="AL573" s="192"/>
      <c r="AM573" s="328"/>
      <c r="AN573" s="192"/>
      <c r="AO573" s="192"/>
      <c r="AP573" s="329"/>
      <c r="AQ573" s="328"/>
      <c r="AR573" s="192"/>
      <c r="AS573" s="192"/>
      <c r="AT573" s="329"/>
      <c r="AU573" s="192"/>
      <c r="AV573" s="192"/>
      <c r="AW573" s="192"/>
      <c r="AX573" s="193"/>
    </row>
    <row r="574" spans="1:50" ht="18.75" hidden="1" customHeight="1" x14ac:dyDescent="0.15">
      <c r="A574" s="174"/>
      <c r="B574" s="171"/>
      <c r="C574" s="165"/>
      <c r="D574" s="171"/>
      <c r="E574" s="330" t="s">
        <v>197</v>
      </c>
      <c r="F574" s="331"/>
      <c r="G574" s="332"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195</v>
      </c>
      <c r="AF574" s="325"/>
      <c r="AG574" s="325"/>
      <c r="AH574" s="326"/>
      <c r="AI574" s="327" t="s">
        <v>336</v>
      </c>
      <c r="AJ574" s="327"/>
      <c r="AK574" s="327"/>
      <c r="AL574" s="144"/>
      <c r="AM574" s="327" t="s">
        <v>349</v>
      </c>
      <c r="AN574" s="327"/>
      <c r="AO574" s="327"/>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30"/>
      <c r="F575" s="331"/>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30"/>
      <c r="F576" s="331"/>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8"/>
      <c r="AF576" s="192"/>
      <c r="AG576" s="192"/>
      <c r="AH576" s="192"/>
      <c r="AI576" s="328"/>
      <c r="AJ576" s="192"/>
      <c r="AK576" s="192"/>
      <c r="AL576" s="192"/>
      <c r="AM576" s="328"/>
      <c r="AN576" s="192"/>
      <c r="AO576" s="192"/>
      <c r="AP576" s="329"/>
      <c r="AQ576" s="328"/>
      <c r="AR576" s="192"/>
      <c r="AS576" s="192"/>
      <c r="AT576" s="329"/>
      <c r="AU576" s="192"/>
      <c r="AV576" s="192"/>
      <c r="AW576" s="192"/>
      <c r="AX576" s="193"/>
    </row>
    <row r="577" spans="1:50" ht="23.25" hidden="1" customHeight="1" x14ac:dyDescent="0.15">
      <c r="A577" s="174"/>
      <c r="B577" s="171"/>
      <c r="C577" s="165"/>
      <c r="D577" s="171"/>
      <c r="E577" s="330"/>
      <c r="F577" s="331"/>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8"/>
      <c r="AF577" s="192"/>
      <c r="AG577" s="192"/>
      <c r="AH577" s="329"/>
      <c r="AI577" s="328"/>
      <c r="AJ577" s="192"/>
      <c r="AK577" s="192"/>
      <c r="AL577" s="192"/>
      <c r="AM577" s="328"/>
      <c r="AN577" s="192"/>
      <c r="AO577" s="192"/>
      <c r="AP577" s="329"/>
      <c r="AQ577" s="328"/>
      <c r="AR577" s="192"/>
      <c r="AS577" s="192"/>
      <c r="AT577" s="329"/>
      <c r="AU577" s="192"/>
      <c r="AV577" s="192"/>
      <c r="AW577" s="192"/>
      <c r="AX577" s="193"/>
    </row>
    <row r="578" spans="1:50" ht="23.25" hidden="1" customHeight="1" x14ac:dyDescent="0.15">
      <c r="A578" s="174"/>
      <c r="B578" s="171"/>
      <c r="C578" s="165"/>
      <c r="D578" s="171"/>
      <c r="E578" s="330"/>
      <c r="F578" s="331"/>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8"/>
      <c r="AF578" s="192"/>
      <c r="AG578" s="192"/>
      <c r="AH578" s="329"/>
      <c r="AI578" s="328"/>
      <c r="AJ578" s="192"/>
      <c r="AK578" s="192"/>
      <c r="AL578" s="192"/>
      <c r="AM578" s="328"/>
      <c r="AN578" s="192"/>
      <c r="AO578" s="192"/>
      <c r="AP578" s="329"/>
      <c r="AQ578" s="328"/>
      <c r="AR578" s="192"/>
      <c r="AS578" s="192"/>
      <c r="AT578" s="329"/>
      <c r="AU578" s="192"/>
      <c r="AV578" s="192"/>
      <c r="AW578" s="192"/>
      <c r="AX578" s="193"/>
    </row>
    <row r="579" spans="1:50" ht="18.75" hidden="1" customHeight="1" x14ac:dyDescent="0.15">
      <c r="A579" s="174"/>
      <c r="B579" s="171"/>
      <c r="C579" s="165"/>
      <c r="D579" s="171"/>
      <c r="E579" s="330" t="s">
        <v>197</v>
      </c>
      <c r="F579" s="331"/>
      <c r="G579" s="332"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195</v>
      </c>
      <c r="AF579" s="325"/>
      <c r="AG579" s="325"/>
      <c r="AH579" s="326"/>
      <c r="AI579" s="327" t="s">
        <v>336</v>
      </c>
      <c r="AJ579" s="327"/>
      <c r="AK579" s="327"/>
      <c r="AL579" s="144"/>
      <c r="AM579" s="327" t="s">
        <v>349</v>
      </c>
      <c r="AN579" s="327"/>
      <c r="AO579" s="327"/>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30"/>
      <c r="F580" s="331"/>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30"/>
      <c r="F581" s="331"/>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8"/>
      <c r="AF581" s="192"/>
      <c r="AG581" s="192"/>
      <c r="AH581" s="192"/>
      <c r="AI581" s="328"/>
      <c r="AJ581" s="192"/>
      <c r="AK581" s="192"/>
      <c r="AL581" s="192"/>
      <c r="AM581" s="328"/>
      <c r="AN581" s="192"/>
      <c r="AO581" s="192"/>
      <c r="AP581" s="329"/>
      <c r="AQ581" s="328"/>
      <c r="AR581" s="192"/>
      <c r="AS581" s="192"/>
      <c r="AT581" s="329"/>
      <c r="AU581" s="192"/>
      <c r="AV581" s="192"/>
      <c r="AW581" s="192"/>
      <c r="AX581" s="193"/>
    </row>
    <row r="582" spans="1:50" ht="23.25" hidden="1" customHeight="1" x14ac:dyDescent="0.15">
      <c r="A582" s="174"/>
      <c r="B582" s="171"/>
      <c r="C582" s="165"/>
      <c r="D582" s="171"/>
      <c r="E582" s="330"/>
      <c r="F582" s="331"/>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8"/>
      <c r="AF582" s="192"/>
      <c r="AG582" s="192"/>
      <c r="AH582" s="329"/>
      <c r="AI582" s="328"/>
      <c r="AJ582" s="192"/>
      <c r="AK582" s="192"/>
      <c r="AL582" s="192"/>
      <c r="AM582" s="328"/>
      <c r="AN582" s="192"/>
      <c r="AO582" s="192"/>
      <c r="AP582" s="329"/>
      <c r="AQ582" s="328"/>
      <c r="AR582" s="192"/>
      <c r="AS582" s="192"/>
      <c r="AT582" s="329"/>
      <c r="AU582" s="192"/>
      <c r="AV582" s="192"/>
      <c r="AW582" s="192"/>
      <c r="AX582" s="193"/>
    </row>
    <row r="583" spans="1:50" ht="23.25" hidden="1" customHeight="1" x14ac:dyDescent="0.15">
      <c r="A583" s="174"/>
      <c r="B583" s="171"/>
      <c r="C583" s="165"/>
      <c r="D583" s="171"/>
      <c r="E583" s="330"/>
      <c r="F583" s="331"/>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8"/>
      <c r="AF583" s="192"/>
      <c r="AG583" s="192"/>
      <c r="AH583" s="329"/>
      <c r="AI583" s="328"/>
      <c r="AJ583" s="192"/>
      <c r="AK583" s="192"/>
      <c r="AL583" s="192"/>
      <c r="AM583" s="328"/>
      <c r="AN583" s="192"/>
      <c r="AO583" s="192"/>
      <c r="AP583" s="329"/>
      <c r="AQ583" s="328"/>
      <c r="AR583" s="192"/>
      <c r="AS583" s="192"/>
      <c r="AT583" s="329"/>
      <c r="AU583" s="192"/>
      <c r="AV583" s="192"/>
      <c r="AW583" s="192"/>
      <c r="AX583" s="193"/>
    </row>
    <row r="584" spans="1:50" ht="18.75" hidden="1" customHeight="1" x14ac:dyDescent="0.15">
      <c r="A584" s="174"/>
      <c r="B584" s="171"/>
      <c r="C584" s="165"/>
      <c r="D584" s="171"/>
      <c r="E584" s="330" t="s">
        <v>197</v>
      </c>
      <c r="F584" s="331"/>
      <c r="G584" s="332"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195</v>
      </c>
      <c r="AF584" s="325"/>
      <c r="AG584" s="325"/>
      <c r="AH584" s="326"/>
      <c r="AI584" s="327" t="s">
        <v>336</v>
      </c>
      <c r="AJ584" s="327"/>
      <c r="AK584" s="327"/>
      <c r="AL584" s="144"/>
      <c r="AM584" s="327" t="s">
        <v>349</v>
      </c>
      <c r="AN584" s="327"/>
      <c r="AO584" s="327"/>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30"/>
      <c r="F585" s="331"/>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30"/>
      <c r="F586" s="331"/>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8"/>
      <c r="AF586" s="192"/>
      <c r="AG586" s="192"/>
      <c r="AH586" s="192"/>
      <c r="AI586" s="328"/>
      <c r="AJ586" s="192"/>
      <c r="AK586" s="192"/>
      <c r="AL586" s="192"/>
      <c r="AM586" s="328"/>
      <c r="AN586" s="192"/>
      <c r="AO586" s="192"/>
      <c r="AP586" s="329"/>
      <c r="AQ586" s="328"/>
      <c r="AR586" s="192"/>
      <c r="AS586" s="192"/>
      <c r="AT586" s="329"/>
      <c r="AU586" s="192"/>
      <c r="AV586" s="192"/>
      <c r="AW586" s="192"/>
      <c r="AX586" s="193"/>
    </row>
    <row r="587" spans="1:50" ht="23.25" hidden="1" customHeight="1" x14ac:dyDescent="0.15">
      <c r="A587" s="174"/>
      <c r="B587" s="171"/>
      <c r="C587" s="165"/>
      <c r="D587" s="171"/>
      <c r="E587" s="330"/>
      <c r="F587" s="331"/>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8"/>
      <c r="AF587" s="192"/>
      <c r="AG587" s="192"/>
      <c r="AH587" s="329"/>
      <c r="AI587" s="328"/>
      <c r="AJ587" s="192"/>
      <c r="AK587" s="192"/>
      <c r="AL587" s="192"/>
      <c r="AM587" s="328"/>
      <c r="AN587" s="192"/>
      <c r="AO587" s="192"/>
      <c r="AP587" s="329"/>
      <c r="AQ587" s="328"/>
      <c r="AR587" s="192"/>
      <c r="AS587" s="192"/>
      <c r="AT587" s="329"/>
      <c r="AU587" s="192"/>
      <c r="AV587" s="192"/>
      <c r="AW587" s="192"/>
      <c r="AX587" s="193"/>
    </row>
    <row r="588" spans="1:50" ht="23.25" hidden="1" customHeight="1" x14ac:dyDescent="0.15">
      <c r="A588" s="174"/>
      <c r="B588" s="171"/>
      <c r="C588" s="165"/>
      <c r="D588" s="171"/>
      <c r="E588" s="330"/>
      <c r="F588" s="331"/>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8"/>
      <c r="AF588" s="192"/>
      <c r="AG588" s="192"/>
      <c r="AH588" s="329"/>
      <c r="AI588" s="328"/>
      <c r="AJ588" s="192"/>
      <c r="AK588" s="192"/>
      <c r="AL588" s="192"/>
      <c r="AM588" s="328"/>
      <c r="AN588" s="192"/>
      <c r="AO588" s="192"/>
      <c r="AP588" s="329"/>
      <c r="AQ588" s="328"/>
      <c r="AR588" s="192"/>
      <c r="AS588" s="192"/>
      <c r="AT588" s="329"/>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7" t="s">
        <v>207</v>
      </c>
      <c r="H592" s="108"/>
      <c r="I592" s="108"/>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4"/>
      <c r="B593" s="171"/>
      <c r="C593" s="165"/>
      <c r="D593" s="171"/>
      <c r="E593" s="330" t="s">
        <v>196</v>
      </c>
      <c r="F593" s="331"/>
      <c r="G593" s="332"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195</v>
      </c>
      <c r="AF593" s="325"/>
      <c r="AG593" s="325"/>
      <c r="AH593" s="326"/>
      <c r="AI593" s="327" t="s">
        <v>336</v>
      </c>
      <c r="AJ593" s="327"/>
      <c r="AK593" s="327"/>
      <c r="AL593" s="144"/>
      <c r="AM593" s="327" t="s">
        <v>349</v>
      </c>
      <c r="AN593" s="327"/>
      <c r="AO593" s="327"/>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30"/>
      <c r="F594" s="331"/>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30"/>
      <c r="F595" s="331"/>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8"/>
      <c r="AF595" s="192"/>
      <c r="AG595" s="192"/>
      <c r="AH595" s="192"/>
      <c r="AI595" s="328"/>
      <c r="AJ595" s="192"/>
      <c r="AK595" s="192"/>
      <c r="AL595" s="192"/>
      <c r="AM595" s="328"/>
      <c r="AN595" s="192"/>
      <c r="AO595" s="192"/>
      <c r="AP595" s="329"/>
      <c r="AQ595" s="328"/>
      <c r="AR595" s="192"/>
      <c r="AS595" s="192"/>
      <c r="AT595" s="329"/>
      <c r="AU595" s="192"/>
      <c r="AV595" s="192"/>
      <c r="AW595" s="192"/>
      <c r="AX595" s="193"/>
    </row>
    <row r="596" spans="1:50" ht="23.25" hidden="1" customHeight="1" x14ac:dyDescent="0.15">
      <c r="A596" s="174"/>
      <c r="B596" s="171"/>
      <c r="C596" s="165"/>
      <c r="D596" s="171"/>
      <c r="E596" s="330"/>
      <c r="F596" s="331"/>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8"/>
      <c r="AF596" s="192"/>
      <c r="AG596" s="192"/>
      <c r="AH596" s="329"/>
      <c r="AI596" s="328"/>
      <c r="AJ596" s="192"/>
      <c r="AK596" s="192"/>
      <c r="AL596" s="192"/>
      <c r="AM596" s="328"/>
      <c r="AN596" s="192"/>
      <c r="AO596" s="192"/>
      <c r="AP596" s="329"/>
      <c r="AQ596" s="328"/>
      <c r="AR596" s="192"/>
      <c r="AS596" s="192"/>
      <c r="AT596" s="329"/>
      <c r="AU596" s="192"/>
      <c r="AV596" s="192"/>
      <c r="AW596" s="192"/>
      <c r="AX596" s="193"/>
    </row>
    <row r="597" spans="1:50" ht="23.25" hidden="1" customHeight="1" x14ac:dyDescent="0.15">
      <c r="A597" s="174"/>
      <c r="B597" s="171"/>
      <c r="C597" s="165"/>
      <c r="D597" s="171"/>
      <c r="E597" s="330"/>
      <c r="F597" s="331"/>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8"/>
      <c r="AF597" s="192"/>
      <c r="AG597" s="192"/>
      <c r="AH597" s="329"/>
      <c r="AI597" s="328"/>
      <c r="AJ597" s="192"/>
      <c r="AK597" s="192"/>
      <c r="AL597" s="192"/>
      <c r="AM597" s="328"/>
      <c r="AN597" s="192"/>
      <c r="AO597" s="192"/>
      <c r="AP597" s="329"/>
      <c r="AQ597" s="328"/>
      <c r="AR597" s="192"/>
      <c r="AS597" s="192"/>
      <c r="AT597" s="329"/>
      <c r="AU597" s="192"/>
      <c r="AV597" s="192"/>
      <c r="AW597" s="192"/>
      <c r="AX597" s="193"/>
    </row>
    <row r="598" spans="1:50" ht="18.75" hidden="1" customHeight="1" x14ac:dyDescent="0.15">
      <c r="A598" s="174"/>
      <c r="B598" s="171"/>
      <c r="C598" s="165"/>
      <c r="D598" s="171"/>
      <c r="E598" s="330" t="s">
        <v>196</v>
      </c>
      <c r="F598" s="331"/>
      <c r="G598" s="332"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195</v>
      </c>
      <c r="AF598" s="325"/>
      <c r="AG598" s="325"/>
      <c r="AH598" s="326"/>
      <c r="AI598" s="327" t="s">
        <v>336</v>
      </c>
      <c r="AJ598" s="327"/>
      <c r="AK598" s="327"/>
      <c r="AL598" s="144"/>
      <c r="AM598" s="327" t="s">
        <v>349</v>
      </c>
      <c r="AN598" s="327"/>
      <c r="AO598" s="327"/>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30"/>
      <c r="F599" s="331"/>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30"/>
      <c r="F600" s="331"/>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8"/>
      <c r="AF600" s="192"/>
      <c r="AG600" s="192"/>
      <c r="AH600" s="192"/>
      <c r="AI600" s="328"/>
      <c r="AJ600" s="192"/>
      <c r="AK600" s="192"/>
      <c r="AL600" s="192"/>
      <c r="AM600" s="328"/>
      <c r="AN600" s="192"/>
      <c r="AO600" s="192"/>
      <c r="AP600" s="329"/>
      <c r="AQ600" s="328"/>
      <c r="AR600" s="192"/>
      <c r="AS600" s="192"/>
      <c r="AT600" s="329"/>
      <c r="AU600" s="192"/>
      <c r="AV600" s="192"/>
      <c r="AW600" s="192"/>
      <c r="AX600" s="193"/>
    </row>
    <row r="601" spans="1:50" ht="23.25" hidden="1" customHeight="1" x14ac:dyDescent="0.15">
      <c r="A601" s="174"/>
      <c r="B601" s="171"/>
      <c r="C601" s="165"/>
      <c r="D601" s="171"/>
      <c r="E601" s="330"/>
      <c r="F601" s="331"/>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8"/>
      <c r="AF601" s="192"/>
      <c r="AG601" s="192"/>
      <c r="AH601" s="329"/>
      <c r="AI601" s="328"/>
      <c r="AJ601" s="192"/>
      <c r="AK601" s="192"/>
      <c r="AL601" s="192"/>
      <c r="AM601" s="328"/>
      <c r="AN601" s="192"/>
      <c r="AO601" s="192"/>
      <c r="AP601" s="329"/>
      <c r="AQ601" s="328"/>
      <c r="AR601" s="192"/>
      <c r="AS601" s="192"/>
      <c r="AT601" s="329"/>
      <c r="AU601" s="192"/>
      <c r="AV601" s="192"/>
      <c r="AW601" s="192"/>
      <c r="AX601" s="193"/>
    </row>
    <row r="602" spans="1:50" ht="23.25" hidden="1" customHeight="1" x14ac:dyDescent="0.15">
      <c r="A602" s="174"/>
      <c r="B602" s="171"/>
      <c r="C602" s="165"/>
      <c r="D602" s="171"/>
      <c r="E602" s="330"/>
      <c r="F602" s="331"/>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8"/>
      <c r="AF602" s="192"/>
      <c r="AG602" s="192"/>
      <c r="AH602" s="329"/>
      <c r="AI602" s="328"/>
      <c r="AJ602" s="192"/>
      <c r="AK602" s="192"/>
      <c r="AL602" s="192"/>
      <c r="AM602" s="328"/>
      <c r="AN602" s="192"/>
      <c r="AO602" s="192"/>
      <c r="AP602" s="329"/>
      <c r="AQ602" s="328"/>
      <c r="AR602" s="192"/>
      <c r="AS602" s="192"/>
      <c r="AT602" s="329"/>
      <c r="AU602" s="192"/>
      <c r="AV602" s="192"/>
      <c r="AW602" s="192"/>
      <c r="AX602" s="193"/>
    </row>
    <row r="603" spans="1:50" ht="18.75" hidden="1" customHeight="1" x14ac:dyDescent="0.15">
      <c r="A603" s="174"/>
      <c r="B603" s="171"/>
      <c r="C603" s="165"/>
      <c r="D603" s="171"/>
      <c r="E603" s="330" t="s">
        <v>196</v>
      </c>
      <c r="F603" s="331"/>
      <c r="G603" s="332"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195</v>
      </c>
      <c r="AF603" s="325"/>
      <c r="AG603" s="325"/>
      <c r="AH603" s="326"/>
      <c r="AI603" s="327" t="s">
        <v>336</v>
      </c>
      <c r="AJ603" s="327"/>
      <c r="AK603" s="327"/>
      <c r="AL603" s="144"/>
      <c r="AM603" s="327" t="s">
        <v>349</v>
      </c>
      <c r="AN603" s="327"/>
      <c r="AO603" s="327"/>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30"/>
      <c r="F604" s="331"/>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30"/>
      <c r="F605" s="331"/>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8"/>
      <c r="AF605" s="192"/>
      <c r="AG605" s="192"/>
      <c r="AH605" s="192"/>
      <c r="AI605" s="328"/>
      <c r="AJ605" s="192"/>
      <c r="AK605" s="192"/>
      <c r="AL605" s="192"/>
      <c r="AM605" s="328"/>
      <c r="AN605" s="192"/>
      <c r="AO605" s="192"/>
      <c r="AP605" s="329"/>
      <c r="AQ605" s="328"/>
      <c r="AR605" s="192"/>
      <c r="AS605" s="192"/>
      <c r="AT605" s="329"/>
      <c r="AU605" s="192"/>
      <c r="AV605" s="192"/>
      <c r="AW605" s="192"/>
      <c r="AX605" s="193"/>
    </row>
    <row r="606" spans="1:50" ht="23.25" hidden="1" customHeight="1" x14ac:dyDescent="0.15">
      <c r="A606" s="174"/>
      <c r="B606" s="171"/>
      <c r="C606" s="165"/>
      <c r="D606" s="171"/>
      <c r="E606" s="330"/>
      <c r="F606" s="331"/>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8"/>
      <c r="AF606" s="192"/>
      <c r="AG606" s="192"/>
      <c r="AH606" s="329"/>
      <c r="AI606" s="328"/>
      <c r="AJ606" s="192"/>
      <c r="AK606" s="192"/>
      <c r="AL606" s="192"/>
      <c r="AM606" s="328"/>
      <c r="AN606" s="192"/>
      <c r="AO606" s="192"/>
      <c r="AP606" s="329"/>
      <c r="AQ606" s="328"/>
      <c r="AR606" s="192"/>
      <c r="AS606" s="192"/>
      <c r="AT606" s="329"/>
      <c r="AU606" s="192"/>
      <c r="AV606" s="192"/>
      <c r="AW606" s="192"/>
      <c r="AX606" s="193"/>
    </row>
    <row r="607" spans="1:50" ht="23.25" hidden="1" customHeight="1" x14ac:dyDescent="0.15">
      <c r="A607" s="174"/>
      <c r="B607" s="171"/>
      <c r="C607" s="165"/>
      <c r="D607" s="171"/>
      <c r="E607" s="330"/>
      <c r="F607" s="331"/>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8"/>
      <c r="AF607" s="192"/>
      <c r="AG607" s="192"/>
      <c r="AH607" s="329"/>
      <c r="AI607" s="328"/>
      <c r="AJ607" s="192"/>
      <c r="AK607" s="192"/>
      <c r="AL607" s="192"/>
      <c r="AM607" s="328"/>
      <c r="AN607" s="192"/>
      <c r="AO607" s="192"/>
      <c r="AP607" s="329"/>
      <c r="AQ607" s="328"/>
      <c r="AR607" s="192"/>
      <c r="AS607" s="192"/>
      <c r="AT607" s="329"/>
      <c r="AU607" s="192"/>
      <c r="AV607" s="192"/>
      <c r="AW607" s="192"/>
      <c r="AX607" s="193"/>
    </row>
    <row r="608" spans="1:50" ht="18.75" hidden="1" customHeight="1" x14ac:dyDescent="0.15">
      <c r="A608" s="174"/>
      <c r="B608" s="171"/>
      <c r="C608" s="165"/>
      <c r="D608" s="171"/>
      <c r="E608" s="330" t="s">
        <v>196</v>
      </c>
      <c r="F608" s="331"/>
      <c r="G608" s="332"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195</v>
      </c>
      <c r="AF608" s="325"/>
      <c r="AG608" s="325"/>
      <c r="AH608" s="326"/>
      <c r="AI608" s="327" t="s">
        <v>336</v>
      </c>
      <c r="AJ608" s="327"/>
      <c r="AK608" s="327"/>
      <c r="AL608" s="144"/>
      <c r="AM608" s="327" t="s">
        <v>349</v>
      </c>
      <c r="AN608" s="327"/>
      <c r="AO608" s="327"/>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30"/>
      <c r="F609" s="331"/>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30"/>
      <c r="F610" s="331"/>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8"/>
      <c r="AF610" s="192"/>
      <c r="AG610" s="192"/>
      <c r="AH610" s="192"/>
      <c r="AI610" s="328"/>
      <c r="AJ610" s="192"/>
      <c r="AK610" s="192"/>
      <c r="AL610" s="192"/>
      <c r="AM610" s="328"/>
      <c r="AN610" s="192"/>
      <c r="AO610" s="192"/>
      <c r="AP610" s="329"/>
      <c r="AQ610" s="328"/>
      <c r="AR610" s="192"/>
      <c r="AS610" s="192"/>
      <c r="AT610" s="329"/>
      <c r="AU610" s="192"/>
      <c r="AV610" s="192"/>
      <c r="AW610" s="192"/>
      <c r="AX610" s="193"/>
    </row>
    <row r="611" spans="1:50" ht="23.25" hidden="1" customHeight="1" x14ac:dyDescent="0.15">
      <c r="A611" s="174"/>
      <c r="B611" s="171"/>
      <c r="C611" s="165"/>
      <c r="D611" s="171"/>
      <c r="E611" s="330"/>
      <c r="F611" s="331"/>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8"/>
      <c r="AF611" s="192"/>
      <c r="AG611" s="192"/>
      <c r="AH611" s="329"/>
      <c r="AI611" s="328"/>
      <c r="AJ611" s="192"/>
      <c r="AK611" s="192"/>
      <c r="AL611" s="192"/>
      <c r="AM611" s="328"/>
      <c r="AN611" s="192"/>
      <c r="AO611" s="192"/>
      <c r="AP611" s="329"/>
      <c r="AQ611" s="328"/>
      <c r="AR611" s="192"/>
      <c r="AS611" s="192"/>
      <c r="AT611" s="329"/>
      <c r="AU611" s="192"/>
      <c r="AV611" s="192"/>
      <c r="AW611" s="192"/>
      <c r="AX611" s="193"/>
    </row>
    <row r="612" spans="1:50" ht="23.25" hidden="1" customHeight="1" x14ac:dyDescent="0.15">
      <c r="A612" s="174"/>
      <c r="B612" s="171"/>
      <c r="C612" s="165"/>
      <c r="D612" s="171"/>
      <c r="E612" s="330"/>
      <c r="F612" s="331"/>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8"/>
      <c r="AF612" s="192"/>
      <c r="AG612" s="192"/>
      <c r="AH612" s="329"/>
      <c r="AI612" s="328"/>
      <c r="AJ612" s="192"/>
      <c r="AK612" s="192"/>
      <c r="AL612" s="192"/>
      <c r="AM612" s="328"/>
      <c r="AN612" s="192"/>
      <c r="AO612" s="192"/>
      <c r="AP612" s="329"/>
      <c r="AQ612" s="328"/>
      <c r="AR612" s="192"/>
      <c r="AS612" s="192"/>
      <c r="AT612" s="329"/>
      <c r="AU612" s="192"/>
      <c r="AV612" s="192"/>
      <c r="AW612" s="192"/>
      <c r="AX612" s="193"/>
    </row>
    <row r="613" spans="1:50" ht="18.75" hidden="1" customHeight="1" x14ac:dyDescent="0.15">
      <c r="A613" s="174"/>
      <c r="B613" s="171"/>
      <c r="C613" s="165"/>
      <c r="D613" s="171"/>
      <c r="E613" s="330" t="s">
        <v>196</v>
      </c>
      <c r="F613" s="331"/>
      <c r="G613" s="332"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195</v>
      </c>
      <c r="AF613" s="325"/>
      <c r="AG613" s="325"/>
      <c r="AH613" s="326"/>
      <c r="AI613" s="327" t="s">
        <v>336</v>
      </c>
      <c r="AJ613" s="327"/>
      <c r="AK613" s="327"/>
      <c r="AL613" s="144"/>
      <c r="AM613" s="327" t="s">
        <v>349</v>
      </c>
      <c r="AN613" s="327"/>
      <c r="AO613" s="327"/>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30"/>
      <c r="F614" s="331"/>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30"/>
      <c r="F615" s="331"/>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8"/>
      <c r="AF615" s="192"/>
      <c r="AG615" s="192"/>
      <c r="AH615" s="192"/>
      <c r="AI615" s="328"/>
      <c r="AJ615" s="192"/>
      <c r="AK615" s="192"/>
      <c r="AL615" s="192"/>
      <c r="AM615" s="328"/>
      <c r="AN615" s="192"/>
      <c r="AO615" s="192"/>
      <c r="AP615" s="329"/>
      <c r="AQ615" s="328"/>
      <c r="AR615" s="192"/>
      <c r="AS615" s="192"/>
      <c r="AT615" s="329"/>
      <c r="AU615" s="192"/>
      <c r="AV615" s="192"/>
      <c r="AW615" s="192"/>
      <c r="AX615" s="193"/>
    </row>
    <row r="616" spans="1:50" ht="23.25" hidden="1" customHeight="1" x14ac:dyDescent="0.15">
      <c r="A616" s="174"/>
      <c r="B616" s="171"/>
      <c r="C616" s="165"/>
      <c r="D616" s="171"/>
      <c r="E616" s="330"/>
      <c r="F616" s="331"/>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8"/>
      <c r="AF616" s="192"/>
      <c r="AG616" s="192"/>
      <c r="AH616" s="329"/>
      <c r="AI616" s="328"/>
      <c r="AJ616" s="192"/>
      <c r="AK616" s="192"/>
      <c r="AL616" s="192"/>
      <c r="AM616" s="328"/>
      <c r="AN616" s="192"/>
      <c r="AO616" s="192"/>
      <c r="AP616" s="329"/>
      <c r="AQ616" s="328"/>
      <c r="AR616" s="192"/>
      <c r="AS616" s="192"/>
      <c r="AT616" s="329"/>
      <c r="AU616" s="192"/>
      <c r="AV616" s="192"/>
      <c r="AW616" s="192"/>
      <c r="AX616" s="193"/>
    </row>
    <row r="617" spans="1:50" ht="23.25" hidden="1" customHeight="1" x14ac:dyDescent="0.15">
      <c r="A617" s="174"/>
      <c r="B617" s="171"/>
      <c r="C617" s="165"/>
      <c r="D617" s="171"/>
      <c r="E617" s="330"/>
      <c r="F617" s="331"/>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8"/>
      <c r="AF617" s="192"/>
      <c r="AG617" s="192"/>
      <c r="AH617" s="329"/>
      <c r="AI617" s="328"/>
      <c r="AJ617" s="192"/>
      <c r="AK617" s="192"/>
      <c r="AL617" s="192"/>
      <c r="AM617" s="328"/>
      <c r="AN617" s="192"/>
      <c r="AO617" s="192"/>
      <c r="AP617" s="329"/>
      <c r="AQ617" s="328"/>
      <c r="AR617" s="192"/>
      <c r="AS617" s="192"/>
      <c r="AT617" s="329"/>
      <c r="AU617" s="192"/>
      <c r="AV617" s="192"/>
      <c r="AW617" s="192"/>
      <c r="AX617" s="193"/>
    </row>
    <row r="618" spans="1:50" ht="18.75" hidden="1" customHeight="1" x14ac:dyDescent="0.15">
      <c r="A618" s="174"/>
      <c r="B618" s="171"/>
      <c r="C618" s="165"/>
      <c r="D618" s="171"/>
      <c r="E618" s="330" t="s">
        <v>197</v>
      </c>
      <c r="F618" s="331"/>
      <c r="G618" s="332"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195</v>
      </c>
      <c r="AF618" s="325"/>
      <c r="AG618" s="325"/>
      <c r="AH618" s="326"/>
      <c r="AI618" s="327" t="s">
        <v>336</v>
      </c>
      <c r="AJ618" s="327"/>
      <c r="AK618" s="327"/>
      <c r="AL618" s="144"/>
      <c r="AM618" s="327" t="s">
        <v>349</v>
      </c>
      <c r="AN618" s="327"/>
      <c r="AO618" s="327"/>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30"/>
      <c r="F619" s="331"/>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30"/>
      <c r="F620" s="331"/>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8"/>
      <c r="AF620" s="192"/>
      <c r="AG620" s="192"/>
      <c r="AH620" s="192"/>
      <c r="AI620" s="328"/>
      <c r="AJ620" s="192"/>
      <c r="AK620" s="192"/>
      <c r="AL620" s="192"/>
      <c r="AM620" s="328"/>
      <c r="AN620" s="192"/>
      <c r="AO620" s="192"/>
      <c r="AP620" s="329"/>
      <c r="AQ620" s="328"/>
      <c r="AR620" s="192"/>
      <c r="AS620" s="192"/>
      <c r="AT620" s="329"/>
      <c r="AU620" s="192"/>
      <c r="AV620" s="192"/>
      <c r="AW620" s="192"/>
      <c r="AX620" s="193"/>
    </row>
    <row r="621" spans="1:50" ht="23.25" hidden="1" customHeight="1" x14ac:dyDescent="0.15">
      <c r="A621" s="174"/>
      <c r="B621" s="171"/>
      <c r="C621" s="165"/>
      <c r="D621" s="171"/>
      <c r="E621" s="330"/>
      <c r="F621" s="331"/>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8"/>
      <c r="AF621" s="192"/>
      <c r="AG621" s="192"/>
      <c r="AH621" s="329"/>
      <c r="AI621" s="328"/>
      <c r="AJ621" s="192"/>
      <c r="AK621" s="192"/>
      <c r="AL621" s="192"/>
      <c r="AM621" s="328"/>
      <c r="AN621" s="192"/>
      <c r="AO621" s="192"/>
      <c r="AP621" s="329"/>
      <c r="AQ621" s="328"/>
      <c r="AR621" s="192"/>
      <c r="AS621" s="192"/>
      <c r="AT621" s="329"/>
      <c r="AU621" s="192"/>
      <c r="AV621" s="192"/>
      <c r="AW621" s="192"/>
      <c r="AX621" s="193"/>
    </row>
    <row r="622" spans="1:50" ht="23.25" hidden="1" customHeight="1" x14ac:dyDescent="0.15">
      <c r="A622" s="174"/>
      <c r="B622" s="171"/>
      <c r="C622" s="165"/>
      <c r="D622" s="171"/>
      <c r="E622" s="330"/>
      <c r="F622" s="331"/>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8"/>
      <c r="AF622" s="192"/>
      <c r="AG622" s="192"/>
      <c r="AH622" s="329"/>
      <c r="AI622" s="328"/>
      <c r="AJ622" s="192"/>
      <c r="AK622" s="192"/>
      <c r="AL622" s="192"/>
      <c r="AM622" s="328"/>
      <c r="AN622" s="192"/>
      <c r="AO622" s="192"/>
      <c r="AP622" s="329"/>
      <c r="AQ622" s="328"/>
      <c r="AR622" s="192"/>
      <c r="AS622" s="192"/>
      <c r="AT622" s="329"/>
      <c r="AU622" s="192"/>
      <c r="AV622" s="192"/>
      <c r="AW622" s="192"/>
      <c r="AX622" s="193"/>
    </row>
    <row r="623" spans="1:50" ht="18.75" hidden="1" customHeight="1" x14ac:dyDescent="0.15">
      <c r="A623" s="174"/>
      <c r="B623" s="171"/>
      <c r="C623" s="165"/>
      <c r="D623" s="171"/>
      <c r="E623" s="330" t="s">
        <v>197</v>
      </c>
      <c r="F623" s="331"/>
      <c r="G623" s="332"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195</v>
      </c>
      <c r="AF623" s="325"/>
      <c r="AG623" s="325"/>
      <c r="AH623" s="326"/>
      <c r="AI623" s="327" t="s">
        <v>336</v>
      </c>
      <c r="AJ623" s="327"/>
      <c r="AK623" s="327"/>
      <c r="AL623" s="144"/>
      <c r="AM623" s="327" t="s">
        <v>349</v>
      </c>
      <c r="AN623" s="327"/>
      <c r="AO623" s="327"/>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30"/>
      <c r="F624" s="331"/>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30"/>
      <c r="F625" s="331"/>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8"/>
      <c r="AF625" s="192"/>
      <c r="AG625" s="192"/>
      <c r="AH625" s="192"/>
      <c r="AI625" s="328"/>
      <c r="AJ625" s="192"/>
      <c r="AK625" s="192"/>
      <c r="AL625" s="192"/>
      <c r="AM625" s="328"/>
      <c r="AN625" s="192"/>
      <c r="AO625" s="192"/>
      <c r="AP625" s="329"/>
      <c r="AQ625" s="328"/>
      <c r="AR625" s="192"/>
      <c r="AS625" s="192"/>
      <c r="AT625" s="329"/>
      <c r="AU625" s="192"/>
      <c r="AV625" s="192"/>
      <c r="AW625" s="192"/>
      <c r="AX625" s="193"/>
    </row>
    <row r="626" spans="1:50" ht="23.25" hidden="1" customHeight="1" x14ac:dyDescent="0.15">
      <c r="A626" s="174"/>
      <c r="B626" s="171"/>
      <c r="C626" s="165"/>
      <c r="D626" s="171"/>
      <c r="E626" s="330"/>
      <c r="F626" s="331"/>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8"/>
      <c r="AF626" s="192"/>
      <c r="AG626" s="192"/>
      <c r="AH626" s="329"/>
      <c r="AI626" s="328"/>
      <c r="AJ626" s="192"/>
      <c r="AK626" s="192"/>
      <c r="AL626" s="192"/>
      <c r="AM626" s="328"/>
      <c r="AN626" s="192"/>
      <c r="AO626" s="192"/>
      <c r="AP626" s="329"/>
      <c r="AQ626" s="328"/>
      <c r="AR626" s="192"/>
      <c r="AS626" s="192"/>
      <c r="AT626" s="329"/>
      <c r="AU626" s="192"/>
      <c r="AV626" s="192"/>
      <c r="AW626" s="192"/>
      <c r="AX626" s="193"/>
    </row>
    <row r="627" spans="1:50" ht="23.25" hidden="1" customHeight="1" x14ac:dyDescent="0.15">
      <c r="A627" s="174"/>
      <c r="B627" s="171"/>
      <c r="C627" s="165"/>
      <c r="D627" s="171"/>
      <c r="E627" s="330"/>
      <c r="F627" s="331"/>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8"/>
      <c r="AF627" s="192"/>
      <c r="AG627" s="192"/>
      <c r="AH627" s="329"/>
      <c r="AI627" s="328"/>
      <c r="AJ627" s="192"/>
      <c r="AK627" s="192"/>
      <c r="AL627" s="192"/>
      <c r="AM627" s="328"/>
      <c r="AN627" s="192"/>
      <c r="AO627" s="192"/>
      <c r="AP627" s="329"/>
      <c r="AQ627" s="328"/>
      <c r="AR627" s="192"/>
      <c r="AS627" s="192"/>
      <c r="AT627" s="329"/>
      <c r="AU627" s="192"/>
      <c r="AV627" s="192"/>
      <c r="AW627" s="192"/>
      <c r="AX627" s="193"/>
    </row>
    <row r="628" spans="1:50" ht="18.75" hidden="1" customHeight="1" x14ac:dyDescent="0.15">
      <c r="A628" s="174"/>
      <c r="B628" s="171"/>
      <c r="C628" s="165"/>
      <c r="D628" s="171"/>
      <c r="E628" s="330" t="s">
        <v>197</v>
      </c>
      <c r="F628" s="331"/>
      <c r="G628" s="332"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195</v>
      </c>
      <c r="AF628" s="325"/>
      <c r="AG628" s="325"/>
      <c r="AH628" s="326"/>
      <c r="AI628" s="327" t="s">
        <v>336</v>
      </c>
      <c r="AJ628" s="327"/>
      <c r="AK628" s="327"/>
      <c r="AL628" s="144"/>
      <c r="AM628" s="327" t="s">
        <v>349</v>
      </c>
      <c r="AN628" s="327"/>
      <c r="AO628" s="327"/>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30"/>
      <c r="F629" s="331"/>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30"/>
      <c r="F630" s="331"/>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8"/>
      <c r="AF630" s="192"/>
      <c r="AG630" s="192"/>
      <c r="AH630" s="192"/>
      <c r="AI630" s="328"/>
      <c r="AJ630" s="192"/>
      <c r="AK630" s="192"/>
      <c r="AL630" s="192"/>
      <c r="AM630" s="328"/>
      <c r="AN630" s="192"/>
      <c r="AO630" s="192"/>
      <c r="AP630" s="329"/>
      <c r="AQ630" s="328"/>
      <c r="AR630" s="192"/>
      <c r="AS630" s="192"/>
      <c r="AT630" s="329"/>
      <c r="AU630" s="192"/>
      <c r="AV630" s="192"/>
      <c r="AW630" s="192"/>
      <c r="AX630" s="193"/>
    </row>
    <row r="631" spans="1:50" ht="23.25" hidden="1" customHeight="1" x14ac:dyDescent="0.15">
      <c r="A631" s="174"/>
      <c r="B631" s="171"/>
      <c r="C631" s="165"/>
      <c r="D631" s="171"/>
      <c r="E631" s="330"/>
      <c r="F631" s="331"/>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8"/>
      <c r="AF631" s="192"/>
      <c r="AG631" s="192"/>
      <c r="AH631" s="329"/>
      <c r="AI631" s="328"/>
      <c r="AJ631" s="192"/>
      <c r="AK631" s="192"/>
      <c r="AL631" s="192"/>
      <c r="AM631" s="328"/>
      <c r="AN631" s="192"/>
      <c r="AO631" s="192"/>
      <c r="AP631" s="329"/>
      <c r="AQ631" s="328"/>
      <c r="AR631" s="192"/>
      <c r="AS631" s="192"/>
      <c r="AT631" s="329"/>
      <c r="AU631" s="192"/>
      <c r="AV631" s="192"/>
      <c r="AW631" s="192"/>
      <c r="AX631" s="193"/>
    </row>
    <row r="632" spans="1:50" ht="23.25" hidden="1" customHeight="1" x14ac:dyDescent="0.15">
      <c r="A632" s="174"/>
      <c r="B632" s="171"/>
      <c r="C632" s="165"/>
      <c r="D632" s="171"/>
      <c r="E632" s="330"/>
      <c r="F632" s="331"/>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8"/>
      <c r="AF632" s="192"/>
      <c r="AG632" s="192"/>
      <c r="AH632" s="329"/>
      <c r="AI632" s="328"/>
      <c r="AJ632" s="192"/>
      <c r="AK632" s="192"/>
      <c r="AL632" s="192"/>
      <c r="AM632" s="328"/>
      <c r="AN632" s="192"/>
      <c r="AO632" s="192"/>
      <c r="AP632" s="329"/>
      <c r="AQ632" s="328"/>
      <c r="AR632" s="192"/>
      <c r="AS632" s="192"/>
      <c r="AT632" s="329"/>
      <c r="AU632" s="192"/>
      <c r="AV632" s="192"/>
      <c r="AW632" s="192"/>
      <c r="AX632" s="193"/>
    </row>
    <row r="633" spans="1:50" ht="18.75" hidden="1" customHeight="1" x14ac:dyDescent="0.15">
      <c r="A633" s="174"/>
      <c r="B633" s="171"/>
      <c r="C633" s="165"/>
      <c r="D633" s="171"/>
      <c r="E633" s="330" t="s">
        <v>197</v>
      </c>
      <c r="F633" s="331"/>
      <c r="G633" s="332"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195</v>
      </c>
      <c r="AF633" s="325"/>
      <c r="AG633" s="325"/>
      <c r="AH633" s="326"/>
      <c r="AI633" s="327" t="s">
        <v>336</v>
      </c>
      <c r="AJ633" s="327"/>
      <c r="AK633" s="327"/>
      <c r="AL633" s="144"/>
      <c r="AM633" s="327" t="s">
        <v>349</v>
      </c>
      <c r="AN633" s="327"/>
      <c r="AO633" s="327"/>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30"/>
      <c r="F634" s="331"/>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30"/>
      <c r="F635" s="331"/>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8"/>
      <c r="AF635" s="192"/>
      <c r="AG635" s="192"/>
      <c r="AH635" s="192"/>
      <c r="AI635" s="328"/>
      <c r="AJ635" s="192"/>
      <c r="AK635" s="192"/>
      <c r="AL635" s="192"/>
      <c r="AM635" s="328"/>
      <c r="AN635" s="192"/>
      <c r="AO635" s="192"/>
      <c r="AP635" s="329"/>
      <c r="AQ635" s="328"/>
      <c r="AR635" s="192"/>
      <c r="AS635" s="192"/>
      <c r="AT635" s="329"/>
      <c r="AU635" s="192"/>
      <c r="AV635" s="192"/>
      <c r="AW635" s="192"/>
      <c r="AX635" s="193"/>
    </row>
    <row r="636" spans="1:50" ht="23.25" hidden="1" customHeight="1" x14ac:dyDescent="0.15">
      <c r="A636" s="174"/>
      <c r="B636" s="171"/>
      <c r="C636" s="165"/>
      <c r="D636" s="171"/>
      <c r="E636" s="330"/>
      <c r="F636" s="331"/>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8"/>
      <c r="AF636" s="192"/>
      <c r="AG636" s="192"/>
      <c r="AH636" s="329"/>
      <c r="AI636" s="328"/>
      <c r="AJ636" s="192"/>
      <c r="AK636" s="192"/>
      <c r="AL636" s="192"/>
      <c r="AM636" s="328"/>
      <c r="AN636" s="192"/>
      <c r="AO636" s="192"/>
      <c r="AP636" s="329"/>
      <c r="AQ636" s="328"/>
      <c r="AR636" s="192"/>
      <c r="AS636" s="192"/>
      <c r="AT636" s="329"/>
      <c r="AU636" s="192"/>
      <c r="AV636" s="192"/>
      <c r="AW636" s="192"/>
      <c r="AX636" s="193"/>
    </row>
    <row r="637" spans="1:50" ht="23.25" hidden="1" customHeight="1" x14ac:dyDescent="0.15">
      <c r="A637" s="174"/>
      <c r="B637" s="171"/>
      <c r="C637" s="165"/>
      <c r="D637" s="171"/>
      <c r="E637" s="330"/>
      <c r="F637" s="331"/>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8"/>
      <c r="AF637" s="192"/>
      <c r="AG637" s="192"/>
      <c r="AH637" s="329"/>
      <c r="AI637" s="328"/>
      <c r="AJ637" s="192"/>
      <c r="AK637" s="192"/>
      <c r="AL637" s="192"/>
      <c r="AM637" s="328"/>
      <c r="AN637" s="192"/>
      <c r="AO637" s="192"/>
      <c r="AP637" s="329"/>
      <c r="AQ637" s="328"/>
      <c r="AR637" s="192"/>
      <c r="AS637" s="192"/>
      <c r="AT637" s="329"/>
      <c r="AU637" s="192"/>
      <c r="AV637" s="192"/>
      <c r="AW637" s="192"/>
      <c r="AX637" s="193"/>
    </row>
    <row r="638" spans="1:50" ht="18.75" hidden="1" customHeight="1" x14ac:dyDescent="0.15">
      <c r="A638" s="174"/>
      <c r="B638" s="171"/>
      <c r="C638" s="165"/>
      <c r="D638" s="171"/>
      <c r="E638" s="330" t="s">
        <v>197</v>
      </c>
      <c r="F638" s="331"/>
      <c r="G638" s="332"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195</v>
      </c>
      <c r="AF638" s="325"/>
      <c r="AG638" s="325"/>
      <c r="AH638" s="326"/>
      <c r="AI638" s="327" t="s">
        <v>336</v>
      </c>
      <c r="AJ638" s="327"/>
      <c r="AK638" s="327"/>
      <c r="AL638" s="144"/>
      <c r="AM638" s="327" t="s">
        <v>349</v>
      </c>
      <c r="AN638" s="327"/>
      <c r="AO638" s="327"/>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30"/>
      <c r="F639" s="331"/>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30"/>
      <c r="F640" s="331"/>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8"/>
      <c r="AF640" s="192"/>
      <c r="AG640" s="192"/>
      <c r="AH640" s="192"/>
      <c r="AI640" s="328"/>
      <c r="AJ640" s="192"/>
      <c r="AK640" s="192"/>
      <c r="AL640" s="192"/>
      <c r="AM640" s="328"/>
      <c r="AN640" s="192"/>
      <c r="AO640" s="192"/>
      <c r="AP640" s="329"/>
      <c r="AQ640" s="328"/>
      <c r="AR640" s="192"/>
      <c r="AS640" s="192"/>
      <c r="AT640" s="329"/>
      <c r="AU640" s="192"/>
      <c r="AV640" s="192"/>
      <c r="AW640" s="192"/>
      <c r="AX640" s="193"/>
    </row>
    <row r="641" spans="1:50" ht="23.25" hidden="1" customHeight="1" x14ac:dyDescent="0.15">
      <c r="A641" s="174"/>
      <c r="B641" s="171"/>
      <c r="C641" s="165"/>
      <c r="D641" s="171"/>
      <c r="E641" s="330"/>
      <c r="F641" s="331"/>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8"/>
      <c r="AF641" s="192"/>
      <c r="AG641" s="192"/>
      <c r="AH641" s="329"/>
      <c r="AI641" s="328"/>
      <c r="AJ641" s="192"/>
      <c r="AK641" s="192"/>
      <c r="AL641" s="192"/>
      <c r="AM641" s="328"/>
      <c r="AN641" s="192"/>
      <c r="AO641" s="192"/>
      <c r="AP641" s="329"/>
      <c r="AQ641" s="328"/>
      <c r="AR641" s="192"/>
      <c r="AS641" s="192"/>
      <c r="AT641" s="329"/>
      <c r="AU641" s="192"/>
      <c r="AV641" s="192"/>
      <c r="AW641" s="192"/>
      <c r="AX641" s="193"/>
    </row>
    <row r="642" spans="1:50" ht="23.25" hidden="1" customHeight="1" x14ac:dyDescent="0.15">
      <c r="A642" s="174"/>
      <c r="B642" s="171"/>
      <c r="C642" s="165"/>
      <c r="D642" s="171"/>
      <c r="E642" s="330"/>
      <c r="F642" s="331"/>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8"/>
      <c r="AF642" s="192"/>
      <c r="AG642" s="192"/>
      <c r="AH642" s="329"/>
      <c r="AI642" s="328"/>
      <c r="AJ642" s="192"/>
      <c r="AK642" s="192"/>
      <c r="AL642" s="192"/>
      <c r="AM642" s="328"/>
      <c r="AN642" s="192"/>
      <c r="AO642" s="192"/>
      <c r="AP642" s="329"/>
      <c r="AQ642" s="328"/>
      <c r="AR642" s="192"/>
      <c r="AS642" s="192"/>
      <c r="AT642" s="329"/>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7" t="s">
        <v>207</v>
      </c>
      <c r="H646" s="108"/>
      <c r="I646" s="108"/>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4"/>
      <c r="B647" s="171"/>
      <c r="C647" s="165"/>
      <c r="D647" s="171"/>
      <c r="E647" s="330" t="s">
        <v>196</v>
      </c>
      <c r="F647" s="331"/>
      <c r="G647" s="332"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195</v>
      </c>
      <c r="AF647" s="325"/>
      <c r="AG647" s="325"/>
      <c r="AH647" s="326"/>
      <c r="AI647" s="327" t="s">
        <v>336</v>
      </c>
      <c r="AJ647" s="327"/>
      <c r="AK647" s="327"/>
      <c r="AL647" s="144"/>
      <c r="AM647" s="327" t="s">
        <v>349</v>
      </c>
      <c r="AN647" s="327"/>
      <c r="AO647" s="327"/>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30"/>
      <c r="F648" s="331"/>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30"/>
      <c r="F649" s="331"/>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8"/>
      <c r="AF649" s="192"/>
      <c r="AG649" s="192"/>
      <c r="AH649" s="192"/>
      <c r="AI649" s="328"/>
      <c r="AJ649" s="192"/>
      <c r="AK649" s="192"/>
      <c r="AL649" s="192"/>
      <c r="AM649" s="328"/>
      <c r="AN649" s="192"/>
      <c r="AO649" s="192"/>
      <c r="AP649" s="329"/>
      <c r="AQ649" s="328"/>
      <c r="AR649" s="192"/>
      <c r="AS649" s="192"/>
      <c r="AT649" s="329"/>
      <c r="AU649" s="192"/>
      <c r="AV649" s="192"/>
      <c r="AW649" s="192"/>
      <c r="AX649" s="193"/>
    </row>
    <row r="650" spans="1:50" ht="23.25" hidden="1" customHeight="1" x14ac:dyDescent="0.15">
      <c r="A650" s="174"/>
      <c r="B650" s="171"/>
      <c r="C650" s="165"/>
      <c r="D650" s="171"/>
      <c r="E650" s="330"/>
      <c r="F650" s="331"/>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8"/>
      <c r="AF650" s="192"/>
      <c r="AG650" s="192"/>
      <c r="AH650" s="329"/>
      <c r="AI650" s="328"/>
      <c r="AJ650" s="192"/>
      <c r="AK650" s="192"/>
      <c r="AL650" s="192"/>
      <c r="AM650" s="328"/>
      <c r="AN650" s="192"/>
      <c r="AO650" s="192"/>
      <c r="AP650" s="329"/>
      <c r="AQ650" s="328"/>
      <c r="AR650" s="192"/>
      <c r="AS650" s="192"/>
      <c r="AT650" s="329"/>
      <c r="AU650" s="192"/>
      <c r="AV650" s="192"/>
      <c r="AW650" s="192"/>
      <c r="AX650" s="193"/>
    </row>
    <row r="651" spans="1:50" ht="23.25" hidden="1" customHeight="1" x14ac:dyDescent="0.15">
      <c r="A651" s="174"/>
      <c r="B651" s="171"/>
      <c r="C651" s="165"/>
      <c r="D651" s="171"/>
      <c r="E651" s="330"/>
      <c r="F651" s="331"/>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8"/>
      <c r="AF651" s="192"/>
      <c r="AG651" s="192"/>
      <c r="AH651" s="329"/>
      <c r="AI651" s="328"/>
      <c r="AJ651" s="192"/>
      <c r="AK651" s="192"/>
      <c r="AL651" s="192"/>
      <c r="AM651" s="328"/>
      <c r="AN651" s="192"/>
      <c r="AO651" s="192"/>
      <c r="AP651" s="329"/>
      <c r="AQ651" s="328"/>
      <c r="AR651" s="192"/>
      <c r="AS651" s="192"/>
      <c r="AT651" s="329"/>
      <c r="AU651" s="192"/>
      <c r="AV651" s="192"/>
      <c r="AW651" s="192"/>
      <c r="AX651" s="193"/>
    </row>
    <row r="652" spans="1:50" ht="18.75" hidden="1" customHeight="1" x14ac:dyDescent="0.15">
      <c r="A652" s="174"/>
      <c r="B652" s="171"/>
      <c r="C652" s="165"/>
      <c r="D652" s="171"/>
      <c r="E652" s="330" t="s">
        <v>196</v>
      </c>
      <c r="F652" s="331"/>
      <c r="G652" s="332"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195</v>
      </c>
      <c r="AF652" s="325"/>
      <c r="AG652" s="325"/>
      <c r="AH652" s="326"/>
      <c r="AI652" s="327" t="s">
        <v>336</v>
      </c>
      <c r="AJ652" s="327"/>
      <c r="AK652" s="327"/>
      <c r="AL652" s="144"/>
      <c r="AM652" s="327" t="s">
        <v>349</v>
      </c>
      <c r="AN652" s="327"/>
      <c r="AO652" s="327"/>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30"/>
      <c r="F653" s="331"/>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30"/>
      <c r="F654" s="331"/>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8"/>
      <c r="AF654" s="192"/>
      <c r="AG654" s="192"/>
      <c r="AH654" s="192"/>
      <c r="AI654" s="328"/>
      <c r="AJ654" s="192"/>
      <c r="AK654" s="192"/>
      <c r="AL654" s="192"/>
      <c r="AM654" s="328"/>
      <c r="AN654" s="192"/>
      <c r="AO654" s="192"/>
      <c r="AP654" s="329"/>
      <c r="AQ654" s="328"/>
      <c r="AR654" s="192"/>
      <c r="AS654" s="192"/>
      <c r="AT654" s="329"/>
      <c r="AU654" s="192"/>
      <c r="AV654" s="192"/>
      <c r="AW654" s="192"/>
      <c r="AX654" s="193"/>
    </row>
    <row r="655" spans="1:50" ht="23.25" hidden="1" customHeight="1" x14ac:dyDescent="0.15">
      <c r="A655" s="174"/>
      <c r="B655" s="171"/>
      <c r="C655" s="165"/>
      <c r="D655" s="171"/>
      <c r="E655" s="330"/>
      <c r="F655" s="331"/>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8"/>
      <c r="AF655" s="192"/>
      <c r="AG655" s="192"/>
      <c r="AH655" s="329"/>
      <c r="AI655" s="328"/>
      <c r="AJ655" s="192"/>
      <c r="AK655" s="192"/>
      <c r="AL655" s="192"/>
      <c r="AM655" s="328"/>
      <c r="AN655" s="192"/>
      <c r="AO655" s="192"/>
      <c r="AP655" s="329"/>
      <c r="AQ655" s="328"/>
      <c r="AR655" s="192"/>
      <c r="AS655" s="192"/>
      <c r="AT655" s="329"/>
      <c r="AU655" s="192"/>
      <c r="AV655" s="192"/>
      <c r="AW655" s="192"/>
      <c r="AX655" s="193"/>
    </row>
    <row r="656" spans="1:50" ht="23.25" hidden="1" customHeight="1" x14ac:dyDescent="0.15">
      <c r="A656" s="174"/>
      <c r="B656" s="171"/>
      <c r="C656" s="165"/>
      <c r="D656" s="171"/>
      <c r="E656" s="330"/>
      <c r="F656" s="331"/>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8"/>
      <c r="AF656" s="192"/>
      <c r="AG656" s="192"/>
      <c r="AH656" s="329"/>
      <c r="AI656" s="328"/>
      <c r="AJ656" s="192"/>
      <c r="AK656" s="192"/>
      <c r="AL656" s="192"/>
      <c r="AM656" s="328"/>
      <c r="AN656" s="192"/>
      <c r="AO656" s="192"/>
      <c r="AP656" s="329"/>
      <c r="AQ656" s="328"/>
      <c r="AR656" s="192"/>
      <c r="AS656" s="192"/>
      <c r="AT656" s="329"/>
      <c r="AU656" s="192"/>
      <c r="AV656" s="192"/>
      <c r="AW656" s="192"/>
      <c r="AX656" s="193"/>
    </row>
    <row r="657" spans="1:50" ht="18.75" hidden="1" customHeight="1" x14ac:dyDescent="0.15">
      <c r="A657" s="174"/>
      <c r="B657" s="171"/>
      <c r="C657" s="165"/>
      <c r="D657" s="171"/>
      <c r="E657" s="330" t="s">
        <v>196</v>
      </c>
      <c r="F657" s="331"/>
      <c r="G657" s="332"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195</v>
      </c>
      <c r="AF657" s="325"/>
      <c r="AG657" s="325"/>
      <c r="AH657" s="326"/>
      <c r="AI657" s="327" t="s">
        <v>336</v>
      </c>
      <c r="AJ657" s="327"/>
      <c r="AK657" s="327"/>
      <c r="AL657" s="144"/>
      <c r="AM657" s="327" t="s">
        <v>349</v>
      </c>
      <c r="AN657" s="327"/>
      <c r="AO657" s="327"/>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30"/>
      <c r="F658" s="331"/>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30"/>
      <c r="F659" s="331"/>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8"/>
      <c r="AF659" s="192"/>
      <c r="AG659" s="192"/>
      <c r="AH659" s="192"/>
      <c r="AI659" s="328"/>
      <c r="AJ659" s="192"/>
      <c r="AK659" s="192"/>
      <c r="AL659" s="192"/>
      <c r="AM659" s="328"/>
      <c r="AN659" s="192"/>
      <c r="AO659" s="192"/>
      <c r="AP659" s="329"/>
      <c r="AQ659" s="328"/>
      <c r="AR659" s="192"/>
      <c r="AS659" s="192"/>
      <c r="AT659" s="329"/>
      <c r="AU659" s="192"/>
      <c r="AV659" s="192"/>
      <c r="AW659" s="192"/>
      <c r="AX659" s="193"/>
    </row>
    <row r="660" spans="1:50" ht="23.25" hidden="1" customHeight="1" x14ac:dyDescent="0.15">
      <c r="A660" s="174"/>
      <c r="B660" s="171"/>
      <c r="C660" s="165"/>
      <c r="D660" s="171"/>
      <c r="E660" s="330"/>
      <c r="F660" s="331"/>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8"/>
      <c r="AF660" s="192"/>
      <c r="AG660" s="192"/>
      <c r="AH660" s="329"/>
      <c r="AI660" s="328"/>
      <c r="AJ660" s="192"/>
      <c r="AK660" s="192"/>
      <c r="AL660" s="192"/>
      <c r="AM660" s="328"/>
      <c r="AN660" s="192"/>
      <c r="AO660" s="192"/>
      <c r="AP660" s="329"/>
      <c r="AQ660" s="328"/>
      <c r="AR660" s="192"/>
      <c r="AS660" s="192"/>
      <c r="AT660" s="329"/>
      <c r="AU660" s="192"/>
      <c r="AV660" s="192"/>
      <c r="AW660" s="192"/>
      <c r="AX660" s="193"/>
    </row>
    <row r="661" spans="1:50" ht="23.25" hidden="1" customHeight="1" x14ac:dyDescent="0.15">
      <c r="A661" s="174"/>
      <c r="B661" s="171"/>
      <c r="C661" s="165"/>
      <c r="D661" s="171"/>
      <c r="E661" s="330"/>
      <c r="F661" s="331"/>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8"/>
      <c r="AF661" s="192"/>
      <c r="AG661" s="192"/>
      <c r="AH661" s="329"/>
      <c r="AI661" s="328"/>
      <c r="AJ661" s="192"/>
      <c r="AK661" s="192"/>
      <c r="AL661" s="192"/>
      <c r="AM661" s="328"/>
      <c r="AN661" s="192"/>
      <c r="AO661" s="192"/>
      <c r="AP661" s="329"/>
      <c r="AQ661" s="328"/>
      <c r="AR661" s="192"/>
      <c r="AS661" s="192"/>
      <c r="AT661" s="329"/>
      <c r="AU661" s="192"/>
      <c r="AV661" s="192"/>
      <c r="AW661" s="192"/>
      <c r="AX661" s="193"/>
    </row>
    <row r="662" spans="1:50" ht="18.75" hidden="1" customHeight="1" x14ac:dyDescent="0.15">
      <c r="A662" s="174"/>
      <c r="B662" s="171"/>
      <c r="C662" s="165"/>
      <c r="D662" s="171"/>
      <c r="E662" s="330" t="s">
        <v>196</v>
      </c>
      <c r="F662" s="331"/>
      <c r="G662" s="332"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195</v>
      </c>
      <c r="AF662" s="325"/>
      <c r="AG662" s="325"/>
      <c r="AH662" s="326"/>
      <c r="AI662" s="327" t="s">
        <v>336</v>
      </c>
      <c r="AJ662" s="327"/>
      <c r="AK662" s="327"/>
      <c r="AL662" s="144"/>
      <c r="AM662" s="327" t="s">
        <v>349</v>
      </c>
      <c r="AN662" s="327"/>
      <c r="AO662" s="327"/>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30"/>
      <c r="F663" s="331"/>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30"/>
      <c r="F664" s="331"/>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8"/>
      <c r="AF664" s="192"/>
      <c r="AG664" s="192"/>
      <c r="AH664" s="192"/>
      <c r="AI664" s="328"/>
      <c r="AJ664" s="192"/>
      <c r="AK664" s="192"/>
      <c r="AL664" s="192"/>
      <c r="AM664" s="328"/>
      <c r="AN664" s="192"/>
      <c r="AO664" s="192"/>
      <c r="AP664" s="329"/>
      <c r="AQ664" s="328"/>
      <c r="AR664" s="192"/>
      <c r="AS664" s="192"/>
      <c r="AT664" s="329"/>
      <c r="AU664" s="192"/>
      <c r="AV664" s="192"/>
      <c r="AW664" s="192"/>
      <c r="AX664" s="193"/>
    </row>
    <row r="665" spans="1:50" ht="23.25" hidden="1" customHeight="1" x14ac:dyDescent="0.15">
      <c r="A665" s="174"/>
      <c r="B665" s="171"/>
      <c r="C665" s="165"/>
      <c r="D665" s="171"/>
      <c r="E665" s="330"/>
      <c r="F665" s="331"/>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8"/>
      <c r="AF665" s="192"/>
      <c r="AG665" s="192"/>
      <c r="AH665" s="329"/>
      <c r="AI665" s="328"/>
      <c r="AJ665" s="192"/>
      <c r="AK665" s="192"/>
      <c r="AL665" s="192"/>
      <c r="AM665" s="328"/>
      <c r="AN665" s="192"/>
      <c r="AO665" s="192"/>
      <c r="AP665" s="329"/>
      <c r="AQ665" s="328"/>
      <c r="AR665" s="192"/>
      <c r="AS665" s="192"/>
      <c r="AT665" s="329"/>
      <c r="AU665" s="192"/>
      <c r="AV665" s="192"/>
      <c r="AW665" s="192"/>
      <c r="AX665" s="193"/>
    </row>
    <row r="666" spans="1:50" ht="23.25" hidden="1" customHeight="1" x14ac:dyDescent="0.15">
      <c r="A666" s="174"/>
      <c r="B666" s="171"/>
      <c r="C666" s="165"/>
      <c r="D666" s="171"/>
      <c r="E666" s="330"/>
      <c r="F666" s="331"/>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8"/>
      <c r="AF666" s="192"/>
      <c r="AG666" s="192"/>
      <c r="AH666" s="329"/>
      <c r="AI666" s="328"/>
      <c r="AJ666" s="192"/>
      <c r="AK666" s="192"/>
      <c r="AL666" s="192"/>
      <c r="AM666" s="328"/>
      <c r="AN666" s="192"/>
      <c r="AO666" s="192"/>
      <c r="AP666" s="329"/>
      <c r="AQ666" s="328"/>
      <c r="AR666" s="192"/>
      <c r="AS666" s="192"/>
      <c r="AT666" s="329"/>
      <c r="AU666" s="192"/>
      <c r="AV666" s="192"/>
      <c r="AW666" s="192"/>
      <c r="AX666" s="193"/>
    </row>
    <row r="667" spans="1:50" ht="18.75" hidden="1" customHeight="1" x14ac:dyDescent="0.15">
      <c r="A667" s="174"/>
      <c r="B667" s="171"/>
      <c r="C667" s="165"/>
      <c r="D667" s="171"/>
      <c r="E667" s="330" t="s">
        <v>196</v>
      </c>
      <c r="F667" s="331"/>
      <c r="G667" s="332"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195</v>
      </c>
      <c r="AF667" s="325"/>
      <c r="AG667" s="325"/>
      <c r="AH667" s="326"/>
      <c r="AI667" s="327" t="s">
        <v>336</v>
      </c>
      <c r="AJ667" s="327"/>
      <c r="AK667" s="327"/>
      <c r="AL667" s="144"/>
      <c r="AM667" s="327" t="s">
        <v>349</v>
      </c>
      <c r="AN667" s="327"/>
      <c r="AO667" s="327"/>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30"/>
      <c r="F668" s="331"/>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30"/>
      <c r="F669" s="331"/>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8"/>
      <c r="AF669" s="192"/>
      <c r="AG669" s="192"/>
      <c r="AH669" s="192"/>
      <c r="AI669" s="328"/>
      <c r="AJ669" s="192"/>
      <c r="AK669" s="192"/>
      <c r="AL669" s="192"/>
      <c r="AM669" s="328"/>
      <c r="AN669" s="192"/>
      <c r="AO669" s="192"/>
      <c r="AP669" s="329"/>
      <c r="AQ669" s="328"/>
      <c r="AR669" s="192"/>
      <c r="AS669" s="192"/>
      <c r="AT669" s="329"/>
      <c r="AU669" s="192"/>
      <c r="AV669" s="192"/>
      <c r="AW669" s="192"/>
      <c r="AX669" s="193"/>
    </row>
    <row r="670" spans="1:50" ht="23.25" hidden="1" customHeight="1" x14ac:dyDescent="0.15">
      <c r="A670" s="174"/>
      <c r="B670" s="171"/>
      <c r="C670" s="165"/>
      <c r="D670" s="171"/>
      <c r="E670" s="330"/>
      <c r="F670" s="331"/>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8"/>
      <c r="AF670" s="192"/>
      <c r="AG670" s="192"/>
      <c r="AH670" s="329"/>
      <c r="AI670" s="328"/>
      <c r="AJ670" s="192"/>
      <c r="AK670" s="192"/>
      <c r="AL670" s="192"/>
      <c r="AM670" s="328"/>
      <c r="AN670" s="192"/>
      <c r="AO670" s="192"/>
      <c r="AP670" s="329"/>
      <c r="AQ670" s="328"/>
      <c r="AR670" s="192"/>
      <c r="AS670" s="192"/>
      <c r="AT670" s="329"/>
      <c r="AU670" s="192"/>
      <c r="AV670" s="192"/>
      <c r="AW670" s="192"/>
      <c r="AX670" s="193"/>
    </row>
    <row r="671" spans="1:50" ht="23.25" hidden="1" customHeight="1" x14ac:dyDescent="0.15">
      <c r="A671" s="174"/>
      <c r="B671" s="171"/>
      <c r="C671" s="165"/>
      <c r="D671" s="171"/>
      <c r="E671" s="330"/>
      <c r="F671" s="331"/>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8"/>
      <c r="AF671" s="192"/>
      <c r="AG671" s="192"/>
      <c r="AH671" s="329"/>
      <c r="AI671" s="328"/>
      <c r="AJ671" s="192"/>
      <c r="AK671" s="192"/>
      <c r="AL671" s="192"/>
      <c r="AM671" s="328"/>
      <c r="AN671" s="192"/>
      <c r="AO671" s="192"/>
      <c r="AP671" s="329"/>
      <c r="AQ671" s="328"/>
      <c r="AR671" s="192"/>
      <c r="AS671" s="192"/>
      <c r="AT671" s="329"/>
      <c r="AU671" s="192"/>
      <c r="AV671" s="192"/>
      <c r="AW671" s="192"/>
      <c r="AX671" s="193"/>
    </row>
    <row r="672" spans="1:50" ht="18.75" hidden="1" customHeight="1" x14ac:dyDescent="0.15">
      <c r="A672" s="174"/>
      <c r="B672" s="171"/>
      <c r="C672" s="165"/>
      <c r="D672" s="171"/>
      <c r="E672" s="330" t="s">
        <v>197</v>
      </c>
      <c r="F672" s="331"/>
      <c r="G672" s="332"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195</v>
      </c>
      <c r="AF672" s="325"/>
      <c r="AG672" s="325"/>
      <c r="AH672" s="326"/>
      <c r="AI672" s="327" t="s">
        <v>336</v>
      </c>
      <c r="AJ672" s="327"/>
      <c r="AK672" s="327"/>
      <c r="AL672" s="144"/>
      <c r="AM672" s="327" t="s">
        <v>349</v>
      </c>
      <c r="AN672" s="327"/>
      <c r="AO672" s="327"/>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30"/>
      <c r="F673" s="331"/>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30"/>
      <c r="F674" s="331"/>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8"/>
      <c r="AF674" s="192"/>
      <c r="AG674" s="192"/>
      <c r="AH674" s="192"/>
      <c r="AI674" s="328"/>
      <c r="AJ674" s="192"/>
      <c r="AK674" s="192"/>
      <c r="AL674" s="192"/>
      <c r="AM674" s="328"/>
      <c r="AN674" s="192"/>
      <c r="AO674" s="192"/>
      <c r="AP674" s="329"/>
      <c r="AQ674" s="328"/>
      <c r="AR674" s="192"/>
      <c r="AS674" s="192"/>
      <c r="AT674" s="329"/>
      <c r="AU674" s="192"/>
      <c r="AV674" s="192"/>
      <c r="AW674" s="192"/>
      <c r="AX674" s="193"/>
    </row>
    <row r="675" spans="1:50" ht="23.25" hidden="1" customHeight="1" x14ac:dyDescent="0.15">
      <c r="A675" s="174"/>
      <c r="B675" s="171"/>
      <c r="C675" s="165"/>
      <c r="D675" s="171"/>
      <c r="E675" s="330"/>
      <c r="F675" s="331"/>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8"/>
      <c r="AF675" s="192"/>
      <c r="AG675" s="192"/>
      <c r="AH675" s="329"/>
      <c r="AI675" s="328"/>
      <c r="AJ675" s="192"/>
      <c r="AK675" s="192"/>
      <c r="AL675" s="192"/>
      <c r="AM675" s="328"/>
      <c r="AN675" s="192"/>
      <c r="AO675" s="192"/>
      <c r="AP675" s="329"/>
      <c r="AQ675" s="328"/>
      <c r="AR675" s="192"/>
      <c r="AS675" s="192"/>
      <c r="AT675" s="329"/>
      <c r="AU675" s="192"/>
      <c r="AV675" s="192"/>
      <c r="AW675" s="192"/>
      <c r="AX675" s="193"/>
    </row>
    <row r="676" spans="1:50" ht="23.25" hidden="1" customHeight="1" x14ac:dyDescent="0.15">
      <c r="A676" s="174"/>
      <c r="B676" s="171"/>
      <c r="C676" s="165"/>
      <c r="D676" s="171"/>
      <c r="E676" s="330"/>
      <c r="F676" s="331"/>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8"/>
      <c r="AF676" s="192"/>
      <c r="AG676" s="192"/>
      <c r="AH676" s="329"/>
      <c r="AI676" s="328"/>
      <c r="AJ676" s="192"/>
      <c r="AK676" s="192"/>
      <c r="AL676" s="192"/>
      <c r="AM676" s="328"/>
      <c r="AN676" s="192"/>
      <c r="AO676" s="192"/>
      <c r="AP676" s="329"/>
      <c r="AQ676" s="328"/>
      <c r="AR676" s="192"/>
      <c r="AS676" s="192"/>
      <c r="AT676" s="329"/>
      <c r="AU676" s="192"/>
      <c r="AV676" s="192"/>
      <c r="AW676" s="192"/>
      <c r="AX676" s="193"/>
    </row>
    <row r="677" spans="1:50" ht="18.75" hidden="1" customHeight="1" x14ac:dyDescent="0.15">
      <c r="A677" s="174"/>
      <c r="B677" s="171"/>
      <c r="C677" s="165"/>
      <c r="D677" s="171"/>
      <c r="E677" s="330" t="s">
        <v>197</v>
      </c>
      <c r="F677" s="331"/>
      <c r="G677" s="332"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195</v>
      </c>
      <c r="AF677" s="325"/>
      <c r="AG677" s="325"/>
      <c r="AH677" s="326"/>
      <c r="AI677" s="327" t="s">
        <v>336</v>
      </c>
      <c r="AJ677" s="327"/>
      <c r="AK677" s="327"/>
      <c r="AL677" s="144"/>
      <c r="AM677" s="327" t="s">
        <v>349</v>
      </c>
      <c r="AN677" s="327"/>
      <c r="AO677" s="327"/>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30"/>
      <c r="F678" s="331"/>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30"/>
      <c r="F679" s="331"/>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8"/>
      <c r="AF679" s="192"/>
      <c r="AG679" s="192"/>
      <c r="AH679" s="192"/>
      <c r="AI679" s="328"/>
      <c r="AJ679" s="192"/>
      <c r="AK679" s="192"/>
      <c r="AL679" s="192"/>
      <c r="AM679" s="328"/>
      <c r="AN679" s="192"/>
      <c r="AO679" s="192"/>
      <c r="AP679" s="329"/>
      <c r="AQ679" s="328"/>
      <c r="AR679" s="192"/>
      <c r="AS679" s="192"/>
      <c r="AT679" s="329"/>
      <c r="AU679" s="192"/>
      <c r="AV679" s="192"/>
      <c r="AW679" s="192"/>
      <c r="AX679" s="193"/>
    </row>
    <row r="680" spans="1:50" ht="23.25" hidden="1" customHeight="1" x14ac:dyDescent="0.15">
      <c r="A680" s="174"/>
      <c r="B680" s="171"/>
      <c r="C680" s="165"/>
      <c r="D680" s="171"/>
      <c r="E680" s="330"/>
      <c r="F680" s="331"/>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8"/>
      <c r="AF680" s="192"/>
      <c r="AG680" s="192"/>
      <c r="AH680" s="329"/>
      <c r="AI680" s="328"/>
      <c r="AJ680" s="192"/>
      <c r="AK680" s="192"/>
      <c r="AL680" s="192"/>
      <c r="AM680" s="328"/>
      <c r="AN680" s="192"/>
      <c r="AO680" s="192"/>
      <c r="AP680" s="329"/>
      <c r="AQ680" s="328"/>
      <c r="AR680" s="192"/>
      <c r="AS680" s="192"/>
      <c r="AT680" s="329"/>
      <c r="AU680" s="192"/>
      <c r="AV680" s="192"/>
      <c r="AW680" s="192"/>
      <c r="AX680" s="193"/>
    </row>
    <row r="681" spans="1:50" ht="23.25" hidden="1" customHeight="1" x14ac:dyDescent="0.15">
      <c r="A681" s="174"/>
      <c r="B681" s="171"/>
      <c r="C681" s="165"/>
      <c r="D681" s="171"/>
      <c r="E681" s="330"/>
      <c r="F681" s="331"/>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8"/>
      <c r="AF681" s="192"/>
      <c r="AG681" s="192"/>
      <c r="AH681" s="329"/>
      <c r="AI681" s="328"/>
      <c r="AJ681" s="192"/>
      <c r="AK681" s="192"/>
      <c r="AL681" s="192"/>
      <c r="AM681" s="328"/>
      <c r="AN681" s="192"/>
      <c r="AO681" s="192"/>
      <c r="AP681" s="329"/>
      <c r="AQ681" s="328"/>
      <c r="AR681" s="192"/>
      <c r="AS681" s="192"/>
      <c r="AT681" s="329"/>
      <c r="AU681" s="192"/>
      <c r="AV681" s="192"/>
      <c r="AW681" s="192"/>
      <c r="AX681" s="193"/>
    </row>
    <row r="682" spans="1:50" ht="18.75" hidden="1" customHeight="1" x14ac:dyDescent="0.15">
      <c r="A682" s="174"/>
      <c r="B682" s="171"/>
      <c r="C682" s="165"/>
      <c r="D682" s="171"/>
      <c r="E682" s="330" t="s">
        <v>197</v>
      </c>
      <c r="F682" s="331"/>
      <c r="G682" s="332"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195</v>
      </c>
      <c r="AF682" s="325"/>
      <c r="AG682" s="325"/>
      <c r="AH682" s="326"/>
      <c r="AI682" s="327" t="s">
        <v>336</v>
      </c>
      <c r="AJ682" s="327"/>
      <c r="AK682" s="327"/>
      <c r="AL682" s="144"/>
      <c r="AM682" s="327" t="s">
        <v>349</v>
      </c>
      <c r="AN682" s="327"/>
      <c r="AO682" s="327"/>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30"/>
      <c r="F683" s="331"/>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30"/>
      <c r="F684" s="331"/>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8"/>
      <c r="AF684" s="192"/>
      <c r="AG684" s="192"/>
      <c r="AH684" s="192"/>
      <c r="AI684" s="328"/>
      <c r="AJ684" s="192"/>
      <c r="AK684" s="192"/>
      <c r="AL684" s="192"/>
      <c r="AM684" s="328"/>
      <c r="AN684" s="192"/>
      <c r="AO684" s="192"/>
      <c r="AP684" s="329"/>
      <c r="AQ684" s="328"/>
      <c r="AR684" s="192"/>
      <c r="AS684" s="192"/>
      <c r="AT684" s="329"/>
      <c r="AU684" s="192"/>
      <c r="AV684" s="192"/>
      <c r="AW684" s="192"/>
      <c r="AX684" s="193"/>
    </row>
    <row r="685" spans="1:50" ht="23.25" hidden="1" customHeight="1" x14ac:dyDescent="0.15">
      <c r="A685" s="174"/>
      <c r="B685" s="171"/>
      <c r="C685" s="165"/>
      <c r="D685" s="171"/>
      <c r="E685" s="330"/>
      <c r="F685" s="331"/>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8"/>
      <c r="AF685" s="192"/>
      <c r="AG685" s="192"/>
      <c r="AH685" s="329"/>
      <c r="AI685" s="328"/>
      <c r="AJ685" s="192"/>
      <c r="AK685" s="192"/>
      <c r="AL685" s="192"/>
      <c r="AM685" s="328"/>
      <c r="AN685" s="192"/>
      <c r="AO685" s="192"/>
      <c r="AP685" s="329"/>
      <c r="AQ685" s="328"/>
      <c r="AR685" s="192"/>
      <c r="AS685" s="192"/>
      <c r="AT685" s="329"/>
      <c r="AU685" s="192"/>
      <c r="AV685" s="192"/>
      <c r="AW685" s="192"/>
      <c r="AX685" s="193"/>
    </row>
    <row r="686" spans="1:50" ht="23.25" hidden="1" customHeight="1" x14ac:dyDescent="0.15">
      <c r="A686" s="174"/>
      <c r="B686" s="171"/>
      <c r="C686" s="165"/>
      <c r="D686" s="171"/>
      <c r="E686" s="330"/>
      <c r="F686" s="331"/>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8"/>
      <c r="AF686" s="192"/>
      <c r="AG686" s="192"/>
      <c r="AH686" s="329"/>
      <c r="AI686" s="328"/>
      <c r="AJ686" s="192"/>
      <c r="AK686" s="192"/>
      <c r="AL686" s="192"/>
      <c r="AM686" s="328"/>
      <c r="AN686" s="192"/>
      <c r="AO686" s="192"/>
      <c r="AP686" s="329"/>
      <c r="AQ686" s="328"/>
      <c r="AR686" s="192"/>
      <c r="AS686" s="192"/>
      <c r="AT686" s="329"/>
      <c r="AU686" s="192"/>
      <c r="AV686" s="192"/>
      <c r="AW686" s="192"/>
      <c r="AX686" s="193"/>
    </row>
    <row r="687" spans="1:50" ht="18.75" hidden="1" customHeight="1" x14ac:dyDescent="0.15">
      <c r="A687" s="174"/>
      <c r="B687" s="171"/>
      <c r="C687" s="165"/>
      <c r="D687" s="171"/>
      <c r="E687" s="330" t="s">
        <v>197</v>
      </c>
      <c r="F687" s="331"/>
      <c r="G687" s="332"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195</v>
      </c>
      <c r="AF687" s="325"/>
      <c r="AG687" s="325"/>
      <c r="AH687" s="326"/>
      <c r="AI687" s="327" t="s">
        <v>336</v>
      </c>
      <c r="AJ687" s="327"/>
      <c r="AK687" s="327"/>
      <c r="AL687" s="144"/>
      <c r="AM687" s="327" t="s">
        <v>349</v>
      </c>
      <c r="AN687" s="327"/>
      <c r="AO687" s="327"/>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30"/>
      <c r="F688" s="331"/>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30"/>
      <c r="F689" s="331"/>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8"/>
      <c r="AF689" s="192"/>
      <c r="AG689" s="192"/>
      <c r="AH689" s="192"/>
      <c r="AI689" s="328"/>
      <c r="AJ689" s="192"/>
      <c r="AK689" s="192"/>
      <c r="AL689" s="192"/>
      <c r="AM689" s="328"/>
      <c r="AN689" s="192"/>
      <c r="AO689" s="192"/>
      <c r="AP689" s="329"/>
      <c r="AQ689" s="328"/>
      <c r="AR689" s="192"/>
      <c r="AS689" s="192"/>
      <c r="AT689" s="329"/>
      <c r="AU689" s="192"/>
      <c r="AV689" s="192"/>
      <c r="AW689" s="192"/>
      <c r="AX689" s="193"/>
    </row>
    <row r="690" spans="1:50" ht="23.25" hidden="1" customHeight="1" x14ac:dyDescent="0.15">
      <c r="A690" s="174"/>
      <c r="B690" s="171"/>
      <c r="C690" s="165"/>
      <c r="D690" s="171"/>
      <c r="E690" s="330"/>
      <c r="F690" s="331"/>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8"/>
      <c r="AF690" s="192"/>
      <c r="AG690" s="192"/>
      <c r="AH690" s="329"/>
      <c r="AI690" s="328"/>
      <c r="AJ690" s="192"/>
      <c r="AK690" s="192"/>
      <c r="AL690" s="192"/>
      <c r="AM690" s="328"/>
      <c r="AN690" s="192"/>
      <c r="AO690" s="192"/>
      <c r="AP690" s="329"/>
      <c r="AQ690" s="328"/>
      <c r="AR690" s="192"/>
      <c r="AS690" s="192"/>
      <c r="AT690" s="329"/>
      <c r="AU690" s="192"/>
      <c r="AV690" s="192"/>
      <c r="AW690" s="192"/>
      <c r="AX690" s="193"/>
    </row>
    <row r="691" spans="1:50" ht="23.25" hidden="1" customHeight="1" x14ac:dyDescent="0.15">
      <c r="A691" s="174"/>
      <c r="B691" s="171"/>
      <c r="C691" s="165"/>
      <c r="D691" s="171"/>
      <c r="E691" s="330"/>
      <c r="F691" s="331"/>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8"/>
      <c r="AF691" s="192"/>
      <c r="AG691" s="192"/>
      <c r="AH691" s="329"/>
      <c r="AI691" s="328"/>
      <c r="AJ691" s="192"/>
      <c r="AK691" s="192"/>
      <c r="AL691" s="192"/>
      <c r="AM691" s="328"/>
      <c r="AN691" s="192"/>
      <c r="AO691" s="192"/>
      <c r="AP691" s="329"/>
      <c r="AQ691" s="328"/>
      <c r="AR691" s="192"/>
      <c r="AS691" s="192"/>
      <c r="AT691" s="329"/>
      <c r="AU691" s="192"/>
      <c r="AV691" s="192"/>
      <c r="AW691" s="192"/>
      <c r="AX691" s="193"/>
    </row>
    <row r="692" spans="1:50" ht="18.75" hidden="1" customHeight="1" x14ac:dyDescent="0.15">
      <c r="A692" s="174"/>
      <c r="B692" s="171"/>
      <c r="C692" s="165"/>
      <c r="D692" s="171"/>
      <c r="E692" s="330" t="s">
        <v>197</v>
      </c>
      <c r="F692" s="331"/>
      <c r="G692" s="332"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195</v>
      </c>
      <c r="AF692" s="325"/>
      <c r="AG692" s="325"/>
      <c r="AH692" s="326"/>
      <c r="AI692" s="327" t="s">
        <v>336</v>
      </c>
      <c r="AJ692" s="327"/>
      <c r="AK692" s="327"/>
      <c r="AL692" s="144"/>
      <c r="AM692" s="327" t="s">
        <v>349</v>
      </c>
      <c r="AN692" s="327"/>
      <c r="AO692" s="327"/>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30"/>
      <c r="F693" s="331"/>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30"/>
      <c r="F694" s="331"/>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8"/>
      <c r="AF694" s="192"/>
      <c r="AG694" s="192"/>
      <c r="AH694" s="192"/>
      <c r="AI694" s="328"/>
      <c r="AJ694" s="192"/>
      <c r="AK694" s="192"/>
      <c r="AL694" s="192"/>
      <c r="AM694" s="328"/>
      <c r="AN694" s="192"/>
      <c r="AO694" s="192"/>
      <c r="AP694" s="329"/>
      <c r="AQ694" s="328"/>
      <c r="AR694" s="192"/>
      <c r="AS694" s="192"/>
      <c r="AT694" s="329"/>
      <c r="AU694" s="192"/>
      <c r="AV694" s="192"/>
      <c r="AW694" s="192"/>
      <c r="AX694" s="193"/>
    </row>
    <row r="695" spans="1:50" ht="23.25" hidden="1" customHeight="1" x14ac:dyDescent="0.15">
      <c r="A695" s="174"/>
      <c r="B695" s="171"/>
      <c r="C695" s="165"/>
      <c r="D695" s="171"/>
      <c r="E695" s="330"/>
      <c r="F695" s="331"/>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8"/>
      <c r="AF695" s="192"/>
      <c r="AG695" s="192"/>
      <c r="AH695" s="329"/>
      <c r="AI695" s="328"/>
      <c r="AJ695" s="192"/>
      <c r="AK695" s="192"/>
      <c r="AL695" s="192"/>
      <c r="AM695" s="328"/>
      <c r="AN695" s="192"/>
      <c r="AO695" s="192"/>
      <c r="AP695" s="329"/>
      <c r="AQ695" s="328"/>
      <c r="AR695" s="192"/>
      <c r="AS695" s="192"/>
      <c r="AT695" s="329"/>
      <c r="AU695" s="192"/>
      <c r="AV695" s="192"/>
      <c r="AW695" s="192"/>
      <c r="AX695" s="193"/>
    </row>
    <row r="696" spans="1:50" ht="23.25" hidden="1" customHeight="1" x14ac:dyDescent="0.15">
      <c r="A696" s="174"/>
      <c r="B696" s="171"/>
      <c r="C696" s="165"/>
      <c r="D696" s="171"/>
      <c r="E696" s="330"/>
      <c r="F696" s="331"/>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8"/>
      <c r="AF696" s="192"/>
      <c r="AG696" s="192"/>
      <c r="AH696" s="329"/>
      <c r="AI696" s="328"/>
      <c r="AJ696" s="192"/>
      <c r="AK696" s="192"/>
      <c r="AL696" s="192"/>
      <c r="AM696" s="328"/>
      <c r="AN696" s="192"/>
      <c r="AO696" s="192"/>
      <c r="AP696" s="329"/>
      <c r="AQ696" s="328"/>
      <c r="AR696" s="192"/>
      <c r="AS696" s="192"/>
      <c r="AT696" s="329"/>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2" t="s">
        <v>30</v>
      </c>
      <c r="AH701" s="370"/>
      <c r="AI701" s="370"/>
      <c r="AJ701" s="370"/>
      <c r="AK701" s="370"/>
      <c r="AL701" s="370"/>
      <c r="AM701" s="370"/>
      <c r="AN701" s="370"/>
      <c r="AO701" s="370"/>
      <c r="AP701" s="370"/>
      <c r="AQ701" s="370"/>
      <c r="AR701" s="370"/>
      <c r="AS701" s="370"/>
      <c r="AT701" s="370"/>
      <c r="AU701" s="370"/>
      <c r="AV701" s="370"/>
      <c r="AW701" s="370"/>
      <c r="AX701" s="813"/>
    </row>
    <row r="702" spans="1:50" ht="27"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3" t="s">
        <v>484</v>
      </c>
      <c r="AE702" s="334"/>
      <c r="AF702" s="334"/>
      <c r="AG702" s="373" t="s">
        <v>534</v>
      </c>
      <c r="AH702" s="374"/>
      <c r="AI702" s="374"/>
      <c r="AJ702" s="374"/>
      <c r="AK702" s="374"/>
      <c r="AL702" s="374"/>
      <c r="AM702" s="374"/>
      <c r="AN702" s="374"/>
      <c r="AO702" s="374"/>
      <c r="AP702" s="374"/>
      <c r="AQ702" s="374"/>
      <c r="AR702" s="374"/>
      <c r="AS702" s="374"/>
      <c r="AT702" s="374"/>
      <c r="AU702" s="374"/>
      <c r="AV702" s="374"/>
      <c r="AW702" s="374"/>
      <c r="AX702" s="375"/>
    </row>
    <row r="703" spans="1:50" ht="27"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5" t="s">
        <v>484</v>
      </c>
      <c r="AE703" s="316"/>
      <c r="AF703" s="316"/>
      <c r="AG703" s="86" t="s">
        <v>535</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484</v>
      </c>
      <c r="AE704" s="771"/>
      <c r="AF704" s="771"/>
      <c r="AG704" s="152" t="s">
        <v>536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533</v>
      </c>
      <c r="AE705" s="703"/>
      <c r="AF705" s="703"/>
      <c r="AG705" s="110" t="s">
        <v>537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5"/>
      <c r="AE706" s="316"/>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39"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484</v>
      </c>
      <c r="AE708" s="593"/>
      <c r="AF708" s="593"/>
      <c r="AG708" s="730" t="s">
        <v>538</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5" t="s">
        <v>484</v>
      </c>
      <c r="AE709" s="316"/>
      <c r="AF709" s="316"/>
      <c r="AG709" s="86" t="s">
        <v>539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5" t="s">
        <v>533</v>
      </c>
      <c r="AE710" s="316"/>
      <c r="AF710" s="316"/>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5" t="s">
        <v>484</v>
      </c>
      <c r="AE711" s="316"/>
      <c r="AF711" s="316"/>
      <c r="AG711" s="86" t="s">
        <v>540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533</v>
      </c>
      <c r="AE712" s="771"/>
      <c r="AF712" s="771"/>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5" t="s">
        <v>484</v>
      </c>
      <c r="AE713" s="316"/>
      <c r="AF713" s="651"/>
      <c r="AG713" s="86" t="s">
        <v>573</v>
      </c>
      <c r="AH713" s="87"/>
      <c r="AI713" s="87"/>
      <c r="AJ713" s="87"/>
      <c r="AK713" s="87"/>
      <c r="AL713" s="87"/>
      <c r="AM713" s="87"/>
      <c r="AN713" s="87"/>
      <c r="AO713" s="87"/>
      <c r="AP713" s="87"/>
      <c r="AQ713" s="87"/>
      <c r="AR713" s="87"/>
      <c r="AS713" s="87"/>
      <c r="AT713" s="87"/>
      <c r="AU713" s="87"/>
      <c r="AV713" s="87"/>
      <c r="AW713" s="87"/>
      <c r="AX713" s="88"/>
    </row>
    <row r="714" spans="1:50" ht="39.7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484</v>
      </c>
      <c r="AE714" s="796"/>
      <c r="AF714" s="797"/>
      <c r="AG714" s="724" t="s">
        <v>541</v>
      </c>
      <c r="AH714" s="725"/>
      <c r="AI714" s="725"/>
      <c r="AJ714" s="725"/>
      <c r="AK714" s="725"/>
      <c r="AL714" s="725"/>
      <c r="AM714" s="725"/>
      <c r="AN714" s="725"/>
      <c r="AO714" s="725"/>
      <c r="AP714" s="725"/>
      <c r="AQ714" s="725"/>
      <c r="AR714" s="725"/>
      <c r="AS714" s="725"/>
      <c r="AT714" s="725"/>
      <c r="AU714" s="725"/>
      <c r="AV714" s="725"/>
      <c r="AW714" s="725"/>
      <c r="AX714" s="726"/>
    </row>
    <row r="715" spans="1:50" ht="39" customHeight="1" x14ac:dyDescent="0.15">
      <c r="A715" s="628"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484</v>
      </c>
      <c r="AE715" s="593"/>
      <c r="AF715" s="644"/>
      <c r="AG715" s="730" t="s">
        <v>542</v>
      </c>
      <c r="AH715" s="731"/>
      <c r="AI715" s="731"/>
      <c r="AJ715" s="731"/>
      <c r="AK715" s="731"/>
      <c r="AL715" s="731"/>
      <c r="AM715" s="731"/>
      <c r="AN715" s="731"/>
      <c r="AO715" s="731"/>
      <c r="AP715" s="731"/>
      <c r="AQ715" s="731"/>
      <c r="AR715" s="731"/>
      <c r="AS715" s="731"/>
      <c r="AT715" s="731"/>
      <c r="AU715" s="731"/>
      <c r="AV715" s="731"/>
      <c r="AW715" s="731"/>
      <c r="AX715" s="732"/>
    </row>
    <row r="716" spans="1:50" ht="51"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484</v>
      </c>
      <c r="AE716" s="615"/>
      <c r="AF716" s="615"/>
      <c r="AG716" s="86" t="s">
        <v>543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5" t="s">
        <v>484</v>
      </c>
      <c r="AE717" s="316"/>
      <c r="AF717" s="316"/>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5" t="s">
        <v>484</v>
      </c>
      <c r="AE718" s="316"/>
      <c r="AF718" s="316"/>
      <c r="AG718" s="112" t="s">
        <v>544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484</v>
      </c>
      <c r="AE719" s="593"/>
      <c r="AF719" s="593"/>
      <c r="AG719" s="110" t="s">
        <v>547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t="s">
        <v>480</v>
      </c>
      <c r="D721" s="281"/>
      <c r="E721" s="281"/>
      <c r="F721" s="282"/>
      <c r="G721" s="271"/>
      <c r="H721" s="272"/>
      <c r="I721" s="68" t="str">
        <f>IF(OR(G721="　", G721=""), "", "-")</f>
        <v/>
      </c>
      <c r="J721" s="275">
        <v>319</v>
      </c>
      <c r="K721" s="275"/>
      <c r="L721" s="68" t="str">
        <f>IF(M721="","","-")</f>
        <v/>
      </c>
      <c r="M721" s="69"/>
      <c r="N721" s="288" t="s">
        <v>545</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t="s">
        <v>480</v>
      </c>
      <c r="D722" s="281"/>
      <c r="E722" s="281"/>
      <c r="F722" s="282"/>
      <c r="G722" s="271"/>
      <c r="H722" s="272"/>
      <c r="I722" s="68" t="str">
        <f t="shared" ref="I722:I725" si="4">IF(OR(G722="　", G722=""), "", "-")</f>
        <v/>
      </c>
      <c r="J722" s="275">
        <v>240</v>
      </c>
      <c r="K722" s="275"/>
      <c r="L722" s="68" t="str">
        <f t="shared" ref="L722:L725" si="5">IF(M722="","","-")</f>
        <v/>
      </c>
      <c r="M722" s="69"/>
      <c r="N722" s="288" t="s">
        <v>546</v>
      </c>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t="s">
        <v>480</v>
      </c>
      <c r="D723" s="281"/>
      <c r="E723" s="281"/>
      <c r="F723" s="282"/>
      <c r="G723" s="271"/>
      <c r="H723" s="272"/>
      <c r="I723" s="68" t="str">
        <f t="shared" si="4"/>
        <v/>
      </c>
      <c r="J723" s="275">
        <v>257</v>
      </c>
      <c r="K723" s="275"/>
      <c r="L723" s="68" t="str">
        <f t="shared" si="5"/>
        <v/>
      </c>
      <c r="M723" s="69"/>
      <c r="N723" s="288" t="s">
        <v>548</v>
      </c>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12"/>
      <c r="D725" s="313"/>
      <c r="E725" s="313"/>
      <c r="F725" s="314"/>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86.25" customHeight="1" x14ac:dyDescent="0.15">
      <c r="A726" s="628" t="s">
        <v>47</v>
      </c>
      <c r="B726" s="790"/>
      <c r="C726" s="803" t="s">
        <v>52</v>
      </c>
      <c r="D726" s="825"/>
      <c r="E726" s="825"/>
      <c r="F726" s="826"/>
      <c r="G726" s="565" t="s">
        <v>549</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550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326</v>
      </c>
      <c r="B737" s="195"/>
      <c r="C737" s="195"/>
      <c r="D737" s="196"/>
      <c r="E737" s="977"/>
      <c r="F737" s="977"/>
      <c r="G737" s="977"/>
      <c r="H737" s="977"/>
      <c r="I737" s="977"/>
      <c r="J737" s="977"/>
      <c r="K737" s="977"/>
      <c r="L737" s="977"/>
      <c r="M737" s="977"/>
      <c r="N737" s="353" t="s">
        <v>321</v>
      </c>
      <c r="O737" s="353"/>
      <c r="P737" s="353"/>
      <c r="Q737" s="353"/>
      <c r="R737" s="977"/>
      <c r="S737" s="977"/>
      <c r="T737" s="977"/>
      <c r="U737" s="977"/>
      <c r="V737" s="977"/>
      <c r="W737" s="977"/>
      <c r="X737" s="977"/>
      <c r="Y737" s="977"/>
      <c r="Z737" s="977"/>
      <c r="AA737" s="353" t="s">
        <v>320</v>
      </c>
      <c r="AB737" s="353"/>
      <c r="AC737" s="353"/>
      <c r="AD737" s="353"/>
      <c r="AE737" s="977"/>
      <c r="AF737" s="977"/>
      <c r="AG737" s="977"/>
      <c r="AH737" s="977"/>
      <c r="AI737" s="977"/>
      <c r="AJ737" s="977"/>
      <c r="AK737" s="977"/>
      <c r="AL737" s="977"/>
      <c r="AM737" s="977"/>
      <c r="AN737" s="353" t="s">
        <v>319</v>
      </c>
      <c r="AO737" s="353"/>
      <c r="AP737" s="353"/>
      <c r="AQ737" s="353"/>
      <c r="AR737" s="983" t="s">
        <v>551</v>
      </c>
      <c r="AS737" s="984"/>
      <c r="AT737" s="984"/>
      <c r="AU737" s="984"/>
      <c r="AV737" s="984"/>
      <c r="AW737" s="984"/>
      <c r="AX737" s="985"/>
      <c r="AY737" s="74"/>
      <c r="AZ737" s="74"/>
    </row>
    <row r="738" spans="1:52" ht="24.75" customHeight="1" x14ac:dyDescent="0.15">
      <c r="A738" s="976" t="s">
        <v>318</v>
      </c>
      <c r="B738" s="195"/>
      <c r="C738" s="195"/>
      <c r="D738" s="196"/>
      <c r="E738" s="977" t="s">
        <v>552</v>
      </c>
      <c r="F738" s="977"/>
      <c r="G738" s="977"/>
      <c r="H738" s="977"/>
      <c r="I738" s="977"/>
      <c r="J738" s="977"/>
      <c r="K738" s="977"/>
      <c r="L738" s="977"/>
      <c r="M738" s="977"/>
      <c r="N738" s="353" t="s">
        <v>317</v>
      </c>
      <c r="O738" s="353"/>
      <c r="P738" s="353"/>
      <c r="Q738" s="353"/>
      <c r="R738" s="977" t="s">
        <v>553</v>
      </c>
      <c r="S738" s="977"/>
      <c r="T738" s="977"/>
      <c r="U738" s="977"/>
      <c r="V738" s="977"/>
      <c r="W738" s="977"/>
      <c r="X738" s="977"/>
      <c r="Y738" s="977"/>
      <c r="Z738" s="977"/>
      <c r="AA738" s="353" t="s">
        <v>316</v>
      </c>
      <c r="AB738" s="353"/>
      <c r="AC738" s="353"/>
      <c r="AD738" s="353"/>
      <c r="AE738" s="977" t="s">
        <v>554</v>
      </c>
      <c r="AF738" s="977"/>
      <c r="AG738" s="977"/>
      <c r="AH738" s="977"/>
      <c r="AI738" s="977"/>
      <c r="AJ738" s="977"/>
      <c r="AK738" s="977"/>
      <c r="AL738" s="977"/>
      <c r="AM738" s="977"/>
      <c r="AN738" s="353" t="s">
        <v>315</v>
      </c>
      <c r="AO738" s="353"/>
      <c r="AP738" s="353"/>
      <c r="AQ738" s="353"/>
      <c r="AR738" s="983" t="s">
        <v>555</v>
      </c>
      <c r="AS738" s="984"/>
      <c r="AT738" s="984"/>
      <c r="AU738" s="984"/>
      <c r="AV738" s="984"/>
      <c r="AW738" s="984"/>
      <c r="AX738" s="985"/>
    </row>
    <row r="739" spans="1:52" ht="24.75" customHeight="1" x14ac:dyDescent="0.15">
      <c r="A739" s="976" t="s">
        <v>314</v>
      </c>
      <c r="B739" s="195"/>
      <c r="C739" s="195"/>
      <c r="D739" s="196"/>
      <c r="E739" s="977" t="s">
        <v>556</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338</v>
      </c>
      <c r="B740" s="959"/>
      <c r="C740" s="959"/>
      <c r="D740" s="960"/>
      <c r="E740" s="961" t="s">
        <v>480</v>
      </c>
      <c r="F740" s="962"/>
      <c r="G740" s="962"/>
      <c r="H740" s="78" t="str">
        <f>IF(E740="", "", "(")</f>
        <v>(</v>
      </c>
      <c r="I740" s="962"/>
      <c r="J740" s="962"/>
      <c r="K740" s="78" t="str">
        <f>IF(OR(I740="　", I740=""), "", "-")</f>
        <v/>
      </c>
      <c r="L740" s="963">
        <v>285</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2" t="s">
        <v>307</v>
      </c>
      <c r="B741" s="603"/>
      <c r="C741" s="603"/>
      <c r="D741" s="603"/>
      <c r="E741" s="603"/>
      <c r="F741" s="60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thickBot="1" x14ac:dyDescent="0.2">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309</v>
      </c>
      <c r="B780" s="617"/>
      <c r="C780" s="617"/>
      <c r="D780" s="617"/>
      <c r="E780" s="617"/>
      <c r="F780" s="618"/>
      <c r="G780" s="583" t="s">
        <v>557</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558</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565</v>
      </c>
      <c r="H782" s="659"/>
      <c r="I782" s="659"/>
      <c r="J782" s="659"/>
      <c r="K782" s="660"/>
      <c r="L782" s="652"/>
      <c r="M782" s="653"/>
      <c r="N782" s="653"/>
      <c r="O782" s="653"/>
      <c r="P782" s="653"/>
      <c r="Q782" s="653"/>
      <c r="R782" s="653"/>
      <c r="S782" s="653"/>
      <c r="T782" s="653"/>
      <c r="U782" s="653"/>
      <c r="V782" s="653"/>
      <c r="W782" s="653"/>
      <c r="X782" s="654"/>
      <c r="Y782" s="376">
        <f>3037+677</f>
        <v>3714</v>
      </c>
      <c r="Z782" s="377"/>
      <c r="AA782" s="377"/>
      <c r="AB782" s="793"/>
      <c r="AC782" s="658" t="s">
        <v>565</v>
      </c>
      <c r="AD782" s="659"/>
      <c r="AE782" s="659"/>
      <c r="AF782" s="659"/>
      <c r="AG782" s="660"/>
      <c r="AH782" s="652"/>
      <c r="AI782" s="653"/>
      <c r="AJ782" s="653"/>
      <c r="AK782" s="653"/>
      <c r="AL782" s="653"/>
      <c r="AM782" s="653"/>
      <c r="AN782" s="653"/>
      <c r="AO782" s="653"/>
      <c r="AP782" s="653"/>
      <c r="AQ782" s="653"/>
      <c r="AR782" s="653"/>
      <c r="AS782" s="653"/>
      <c r="AT782" s="654"/>
      <c r="AU782" s="376">
        <f>1281+275</f>
        <v>1556</v>
      </c>
      <c r="AV782" s="377"/>
      <c r="AW782" s="377"/>
      <c r="AX782" s="378"/>
    </row>
    <row r="783" spans="1:50" ht="24.75" customHeight="1" x14ac:dyDescent="0.15">
      <c r="A783" s="619"/>
      <c r="B783" s="620"/>
      <c r="C783" s="620"/>
      <c r="D783" s="620"/>
      <c r="E783" s="620"/>
      <c r="F783" s="621"/>
      <c r="G783" s="594" t="s">
        <v>566</v>
      </c>
      <c r="H783" s="595"/>
      <c r="I783" s="595"/>
      <c r="J783" s="595"/>
      <c r="K783" s="596"/>
      <c r="L783" s="586"/>
      <c r="M783" s="587"/>
      <c r="N783" s="587"/>
      <c r="O783" s="587"/>
      <c r="P783" s="587"/>
      <c r="Q783" s="587"/>
      <c r="R783" s="587"/>
      <c r="S783" s="587"/>
      <c r="T783" s="587"/>
      <c r="U783" s="587"/>
      <c r="V783" s="587"/>
      <c r="W783" s="587"/>
      <c r="X783" s="588"/>
      <c r="Y783" s="589">
        <f>541+1332</f>
        <v>1873</v>
      </c>
      <c r="Z783" s="590"/>
      <c r="AA783" s="590"/>
      <c r="AB783" s="600"/>
      <c r="AC783" s="594" t="s">
        <v>566</v>
      </c>
      <c r="AD783" s="595"/>
      <c r="AE783" s="595"/>
      <c r="AF783" s="595"/>
      <c r="AG783" s="596"/>
      <c r="AH783" s="586"/>
      <c r="AI783" s="587"/>
      <c r="AJ783" s="587"/>
      <c r="AK783" s="587"/>
      <c r="AL783" s="587"/>
      <c r="AM783" s="587"/>
      <c r="AN783" s="587"/>
      <c r="AO783" s="587"/>
      <c r="AP783" s="587"/>
      <c r="AQ783" s="587"/>
      <c r="AR783" s="587"/>
      <c r="AS783" s="587"/>
      <c r="AT783" s="588"/>
      <c r="AU783" s="589">
        <f>ROUND(0.2+11,0)</f>
        <v>11</v>
      </c>
      <c r="AV783" s="590"/>
      <c r="AW783" s="590"/>
      <c r="AX783" s="591"/>
    </row>
    <row r="784" spans="1:50" ht="24.75" customHeight="1" x14ac:dyDescent="0.15">
      <c r="A784" s="619"/>
      <c r="B784" s="620"/>
      <c r="C784" s="620"/>
      <c r="D784" s="620"/>
      <c r="E784" s="620"/>
      <c r="F784" s="621"/>
      <c r="G784" s="594" t="s">
        <v>567</v>
      </c>
      <c r="H784" s="595"/>
      <c r="I784" s="595"/>
      <c r="J784" s="595"/>
      <c r="K784" s="596"/>
      <c r="L784" s="586"/>
      <c r="M784" s="587"/>
      <c r="N784" s="587"/>
      <c r="O784" s="587"/>
      <c r="P784" s="587"/>
      <c r="Q784" s="587"/>
      <c r="R784" s="587"/>
      <c r="S784" s="587"/>
      <c r="T784" s="587"/>
      <c r="U784" s="587"/>
      <c r="V784" s="587"/>
      <c r="W784" s="587"/>
      <c r="X784" s="588"/>
      <c r="Y784" s="589">
        <f>70+213</f>
        <v>283</v>
      </c>
      <c r="Z784" s="590"/>
      <c r="AA784" s="590"/>
      <c r="AB784" s="600"/>
      <c r="AC784" s="594" t="s">
        <v>567</v>
      </c>
      <c r="AD784" s="595"/>
      <c r="AE784" s="595"/>
      <c r="AF784" s="595"/>
      <c r="AG784" s="596"/>
      <c r="AH784" s="586"/>
      <c r="AI784" s="587"/>
      <c r="AJ784" s="587"/>
      <c r="AK784" s="587"/>
      <c r="AL784" s="587"/>
      <c r="AM784" s="587"/>
      <c r="AN784" s="587"/>
      <c r="AO784" s="587"/>
      <c r="AP784" s="587"/>
      <c r="AQ784" s="587"/>
      <c r="AR784" s="587"/>
      <c r="AS784" s="587"/>
      <c r="AT784" s="588"/>
      <c r="AU784" s="589">
        <f>14+10</f>
        <v>24</v>
      </c>
      <c r="AV784" s="590"/>
      <c r="AW784" s="590"/>
      <c r="AX784" s="591"/>
    </row>
    <row r="785" spans="1:50" ht="24.75" customHeight="1" x14ac:dyDescent="0.15">
      <c r="A785" s="619"/>
      <c r="B785" s="620"/>
      <c r="C785" s="620"/>
      <c r="D785" s="620"/>
      <c r="E785" s="620"/>
      <c r="F785" s="621"/>
      <c r="G785" s="594" t="s">
        <v>568</v>
      </c>
      <c r="H785" s="595"/>
      <c r="I785" s="595"/>
      <c r="J785" s="595"/>
      <c r="K785" s="596"/>
      <c r="L785" s="586"/>
      <c r="M785" s="587"/>
      <c r="N785" s="587"/>
      <c r="O785" s="587"/>
      <c r="P785" s="587"/>
      <c r="Q785" s="587"/>
      <c r="R785" s="587"/>
      <c r="S785" s="587"/>
      <c r="T785" s="587"/>
      <c r="U785" s="587"/>
      <c r="V785" s="587"/>
      <c r="W785" s="587"/>
      <c r="X785" s="588"/>
      <c r="Y785" s="589">
        <f>-37-147</f>
        <v>-184</v>
      </c>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5686</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1591</v>
      </c>
      <c r="AV792" s="820"/>
      <c r="AW792" s="820"/>
      <c r="AX792" s="822"/>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hidden="1"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6"/>
      <c r="Z795" s="377"/>
      <c r="AA795" s="377"/>
      <c r="AB795" s="793"/>
      <c r="AC795" s="658"/>
      <c r="AD795" s="659"/>
      <c r="AE795" s="659"/>
      <c r="AF795" s="659"/>
      <c r="AG795" s="660"/>
      <c r="AH795" s="652"/>
      <c r="AI795" s="653"/>
      <c r="AJ795" s="653"/>
      <c r="AK795" s="653"/>
      <c r="AL795" s="653"/>
      <c r="AM795" s="653"/>
      <c r="AN795" s="653"/>
      <c r="AO795" s="653"/>
      <c r="AP795" s="653"/>
      <c r="AQ795" s="653"/>
      <c r="AR795" s="653"/>
      <c r="AS795" s="653"/>
      <c r="AT795" s="654"/>
      <c r="AU795" s="376"/>
      <c r="AV795" s="377"/>
      <c r="AW795" s="377"/>
      <c r="AX795" s="378"/>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6"/>
      <c r="Z808" s="377"/>
      <c r="AA808" s="377"/>
      <c r="AB808" s="793"/>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3"/>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4"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4" t="s">
        <v>263</v>
      </c>
      <c r="AD837" s="134"/>
      <c r="AE837" s="134"/>
      <c r="AF837" s="134"/>
      <c r="AG837" s="134"/>
      <c r="AH837" s="355" t="s">
        <v>291</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559</v>
      </c>
      <c r="D838" s="335"/>
      <c r="E838" s="335"/>
      <c r="F838" s="335"/>
      <c r="G838" s="335"/>
      <c r="H838" s="335"/>
      <c r="I838" s="335"/>
      <c r="J838" s="336">
        <v>4020005004767</v>
      </c>
      <c r="K838" s="337"/>
      <c r="L838" s="337"/>
      <c r="M838" s="337"/>
      <c r="N838" s="337"/>
      <c r="O838" s="337"/>
      <c r="P838" s="350" t="s">
        <v>563</v>
      </c>
      <c r="Q838" s="338"/>
      <c r="R838" s="338"/>
      <c r="S838" s="338"/>
      <c r="T838" s="338"/>
      <c r="U838" s="338"/>
      <c r="V838" s="338"/>
      <c r="W838" s="338"/>
      <c r="X838" s="338"/>
      <c r="Y838" s="339">
        <v>5686</v>
      </c>
      <c r="Z838" s="340"/>
      <c r="AA838" s="340"/>
      <c r="AB838" s="341"/>
      <c r="AC838" s="351" t="s">
        <v>562</v>
      </c>
      <c r="AD838" s="359"/>
      <c r="AE838" s="359"/>
      <c r="AF838" s="359"/>
      <c r="AG838" s="359"/>
      <c r="AH838" s="360" t="s">
        <v>493</v>
      </c>
      <c r="AI838" s="361"/>
      <c r="AJ838" s="361"/>
      <c r="AK838" s="361"/>
      <c r="AL838" s="345" t="s">
        <v>493</v>
      </c>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2"/>
      <c r="B870" s="352"/>
      <c r="C870" s="352" t="s">
        <v>26</v>
      </c>
      <c r="D870" s="352"/>
      <c r="E870" s="352"/>
      <c r="F870" s="352"/>
      <c r="G870" s="352"/>
      <c r="H870" s="352"/>
      <c r="I870" s="352"/>
      <c r="J870" s="134"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4" t="s">
        <v>263</v>
      </c>
      <c r="AD870" s="134"/>
      <c r="AE870" s="134"/>
      <c r="AF870" s="134"/>
      <c r="AG870" s="134"/>
      <c r="AH870" s="355" t="s">
        <v>291</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15">
      <c r="A871" s="364">
        <v>1</v>
      </c>
      <c r="B871" s="364">
        <v>1</v>
      </c>
      <c r="C871" s="349" t="s">
        <v>576</v>
      </c>
      <c r="D871" s="335"/>
      <c r="E871" s="335"/>
      <c r="F871" s="335"/>
      <c r="G871" s="335"/>
      <c r="H871" s="335"/>
      <c r="I871" s="335"/>
      <c r="J871" s="336">
        <v>3000020401307</v>
      </c>
      <c r="K871" s="337"/>
      <c r="L871" s="337"/>
      <c r="M871" s="337"/>
      <c r="N871" s="337"/>
      <c r="O871" s="337"/>
      <c r="P871" s="350" t="s">
        <v>569</v>
      </c>
      <c r="Q871" s="338"/>
      <c r="R871" s="338"/>
      <c r="S871" s="338"/>
      <c r="T871" s="338"/>
      <c r="U871" s="338"/>
      <c r="V871" s="338"/>
      <c r="W871" s="338"/>
      <c r="X871" s="338"/>
      <c r="Y871" s="339">
        <v>1591</v>
      </c>
      <c r="Z871" s="340"/>
      <c r="AA871" s="340"/>
      <c r="AB871" s="341"/>
      <c r="AC871" s="351" t="s">
        <v>562</v>
      </c>
      <c r="AD871" s="359"/>
      <c r="AE871" s="359"/>
      <c r="AF871" s="359"/>
      <c r="AG871" s="359"/>
      <c r="AH871" s="360" t="s">
        <v>574</v>
      </c>
      <c r="AI871" s="361"/>
      <c r="AJ871" s="361"/>
      <c r="AK871" s="361"/>
      <c r="AL871" s="345" t="s">
        <v>574</v>
      </c>
      <c r="AM871" s="346"/>
      <c r="AN871" s="346"/>
      <c r="AO871" s="347"/>
      <c r="AP871" s="348"/>
      <c r="AQ871" s="348"/>
      <c r="AR871" s="348"/>
      <c r="AS871" s="348"/>
      <c r="AT871" s="348"/>
      <c r="AU871" s="348"/>
      <c r="AV871" s="348"/>
      <c r="AW871" s="348"/>
      <c r="AX871" s="348"/>
    </row>
    <row r="872" spans="1:50" ht="30" customHeight="1" x14ac:dyDescent="0.15">
      <c r="A872" s="364">
        <v>2</v>
      </c>
      <c r="B872" s="364">
        <v>1</v>
      </c>
      <c r="C872" s="349" t="s">
        <v>577</v>
      </c>
      <c r="D872" s="335"/>
      <c r="E872" s="335"/>
      <c r="F872" s="335"/>
      <c r="G872" s="335"/>
      <c r="H872" s="335"/>
      <c r="I872" s="335"/>
      <c r="J872" s="336">
        <v>8000020130001</v>
      </c>
      <c r="K872" s="337"/>
      <c r="L872" s="337"/>
      <c r="M872" s="337"/>
      <c r="N872" s="337"/>
      <c r="O872" s="337"/>
      <c r="P872" s="350" t="s">
        <v>570</v>
      </c>
      <c r="Q872" s="338"/>
      <c r="R872" s="338"/>
      <c r="S872" s="338"/>
      <c r="T872" s="338"/>
      <c r="U872" s="338"/>
      <c r="V872" s="338"/>
      <c r="W872" s="338"/>
      <c r="X872" s="338"/>
      <c r="Y872" s="339">
        <v>1222</v>
      </c>
      <c r="Z872" s="340"/>
      <c r="AA872" s="340"/>
      <c r="AB872" s="341"/>
      <c r="AC872" s="351" t="s">
        <v>562</v>
      </c>
      <c r="AD872" s="351"/>
      <c r="AE872" s="351"/>
      <c r="AF872" s="351"/>
      <c r="AG872" s="351"/>
      <c r="AH872" s="360" t="s">
        <v>493</v>
      </c>
      <c r="AI872" s="361"/>
      <c r="AJ872" s="361"/>
      <c r="AK872" s="361"/>
      <c r="AL872" s="345" t="s">
        <v>493</v>
      </c>
      <c r="AM872" s="346"/>
      <c r="AN872" s="346"/>
      <c r="AO872" s="347"/>
      <c r="AP872" s="348"/>
      <c r="AQ872" s="348"/>
      <c r="AR872" s="348"/>
      <c r="AS872" s="348"/>
      <c r="AT872" s="348"/>
      <c r="AU872" s="348"/>
      <c r="AV872" s="348"/>
      <c r="AW872" s="348"/>
      <c r="AX872" s="348"/>
    </row>
    <row r="873" spans="1:50" ht="30" customHeight="1" x14ac:dyDescent="0.15">
      <c r="A873" s="364">
        <v>3</v>
      </c>
      <c r="B873" s="364">
        <v>1</v>
      </c>
      <c r="C873" s="349" t="s">
        <v>560</v>
      </c>
      <c r="D873" s="335"/>
      <c r="E873" s="335"/>
      <c r="F873" s="335"/>
      <c r="G873" s="335"/>
      <c r="H873" s="335"/>
      <c r="I873" s="335"/>
      <c r="J873" s="336">
        <v>4010501022810</v>
      </c>
      <c r="K873" s="337"/>
      <c r="L873" s="337"/>
      <c r="M873" s="337"/>
      <c r="N873" s="337"/>
      <c r="O873" s="337"/>
      <c r="P873" s="350" t="s">
        <v>570</v>
      </c>
      <c r="Q873" s="338"/>
      <c r="R873" s="338"/>
      <c r="S873" s="338"/>
      <c r="T873" s="338"/>
      <c r="U873" s="338"/>
      <c r="V873" s="338"/>
      <c r="W873" s="338"/>
      <c r="X873" s="338"/>
      <c r="Y873" s="339">
        <v>989</v>
      </c>
      <c r="Z873" s="340"/>
      <c r="AA873" s="340"/>
      <c r="AB873" s="341"/>
      <c r="AC873" s="351" t="s">
        <v>562</v>
      </c>
      <c r="AD873" s="351"/>
      <c r="AE873" s="351"/>
      <c r="AF873" s="351"/>
      <c r="AG873" s="351"/>
      <c r="AH873" s="343" t="s">
        <v>493</v>
      </c>
      <c r="AI873" s="344"/>
      <c r="AJ873" s="344"/>
      <c r="AK873" s="344"/>
      <c r="AL873" s="345" t="s">
        <v>493</v>
      </c>
      <c r="AM873" s="346"/>
      <c r="AN873" s="346"/>
      <c r="AO873" s="347"/>
      <c r="AP873" s="348"/>
      <c r="AQ873" s="348"/>
      <c r="AR873" s="348"/>
      <c r="AS873" s="348"/>
      <c r="AT873" s="348"/>
      <c r="AU873" s="348"/>
      <c r="AV873" s="348"/>
      <c r="AW873" s="348"/>
      <c r="AX873" s="348"/>
    </row>
    <row r="874" spans="1:50" ht="30" customHeight="1" x14ac:dyDescent="0.15">
      <c r="A874" s="364">
        <v>4</v>
      </c>
      <c r="B874" s="364">
        <v>1</v>
      </c>
      <c r="C874" s="349" t="s">
        <v>578</v>
      </c>
      <c r="D874" s="335"/>
      <c r="E874" s="335"/>
      <c r="F874" s="335"/>
      <c r="G874" s="335"/>
      <c r="H874" s="335"/>
      <c r="I874" s="335"/>
      <c r="J874" s="336">
        <v>3000020231002</v>
      </c>
      <c r="K874" s="337"/>
      <c r="L874" s="337"/>
      <c r="M874" s="337"/>
      <c r="N874" s="337"/>
      <c r="O874" s="337"/>
      <c r="P874" s="350" t="s">
        <v>570</v>
      </c>
      <c r="Q874" s="338"/>
      <c r="R874" s="338"/>
      <c r="S874" s="338"/>
      <c r="T874" s="338"/>
      <c r="U874" s="338"/>
      <c r="V874" s="338"/>
      <c r="W874" s="338"/>
      <c r="X874" s="338"/>
      <c r="Y874" s="339">
        <v>531</v>
      </c>
      <c r="Z874" s="340"/>
      <c r="AA874" s="340"/>
      <c r="AB874" s="341"/>
      <c r="AC874" s="351" t="s">
        <v>562</v>
      </c>
      <c r="AD874" s="351"/>
      <c r="AE874" s="351"/>
      <c r="AF874" s="351"/>
      <c r="AG874" s="351"/>
      <c r="AH874" s="343" t="s">
        <v>493</v>
      </c>
      <c r="AI874" s="344"/>
      <c r="AJ874" s="344"/>
      <c r="AK874" s="344"/>
      <c r="AL874" s="345" t="s">
        <v>493</v>
      </c>
      <c r="AM874" s="346"/>
      <c r="AN874" s="346"/>
      <c r="AO874" s="347"/>
      <c r="AP874" s="348"/>
      <c r="AQ874" s="348"/>
      <c r="AR874" s="348"/>
      <c r="AS874" s="348"/>
      <c r="AT874" s="348"/>
      <c r="AU874" s="348"/>
      <c r="AV874" s="348"/>
      <c r="AW874" s="348"/>
      <c r="AX874" s="348"/>
    </row>
    <row r="875" spans="1:50" ht="30" customHeight="1" x14ac:dyDescent="0.15">
      <c r="A875" s="364">
        <v>5</v>
      </c>
      <c r="B875" s="364">
        <v>1</v>
      </c>
      <c r="C875" s="349" t="s">
        <v>579</v>
      </c>
      <c r="D875" s="335"/>
      <c r="E875" s="335"/>
      <c r="F875" s="335"/>
      <c r="G875" s="335"/>
      <c r="H875" s="335"/>
      <c r="I875" s="335"/>
      <c r="J875" s="336">
        <v>3000020141003</v>
      </c>
      <c r="K875" s="337"/>
      <c r="L875" s="337"/>
      <c r="M875" s="337"/>
      <c r="N875" s="337"/>
      <c r="O875" s="337"/>
      <c r="P875" s="350" t="s">
        <v>570</v>
      </c>
      <c r="Q875" s="338"/>
      <c r="R875" s="338"/>
      <c r="S875" s="338"/>
      <c r="T875" s="338"/>
      <c r="U875" s="338"/>
      <c r="V875" s="338"/>
      <c r="W875" s="338"/>
      <c r="X875" s="338"/>
      <c r="Y875" s="339">
        <v>493</v>
      </c>
      <c r="Z875" s="340"/>
      <c r="AA875" s="340"/>
      <c r="AB875" s="341"/>
      <c r="AC875" s="342" t="s">
        <v>562</v>
      </c>
      <c r="AD875" s="342"/>
      <c r="AE875" s="342"/>
      <c r="AF875" s="342"/>
      <c r="AG875" s="342"/>
      <c r="AH875" s="343" t="s">
        <v>493</v>
      </c>
      <c r="AI875" s="344"/>
      <c r="AJ875" s="344"/>
      <c r="AK875" s="344"/>
      <c r="AL875" s="345" t="s">
        <v>493</v>
      </c>
      <c r="AM875" s="346"/>
      <c r="AN875" s="346"/>
      <c r="AO875" s="347"/>
      <c r="AP875" s="348"/>
      <c r="AQ875" s="348"/>
      <c r="AR875" s="348"/>
      <c r="AS875" s="348"/>
      <c r="AT875" s="348"/>
      <c r="AU875" s="348"/>
      <c r="AV875" s="348"/>
      <c r="AW875" s="348"/>
      <c r="AX875" s="348"/>
    </row>
    <row r="876" spans="1:50" ht="30" customHeight="1" x14ac:dyDescent="0.15">
      <c r="A876" s="364">
        <v>6</v>
      </c>
      <c r="B876" s="364">
        <v>1</v>
      </c>
      <c r="C876" s="349" t="s">
        <v>580</v>
      </c>
      <c r="D876" s="335"/>
      <c r="E876" s="335"/>
      <c r="F876" s="335"/>
      <c r="G876" s="335"/>
      <c r="H876" s="335"/>
      <c r="I876" s="335"/>
      <c r="J876" s="336">
        <v>6120001206256</v>
      </c>
      <c r="K876" s="337"/>
      <c r="L876" s="337"/>
      <c r="M876" s="337"/>
      <c r="N876" s="337"/>
      <c r="O876" s="337"/>
      <c r="P876" s="350" t="s">
        <v>570</v>
      </c>
      <c r="Q876" s="338"/>
      <c r="R876" s="338"/>
      <c r="S876" s="338"/>
      <c r="T876" s="338"/>
      <c r="U876" s="338"/>
      <c r="V876" s="338"/>
      <c r="W876" s="338"/>
      <c r="X876" s="338"/>
      <c r="Y876" s="339">
        <v>316</v>
      </c>
      <c r="Z876" s="340"/>
      <c r="AA876" s="340"/>
      <c r="AB876" s="341"/>
      <c r="AC876" s="342" t="s">
        <v>562</v>
      </c>
      <c r="AD876" s="342"/>
      <c r="AE876" s="342"/>
      <c r="AF876" s="342"/>
      <c r="AG876" s="342"/>
      <c r="AH876" s="343" t="s">
        <v>493</v>
      </c>
      <c r="AI876" s="344"/>
      <c r="AJ876" s="344"/>
      <c r="AK876" s="344"/>
      <c r="AL876" s="345" t="s">
        <v>493</v>
      </c>
      <c r="AM876" s="346"/>
      <c r="AN876" s="346"/>
      <c r="AO876" s="347"/>
      <c r="AP876" s="348"/>
      <c r="AQ876" s="348"/>
      <c r="AR876" s="348"/>
      <c r="AS876" s="348"/>
      <c r="AT876" s="348"/>
      <c r="AU876" s="348"/>
      <c r="AV876" s="348"/>
      <c r="AW876" s="348"/>
      <c r="AX876" s="348"/>
    </row>
    <row r="877" spans="1:50" ht="30" customHeight="1" x14ac:dyDescent="0.15">
      <c r="A877" s="364">
        <v>7</v>
      </c>
      <c r="B877" s="364">
        <v>1</v>
      </c>
      <c r="C877" s="349" t="s">
        <v>581</v>
      </c>
      <c r="D877" s="335"/>
      <c r="E877" s="335"/>
      <c r="F877" s="335"/>
      <c r="G877" s="335"/>
      <c r="H877" s="335"/>
      <c r="I877" s="335"/>
      <c r="J877" s="336">
        <v>9000020011002</v>
      </c>
      <c r="K877" s="337"/>
      <c r="L877" s="337"/>
      <c r="M877" s="337"/>
      <c r="N877" s="337"/>
      <c r="O877" s="337"/>
      <c r="P877" s="350" t="s">
        <v>564</v>
      </c>
      <c r="Q877" s="338"/>
      <c r="R877" s="338"/>
      <c r="S877" s="338"/>
      <c r="T877" s="338"/>
      <c r="U877" s="338"/>
      <c r="V877" s="338"/>
      <c r="W877" s="338"/>
      <c r="X877" s="338"/>
      <c r="Y877" s="339">
        <v>252</v>
      </c>
      <c r="Z877" s="340"/>
      <c r="AA877" s="340"/>
      <c r="AB877" s="341"/>
      <c r="AC877" s="342" t="s">
        <v>562</v>
      </c>
      <c r="AD877" s="342"/>
      <c r="AE877" s="342"/>
      <c r="AF877" s="342"/>
      <c r="AG877" s="342"/>
      <c r="AH877" s="343" t="s">
        <v>493</v>
      </c>
      <c r="AI877" s="344"/>
      <c r="AJ877" s="344"/>
      <c r="AK877" s="344"/>
      <c r="AL877" s="345" t="s">
        <v>493</v>
      </c>
      <c r="AM877" s="346"/>
      <c r="AN877" s="346"/>
      <c r="AO877" s="347"/>
      <c r="AP877" s="348"/>
      <c r="AQ877" s="348"/>
      <c r="AR877" s="348"/>
      <c r="AS877" s="348"/>
      <c r="AT877" s="348"/>
      <c r="AU877" s="348"/>
      <c r="AV877" s="348"/>
      <c r="AW877" s="348"/>
      <c r="AX877" s="348"/>
    </row>
    <row r="878" spans="1:50" ht="30" customHeight="1" x14ac:dyDescent="0.15">
      <c r="A878" s="364">
        <v>8</v>
      </c>
      <c r="B878" s="364">
        <v>1</v>
      </c>
      <c r="C878" s="349" t="s">
        <v>561</v>
      </c>
      <c r="D878" s="335"/>
      <c r="E878" s="335"/>
      <c r="F878" s="335"/>
      <c r="G878" s="335"/>
      <c r="H878" s="335"/>
      <c r="I878" s="335"/>
      <c r="J878" s="336">
        <v>6120001062550</v>
      </c>
      <c r="K878" s="337"/>
      <c r="L878" s="337"/>
      <c r="M878" s="337"/>
      <c r="N878" s="337"/>
      <c r="O878" s="337"/>
      <c r="P878" s="350" t="s">
        <v>569</v>
      </c>
      <c r="Q878" s="338"/>
      <c r="R878" s="338"/>
      <c r="S878" s="338"/>
      <c r="T878" s="338"/>
      <c r="U878" s="338"/>
      <c r="V878" s="338"/>
      <c r="W878" s="338"/>
      <c r="X878" s="338"/>
      <c r="Y878" s="339">
        <v>204</v>
      </c>
      <c r="Z878" s="340"/>
      <c r="AA878" s="340"/>
      <c r="AB878" s="341"/>
      <c r="AC878" s="342" t="s">
        <v>562</v>
      </c>
      <c r="AD878" s="342"/>
      <c r="AE878" s="342"/>
      <c r="AF878" s="342"/>
      <c r="AG878" s="342"/>
      <c r="AH878" s="343" t="s">
        <v>493</v>
      </c>
      <c r="AI878" s="344"/>
      <c r="AJ878" s="344"/>
      <c r="AK878" s="344"/>
      <c r="AL878" s="345" t="s">
        <v>493</v>
      </c>
      <c r="AM878" s="346"/>
      <c r="AN878" s="346"/>
      <c r="AO878" s="347"/>
      <c r="AP878" s="348"/>
      <c r="AQ878" s="348"/>
      <c r="AR878" s="348"/>
      <c r="AS878" s="348"/>
      <c r="AT878" s="348"/>
      <c r="AU878" s="348"/>
      <c r="AV878" s="348"/>
      <c r="AW878" s="348"/>
      <c r="AX878" s="348"/>
    </row>
    <row r="879" spans="1:50" ht="30" customHeight="1" x14ac:dyDescent="0.15">
      <c r="A879" s="364">
        <v>9</v>
      </c>
      <c r="B879" s="364">
        <v>1</v>
      </c>
      <c r="C879" s="349" t="s">
        <v>582</v>
      </c>
      <c r="D879" s="335"/>
      <c r="E879" s="335"/>
      <c r="F879" s="335"/>
      <c r="G879" s="335"/>
      <c r="H879" s="335"/>
      <c r="I879" s="335"/>
      <c r="J879" s="336">
        <v>2000020261009</v>
      </c>
      <c r="K879" s="337"/>
      <c r="L879" s="337"/>
      <c r="M879" s="337"/>
      <c r="N879" s="337"/>
      <c r="O879" s="337"/>
      <c r="P879" s="350" t="s">
        <v>570</v>
      </c>
      <c r="Q879" s="338"/>
      <c r="R879" s="338"/>
      <c r="S879" s="338"/>
      <c r="T879" s="338"/>
      <c r="U879" s="338"/>
      <c r="V879" s="338"/>
      <c r="W879" s="338"/>
      <c r="X879" s="338"/>
      <c r="Y879" s="339">
        <v>12</v>
      </c>
      <c r="Z879" s="340"/>
      <c r="AA879" s="340"/>
      <c r="AB879" s="341"/>
      <c r="AC879" s="342" t="s">
        <v>562</v>
      </c>
      <c r="AD879" s="342"/>
      <c r="AE879" s="342"/>
      <c r="AF879" s="342"/>
      <c r="AG879" s="342"/>
      <c r="AH879" s="343" t="s">
        <v>493</v>
      </c>
      <c r="AI879" s="344"/>
      <c r="AJ879" s="344"/>
      <c r="AK879" s="344"/>
      <c r="AL879" s="345" t="s">
        <v>493</v>
      </c>
      <c r="AM879" s="346"/>
      <c r="AN879" s="346"/>
      <c r="AO879" s="347"/>
      <c r="AP879" s="348"/>
      <c r="AQ879" s="348"/>
      <c r="AR879" s="348"/>
      <c r="AS879" s="348"/>
      <c r="AT879" s="348"/>
      <c r="AU879" s="348"/>
      <c r="AV879" s="348"/>
      <c r="AW879" s="348"/>
      <c r="AX879" s="348"/>
    </row>
    <row r="880" spans="1:50" ht="30" customHeight="1" x14ac:dyDescent="0.15">
      <c r="A880" s="364">
        <v>10</v>
      </c>
      <c r="B880" s="364">
        <v>1</v>
      </c>
      <c r="C880" s="349" t="s">
        <v>583</v>
      </c>
      <c r="D880" s="335"/>
      <c r="E880" s="335"/>
      <c r="F880" s="335"/>
      <c r="G880" s="335"/>
      <c r="H880" s="335"/>
      <c r="I880" s="335"/>
      <c r="J880" s="336">
        <v>9000020281000</v>
      </c>
      <c r="K880" s="337"/>
      <c r="L880" s="337"/>
      <c r="M880" s="337"/>
      <c r="N880" s="337"/>
      <c r="O880" s="337"/>
      <c r="P880" s="350" t="s">
        <v>570</v>
      </c>
      <c r="Q880" s="338"/>
      <c r="R880" s="338"/>
      <c r="S880" s="338"/>
      <c r="T880" s="338"/>
      <c r="U880" s="338"/>
      <c r="V880" s="338"/>
      <c r="W880" s="338"/>
      <c r="X880" s="338"/>
      <c r="Y880" s="339">
        <v>4</v>
      </c>
      <c r="Z880" s="340"/>
      <c r="AA880" s="340"/>
      <c r="AB880" s="341"/>
      <c r="AC880" s="342" t="s">
        <v>562</v>
      </c>
      <c r="AD880" s="342"/>
      <c r="AE880" s="342"/>
      <c r="AF880" s="342"/>
      <c r="AG880" s="342"/>
      <c r="AH880" s="343" t="s">
        <v>493</v>
      </c>
      <c r="AI880" s="344"/>
      <c r="AJ880" s="344"/>
      <c r="AK880" s="344"/>
      <c r="AL880" s="345" t="s">
        <v>493</v>
      </c>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4"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4" t="s">
        <v>263</v>
      </c>
      <c r="AD903" s="134"/>
      <c r="AE903" s="134"/>
      <c r="AF903" s="134"/>
      <c r="AG903" s="134"/>
      <c r="AH903" s="355" t="s">
        <v>291</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4"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4" t="s">
        <v>263</v>
      </c>
      <c r="AD936" s="134"/>
      <c r="AE936" s="134"/>
      <c r="AF936" s="134"/>
      <c r="AG936" s="134"/>
      <c r="AH936" s="355" t="s">
        <v>291</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4"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4" t="s">
        <v>263</v>
      </c>
      <c r="AD969" s="134"/>
      <c r="AE969" s="134"/>
      <c r="AF969" s="134"/>
      <c r="AG969" s="134"/>
      <c r="AH969" s="355" t="s">
        <v>291</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4"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4" t="s">
        <v>263</v>
      </c>
      <c r="AD1002" s="134"/>
      <c r="AE1002" s="134"/>
      <c r="AF1002" s="134"/>
      <c r="AG1002" s="134"/>
      <c r="AH1002" s="355" t="s">
        <v>291</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4"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4" t="s">
        <v>263</v>
      </c>
      <c r="AD1035" s="134"/>
      <c r="AE1035" s="134"/>
      <c r="AF1035" s="134"/>
      <c r="AG1035" s="134"/>
      <c r="AH1035" s="355" t="s">
        <v>291</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4"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4" t="s">
        <v>263</v>
      </c>
      <c r="AD1068" s="134"/>
      <c r="AE1068" s="134"/>
      <c r="AF1068" s="134"/>
      <c r="AG1068" s="134"/>
      <c r="AH1068" s="355" t="s">
        <v>291</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4" t="s">
        <v>218</v>
      </c>
      <c r="D1102" s="368"/>
      <c r="E1102" s="134" t="s">
        <v>217</v>
      </c>
      <c r="F1102" s="368"/>
      <c r="G1102" s="368"/>
      <c r="H1102" s="368"/>
      <c r="I1102" s="368"/>
      <c r="J1102" s="134" t="s">
        <v>224</v>
      </c>
      <c r="K1102" s="134"/>
      <c r="L1102" s="134"/>
      <c r="M1102" s="134"/>
      <c r="N1102" s="134"/>
      <c r="O1102" s="134"/>
      <c r="P1102" s="355" t="s">
        <v>27</v>
      </c>
      <c r="Q1102" s="355"/>
      <c r="R1102" s="355"/>
      <c r="S1102" s="355"/>
      <c r="T1102" s="355"/>
      <c r="U1102" s="355"/>
      <c r="V1102" s="355"/>
      <c r="W1102" s="355"/>
      <c r="X1102" s="355"/>
      <c r="Y1102" s="134" t="s">
        <v>226</v>
      </c>
      <c r="Z1102" s="368"/>
      <c r="AA1102" s="368"/>
      <c r="AB1102" s="368"/>
      <c r="AC1102" s="134" t="s">
        <v>200</v>
      </c>
      <c r="AD1102" s="134"/>
      <c r="AE1102" s="134"/>
      <c r="AF1102" s="134"/>
      <c r="AG1102" s="134"/>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2"/>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2" max="49" man="1"/>
    <brk id="99" max="49" man="1"/>
    <brk id="699" max="49" man="1"/>
    <brk id="734"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484</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t="s">
        <v>484</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t="s">
        <v>484</v>
      </c>
      <c r="C8" s="13" t="str">
        <f t="shared" si="0"/>
        <v>交通安全対策</v>
      </c>
      <c r="D8" s="13" t="str">
        <f t="shared" si="8"/>
        <v>観光立国、交通安全対策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484</v>
      </c>
      <c r="C9" s="13" t="str">
        <f t="shared" si="0"/>
        <v>高齢社会対策</v>
      </c>
      <c r="D9" s="13" t="str">
        <f t="shared" si="8"/>
        <v>観光立国、交通安全対策、高齢社会対策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484</v>
      </c>
      <c r="C10" s="13" t="str">
        <f t="shared" si="0"/>
        <v>国土強靱化施策</v>
      </c>
      <c r="D10" s="13" t="str">
        <f t="shared" si="8"/>
        <v>観光立国、交通安全対策、高齢社会対策、国土強靱化施策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観光立国、交通安全対策、高齢社会対策、国土強靱化施策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t="s">
        <v>484</v>
      </c>
      <c r="C12" s="13" t="str">
        <f t="shared" ref="C12:C24" si="9">IF(B12="","",A12)</f>
        <v>障害者施策</v>
      </c>
      <c r="D12" s="13" t="str">
        <f t="shared" si="8"/>
        <v>観光立国、交通安全対策、高齢社会対策、国土強靱化施策、障害者施策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t="s">
        <v>484</v>
      </c>
      <c r="C13" s="13" t="str">
        <f t="shared" si="9"/>
        <v>少子化社会対策</v>
      </c>
      <c r="D13" s="13" t="str">
        <f t="shared" si="8"/>
        <v>観光立国、交通安全対策、高齢社会対策、国土強靱化施策、障害者施策、少子化社会対策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観光立国、交通安全対策、高齢社会対策、国土強靱化施策、障害者施策、少子化社会対策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t="s">
        <v>484</v>
      </c>
      <c r="C15" s="13" t="str">
        <f t="shared" si="9"/>
        <v>男女共同参画</v>
      </c>
      <c r="D15" s="13" t="str">
        <f t="shared" si="8"/>
        <v>観光立国、交通安全対策、高齢社会対策、国土強靱化施策、障害者施策、少子化社会対策、男女共同参画</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484</v>
      </c>
      <c r="C16" s="13" t="str">
        <f t="shared" si="9"/>
        <v>地球温暖化対策</v>
      </c>
      <c r="D16" s="13" t="str">
        <f t="shared" si="8"/>
        <v>観光立国、交通安全対策、高齢社会対策、国土強靱化施策、障害者施策、少子化社会対策、男女共同参画、地球温暖化対策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観光立国、交通安全対策、高齢社会対策、国土強靱化施策、障害者施策、少子化社会対策、男女共同参画、地球温暖化対策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観光立国、交通安全対策、高齢社会対策、国土強靱化施策、障害者施策、少子化社会対策、男女共同参画、地球温暖化対策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観光立国、交通安全対策、高齢社会対策、国土強靱化施策、障害者施策、少子化社会対策、男女共同参画、地球温暖化対策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観光立国、交通安全対策、高齢社会対策、国土強靱化施策、障害者施策、少子化社会対策、男女共同参画、地球温暖化対策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観光立国、交通安全対策、高齢社会対策、国土強靱化施策、障害者施策、少子化社会対策、男女共同参画、地球温暖化対策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観光立国、交通安全対策、高齢社会対策、国土強靱化施策、障害者施策、少子化社会対策、男女共同参画、地球温暖化対策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観光立国、交通安全対策、高齢社会対策、国土強靱化施策、障害者施策、少子化社会対策、男女共同参画、地球温暖化対策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観光立国、交通安全対策、高齢社会対策、国土強靱化施策、障害者施策、少子化社会対策、男女共同参画、地球温暖化対策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観光立国、交通安全対策、高齢社会対策、国土強靱化施策、障害者施策、少子化社会対策、男女共同参画、地球温暖化対策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2020-06-26T02:59:13Z</cp:lastPrinted>
  <dcterms:created xsi:type="dcterms:W3CDTF">2012-03-13T00:50:25Z</dcterms:created>
  <dcterms:modified xsi:type="dcterms:W3CDTF">2020-11-13T05:44:33Z</dcterms:modified>
</cp:coreProperties>
</file>