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交通安全対策室\"/>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<sst xmlns="http://schemas.openxmlformats.org/spreadsheetml/2006/main" count="2144" uniqueCount="562">
  <si>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</si>
  <si>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</si>
  <si>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</si>
  <si>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</si>
  <si>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</si>
  <si>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</si>
  <si>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</si>
  <si>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</si>
  <si>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</si>
  <si>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</si>
  <si>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</si>
  <si>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</si>
  <si>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</si>
  <si>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</si>
  <si>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</si>
  <si>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</si>
  <si>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</si>
  <si>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</si>
  <si>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</si>
  <si>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</si>
  <si>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</si>
  <si>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</si>
  <si>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</si>
  <si>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</si>
  <si>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</si>
  <si>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</si>
  <si>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</si>
  <si>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</si>
  <si>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</si>
  <si>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</si>
  <si>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</si>
  <si>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</si>
  <si>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</si>
  <si>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</si>
  <si>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</si>
  <si>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</si>
  <si>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</si>
  <si>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</si>
  <si>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</si>
  <si>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</si>
  <si>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</si>
  <si>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</si>
  <si>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</si>
  <si>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</si>
  <si>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</si>
  <si>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</si>
  <si>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</si>
  <si>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</si>
  <si>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</si>
  <si>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</si>
  <si>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</si>
  <si>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</si>
  <si>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</si>
  <si>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</si>
  <si>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</si>
  <si>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</si>
  <si>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</si>
  <si>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</si>
  <si>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</si>
  <si>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</si>
  <si>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</si>
  <si>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</si>
  <si>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</si>
  <si>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</si>
  <si>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</si>
  <si>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</si>
  <si>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</si>
  <si>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</si>
  <si>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</si>
  <si>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</si>
  <si>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</si>
  <si>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</si>
  <si>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</si>
  <si>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</si>
  <si>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</si>
  <si>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</si>
  <si>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</si>
  <si>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</si>
  <si>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</si>
  <si>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</si>
  <si>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</si>
  <si>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</si>
  <si>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</si>
  <si>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</si>
  <si>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</si>
  <si>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</si>
  <si>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</si>
  <si>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</si>
  <si>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</si>
  <si>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</si>
  <si>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</si>
  <si>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</si>
  <si>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</si>
  <si>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</si>
  <si>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</si>
  <si>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</si>
  <si>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</si>
  <si>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</si>
  <si>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</si>
  <si>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</si>
  <si>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</si>
  <si>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</si>
  <si>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</si>
  <si>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</si>
  <si>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</si>
  <si>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</si>
  <si>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</si>
  <si>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</si>
  <si>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</si>
  <si>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</si>
  <si>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</si>
  <si>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</si>
  <si>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</si>
  <si>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</si>
  <si>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</si>
  <si>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</si>
  <si>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</si>
  <si>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</si>
  <si>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</si>
  <si>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</si>
  <si>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</si>
  <si>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</si>
  <si>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</si>
  <si>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</si>
  <si>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</si>
  <si>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</si>
  <si>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</si>
  <si>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</si>
  <si>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</si>
  <si>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</si>
  <si>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</si>
  <si>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</si>
  <si>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</si>
  <si>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</si>
  <si>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</si>
  <si>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</si>
  <si>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</si>
  <si>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</si>
  <si>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</si>
  <si>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</si>
  <si>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</si>
  <si>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</si>
  <si>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</si>
  <si>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</si>
  <si>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</si>
  <si>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</si>
  <si>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</si>
  <si>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</si>
  <si>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</si>
  <si>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</si>
  <si>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</si>
  <si>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</si>
  <si>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</si>
  <si>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</si>
  <si>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</si>
  <si>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</si>
  <si>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</si>
  <si>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</si>
  <si>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</si>
  <si>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</si>
  <si>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</si>
  <si>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</si>
  <si>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</si>
  <si>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</si>
  <si>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</si>
  <si>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</si>
  <si>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</si>
  <si>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</si>
  <si>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</si>
  <si>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</si>
  <si>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</si>
  <si>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</si>
  <si>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</si>
  <si>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</si>
  <si>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</si>
  <si>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</si>
  <si>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</si>
  <si>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</si>
  <si>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</si>
  <si>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</si>
  <si>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</si>
  <si>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</si>
  <si>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</si>
  <si>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</si>
  <si>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</si>
  <si>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</si>
  <si>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</si>
  <si>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</si>
  <si>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</si>
  <si>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</si>
  <si>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</si>
  <si>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</si>
  <si>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</si>
  <si>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</si>
  <si>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</si>
  <si>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</si>
  <si>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</si>
  <si>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</si>
  <si>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</si>
  <si>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</si>
  <si>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</si>
  <si>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</si>
  <si>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</si>
  <si>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</si>
  <si>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</si>
  <si>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</si>
  <si>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</si>
  <si>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</si>
  <si>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</si>
  <si>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</si>
  <si>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</si>
  <si>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</si>
  <si>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</si>
  <si>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</si>
  <si>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</si>
  <si>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</si>
  <si>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</si>
  <si>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</si>
  <si>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</si>
  <si>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</si>
  <si>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</si>
  <si>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</si>
  <si>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</si>
  <si>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</si>
  <si>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</si>
  <si>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</si>
  <si>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</si>
  <si>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</si>
  <si>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</si>
  <si>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</si>
  <si>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</si>
  <si>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</si>
  <si>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</si>
  <si>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</si>
  <si>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</si>
  <si>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</si>
  <si>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</si>
  <si>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</si>
  <si>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</si>
  <si>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</si>
  <si>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</si>
  <si>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</si>
  <si>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</si>
  <si>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</si>
  <si>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</si>
  <si>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</si>
  <si>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</si>
  <si>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</si>
  <si>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</si>
  <si>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</si>
  <si>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</si>
  <si>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</si>
  <si>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</si>
  <si>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</si>
  <si>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</si>
  <si>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</si>
  <si>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</si>
  <si>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</si>
  <si>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</si>
  <si>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</si>
  <si>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</si>
  <si>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</si>
  <si>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</si>
  <si>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</si>
  <si>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</si>
  <si>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</si>
  <si>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</si>
  <si>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</si>
  <si>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</si>
  <si>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</si>
  <si>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</si>
  <si>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</si>
  <si>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</si>
  <si>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</si>
  <si>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</si>
  <si>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</si>
  <si>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</si>
  <si>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</si>
  <si>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</si>
  <si>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</si>
  <si>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</si>
  <si>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</si>
  <si>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</si>
  <si>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</si>
  <si>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</si>
  <si>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</si>
  <si>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</si>
  <si>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</si>
  <si>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</si>
  <si>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</si>
  <si>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</si>
  <si>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</si>
  <si>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</si>
  <si>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</si>
  <si>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</si>
  <si>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</si>
  <si>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</si>
  <si>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</si>
  <si>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</si>
  <si>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</si>
  <si>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</si>
  <si>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</si>
  <si>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</si>
  <si>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</si>
  <si>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</si>
  <si>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</si>
  <si>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</si>
  <si>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</si>
  <si>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</si>
  <si>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</si>
  <si>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</si>
  <si>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</si>
  <si>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</si>
  <si>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</si>
  <si>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</si>
  <si>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</si>
  <si>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</si>
  <si>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</si>
  <si>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</si>
  <si>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</si>
  <si>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</si>
  <si>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</si>
  <si>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</si>
  <si>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</si>
  <si>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</si>
  <si>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</si>
  <si>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</si>
  <si>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</si>
  <si>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</si>
  <si>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</si>
  <si>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</si>
  <si>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</si>
  <si>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</si>
  <si>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</si>
  <si>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</si>
  <si>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</si>
  <si>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</si>
  <si>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</si>
  <si>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</si>
  <si>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</si>
  <si>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</si>
  <si>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</si>
  <si>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</si>
  <si>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</si>
  <si>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</si>
  <si>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</si>
  <si>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</si>
  <si>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</si>
  <si>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</si>
  <si>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</si>
  <si>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</si>
  <si>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</si>
  <si>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</si>
  <si>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</si>
  <si>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</si>
  <si>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</si>
  <si>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</si>
  <si>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</si>
  <si>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</si>
  <si>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</si>
  <si>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</si>
  <si>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</si>
  <si>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</si>
  <si>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</si>
  <si>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</si>
  <si>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</si>
  <si>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</si>
  <si>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</si>
  <si>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</si>
  <si>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</si>
  <si>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</si>
  <si>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</si>
  <si>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</si>
  <si>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</si>
  <si>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</si>
  <si>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</si>
  <si>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</si>
  <si>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</si>
  <si>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</si>
  <si>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</si>
  <si>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</si>
  <si>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</si>
  <si>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</si>
  <si>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</si>
  <si>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</si>
  <si>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</si>
  <si>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</si>
  <si>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</si>
  <si>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</si>
  <si>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</si>
  <si>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</si>
  <si>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</si>
  <si>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</si>
  <si>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</si>
  <si>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</si>
  <si>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</si>
  <si>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</si>
  <si>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</si>
  <si>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</si>
  <si>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</si>
  <si>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</si>
  <si>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</si>
  <si>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</si>
  <si>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</si>
  <si>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</si>
  <si>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</si>
  <si>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</si>
  <si>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</si>
  <si>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</si>
  <si>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</si>
  <si>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</si>
  <si>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</si>
  <si>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</si>
  <si>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</si>
  <si>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</si>
  <si>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</si>
  <si>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</si>
  <si>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</si>
  <si>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</si>
  <si>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</si>
  <si>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</si>
  <si>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</si>
  <si>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</si>
  <si>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</si>
  <si>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</si>
  <si>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</si>
  <si>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</si>
  <si>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</si>
  <si>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</si>
  <si>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</si>
  <si>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</si>
  <si>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</si>
  <si>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</si>
  <si>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</si>
  <si>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</si>
  <si>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</si>
  <si>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</si>
  <si>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</si>
  <si>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</si>
  <si>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</si>
  <si>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</si>
  <si>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</si>
  <si>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</si>
  <si>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</si>
  <si>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</si>
  <si>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</si>
  <si>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</si>
  <si>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</si>
  <si>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</si>
  <si>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</si>
  <si>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</si>
  <si>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</si>
  <si>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</si>
  <si>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</si>
  <si>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</si>
  <si>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</si>
  <si>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</si>
  <si>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</si>
  <si>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</si>
  <si>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</si>
  <si>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</si>
  <si>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</si>
  <si>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</si>
  <si>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</si>
  <si>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</si>
  <si>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</si>
  <si>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</si>
  <si>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</si>
  <si>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</si>
  <si>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</si>
  <si>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</si>
  <si>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</si>
  <si>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</si>
  <si>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</si>
  <si>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</si>
  <si>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</si>
  <si>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</si>
  <si>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</si>
  <si>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</si>
  <si>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</si>
  <si>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交通安全対策推進経費</t>
    <rPh sb="0" eb="2">
      <t>コウツウ</t>
    </rPh>
    <rPh sb="2" eb="4">
      <t>アンゼン</t>
    </rPh>
    <rPh sb="4" eb="6">
      <t>タイサク</t>
    </rPh>
    <rPh sb="6" eb="8">
      <t>スイシン</t>
    </rPh>
    <rPh sb="8" eb="10">
      <t>ケイヒ</t>
    </rPh>
    <phoneticPr fontId="5"/>
  </si>
  <si>
    <t>総合政策局</t>
    <rPh sb="0" eb="2">
      <t>ソウゴウ</t>
    </rPh>
    <rPh sb="2" eb="5">
      <t>セイサクキョク</t>
    </rPh>
    <phoneticPr fontId="5"/>
  </si>
  <si>
    <t>○</t>
  </si>
  <si>
    <t>交通安全対策基本法第3条</t>
    <rPh sb="0" eb="2">
      <t>コウツウ</t>
    </rPh>
    <rPh sb="2" eb="4">
      <t>アンゼン</t>
    </rPh>
    <rPh sb="4" eb="6">
      <t>タイサク</t>
    </rPh>
    <rPh sb="6" eb="9">
      <t>キホンホウ</t>
    </rPh>
    <rPh sb="9" eb="10">
      <t>ダイ</t>
    </rPh>
    <rPh sb="11" eb="12">
      <t>ジョウ</t>
    </rPh>
    <phoneticPr fontId="5"/>
  </si>
  <si>
    <t>交通安全基本計画</t>
    <rPh sb="0" eb="2">
      <t>コウツウ</t>
    </rPh>
    <rPh sb="2" eb="4">
      <t>アンゼン</t>
    </rPh>
    <rPh sb="4" eb="6">
      <t>キホン</t>
    </rPh>
    <rPh sb="6" eb="8">
      <t>ケイカク</t>
    </rPh>
    <phoneticPr fontId="5"/>
  </si>
  <si>
    <t>地方自治体における交通安全対策の推進並びに交通事故相談活動を通じた損害賠償の適正化及び安全啓発等により、交通の安全確保や交通事故被害者等の福祉の向上を図る。</t>
    <phoneticPr fontId="5"/>
  </si>
  <si>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（内閣府）交通安全対策推進経費　0800</t>
    <phoneticPr fontId="5"/>
  </si>
  <si>
    <t>-</t>
    <phoneticPr fontId="5"/>
  </si>
  <si>
    <t>-</t>
    <phoneticPr fontId="5"/>
  </si>
  <si>
    <t>-</t>
    <phoneticPr fontId="5"/>
  </si>
  <si>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</si>
  <si>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</si>
  <si>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</si>
  <si>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</si>
  <si>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</si>
  <si>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年間の24時間交通事故死者数
※初期値: 4,117人（平成27年）</t>
    <phoneticPr fontId="5"/>
  </si>
  <si>
    <t>人</t>
    <rPh sb="0" eb="1">
      <t>ニン</t>
    </rPh>
    <phoneticPr fontId="5"/>
  </si>
  <si>
    <t>-</t>
    <phoneticPr fontId="5"/>
  </si>
  <si>
    <t>年間の交通事故死傷者数
※初期値: 670,140人（平成27年）</t>
    <phoneticPr fontId="5"/>
  </si>
  <si>
    <t>交通事故発生件数に対する相談件数の割合を10％以上とする。</t>
    <phoneticPr fontId="5"/>
  </si>
  <si>
    <t>交通事故発生件数に対する相談件数の割合
（相談件数／交通事故発生件数×100）</t>
    <phoneticPr fontId="5"/>
  </si>
  <si>
    <t>％</t>
    <phoneticPr fontId="5"/>
  </si>
  <si>
    <t>交通安全対策の推進に係る調査件数</t>
    <phoneticPr fontId="5"/>
  </si>
  <si>
    <t>件</t>
    <rPh sb="0" eb="1">
      <t>ケン</t>
    </rPh>
    <phoneticPr fontId="5"/>
  </si>
  <si>
    <t>実務必携発刊、研修等開催回数</t>
    <phoneticPr fontId="5"/>
  </si>
  <si>
    <t>回</t>
    <rPh sb="0" eb="1">
      <t>カイ</t>
    </rPh>
    <phoneticPr fontId="5"/>
  </si>
  <si>
    <t>百万円</t>
    <rPh sb="0" eb="2">
      <t>ヒャクマン</t>
    </rPh>
    <rPh sb="2" eb="3">
      <t>エン</t>
    </rPh>
    <phoneticPr fontId="5"/>
  </si>
  <si>
    <t>2/1</t>
    <phoneticPr fontId="5"/>
  </si>
  <si>
    <t>1/1</t>
    <phoneticPr fontId="5"/>
  </si>
  <si>
    <t>4/1</t>
    <phoneticPr fontId="5"/>
  </si>
  <si>
    <t>調査執行額（X）／調査件数（Y）　　　　　　　　　</t>
    <phoneticPr fontId="5"/>
  </si>
  <si>
    <t>人材育成（実務必携発刊、研修等）経費（X）／回数（Y）</t>
    <phoneticPr fontId="5"/>
  </si>
  <si>
    <t>12/4</t>
    <phoneticPr fontId="5"/>
  </si>
  <si>
    <t>11/4</t>
    <phoneticPr fontId="5"/>
  </si>
  <si>
    <t>５　安全で安心できる交通の確保、治安・生活安全の確保</t>
    <phoneticPr fontId="5"/>
  </si>
  <si>
    <t>１４　公共交通の安全確保・鉄道の安全性向上、ハイジャック・航空機テロ防止を推進する</t>
    <phoneticPr fontId="5"/>
  </si>
  <si>
    <t>事業用自動車による交通事故死者数（年）</t>
    <phoneticPr fontId="5"/>
  </si>
  <si>
    <t>事業用自動車による人身事故件数（年）</t>
    <phoneticPr fontId="5"/>
  </si>
  <si>
    <t>政府全体として、交通事故削減に向けて目標が掲げられており、当該目標の達成するための対策を講じていく必要がある。</t>
    <phoneticPr fontId="5"/>
  </si>
  <si>
    <t>政府全体として、交通事故削減に向けて目標が掲げられており、当該目標の達成するための対策を講じていく必要がある。</t>
    <phoneticPr fontId="5"/>
  </si>
  <si>
    <t>無</t>
  </si>
  <si>
    <t>有</t>
  </si>
  <si>
    <t>支出先の選定については、一般競争入札を活用するとともに、より多くの事業者が入札に参加できるよう競争参加資格を拡大し、競争性の確保とコストの削減に努めている。</t>
    <phoneticPr fontId="5"/>
  </si>
  <si>
    <t>‐</t>
  </si>
  <si>
    <t>事業の実施に当たっては、相談員や関係者のニーズを把握した上で、必要最低限の調査項目や専門家による講義、事例研究等カリキュラムを決定するなど、必要なものに限定している。</t>
    <phoneticPr fontId="5"/>
  </si>
  <si>
    <t>事業の実施に当たっては、相談員や関係者のニーズを把握した上で、必要最低限の調査項目や専門家による講義、事例研究等カリキュラムを決定するなど、必要なものに限定している。</t>
    <phoneticPr fontId="5"/>
  </si>
  <si>
    <t>研修会場は、国土交通省内の会議室や公共施設を利用する等コストの削減に努めている。</t>
    <phoneticPr fontId="5"/>
  </si>
  <si>
    <t>成果実績は成果目標に見合ったものとなっている。</t>
    <phoneticPr fontId="5"/>
  </si>
  <si>
    <t>事業の実施に当たっては、相談員や関係者のニーズを把握した上で、必要最低限の調査項目や専門家による講義、事例研究等カリキュラムを決定するなど、効果的・効率的に実施している。</t>
    <phoneticPr fontId="5"/>
  </si>
  <si>
    <t>当初の見込みどおりに着実に全ての活動を実施している。</t>
    <phoneticPr fontId="5"/>
  </si>
  <si>
    <t>調査結果や実務必携を地方自治体等に提供することにより、交通安全対策の推進や交通事故被害者等の福祉の向上に寄与している。</t>
    <phoneticPr fontId="5"/>
  </si>
  <si>
    <t>新28-0016</t>
    <phoneticPr fontId="5"/>
  </si>
  <si>
    <t>0147</t>
    <phoneticPr fontId="5"/>
  </si>
  <si>
    <t>雑役務費</t>
    <rPh sb="0" eb="1">
      <t>ザツ</t>
    </rPh>
    <rPh sb="1" eb="4">
      <t>エキムヒ</t>
    </rPh>
    <phoneticPr fontId="5"/>
  </si>
  <si>
    <t>実務必携発刊、研修の運営、報告書作成等</t>
    <phoneticPr fontId="5"/>
  </si>
  <si>
    <t>調査票及び記入要領の作成、調査票の回収、集計、報告書作成等</t>
    <rPh sb="0" eb="3">
      <t>チョウサヒョウ</t>
    </rPh>
    <rPh sb="3" eb="4">
      <t>オヨ</t>
    </rPh>
    <rPh sb="5" eb="7">
      <t>キニュウ</t>
    </rPh>
    <rPh sb="7" eb="9">
      <t>ヨウリョウ</t>
    </rPh>
    <rPh sb="10" eb="12">
      <t>サクセイ</t>
    </rPh>
    <rPh sb="13" eb="16">
      <t>チョウサヒョウ</t>
    </rPh>
    <rPh sb="17" eb="19">
      <t>カイシュウ</t>
    </rPh>
    <rPh sb="20" eb="22">
      <t>シュウケイ</t>
    </rPh>
    <rPh sb="23" eb="26">
      <t>ホウコクショ</t>
    </rPh>
    <rPh sb="26" eb="28">
      <t>サクセイ</t>
    </rPh>
    <rPh sb="28" eb="29">
      <t>トウ</t>
    </rPh>
    <phoneticPr fontId="5"/>
  </si>
  <si>
    <t>A.　株式会社イズミックス</t>
    <rPh sb="3" eb="7">
      <t>カブシキガイシャ</t>
    </rPh>
    <phoneticPr fontId="5"/>
  </si>
  <si>
    <t>B.　株式会社都市交流プランニング</t>
    <rPh sb="3" eb="7">
      <t>カブシキガイシャ</t>
    </rPh>
    <rPh sb="7" eb="9">
      <t>トシ</t>
    </rPh>
    <rPh sb="9" eb="11">
      <t>コウリュウ</t>
    </rPh>
    <phoneticPr fontId="5"/>
  </si>
  <si>
    <t>株式会社イズミックス</t>
    <rPh sb="0" eb="4">
      <t>カブシキガイシャ</t>
    </rPh>
    <phoneticPr fontId="5"/>
  </si>
  <si>
    <t>交通事故相談員育成のための実務必携発刊、研修の運営支援</t>
    <phoneticPr fontId="5"/>
  </si>
  <si>
    <t>株式会社都市交流プランニング</t>
    <rPh sb="0" eb="4">
      <t>カブシキガイシャ</t>
    </rPh>
    <rPh sb="4" eb="6">
      <t>トシ</t>
    </rPh>
    <rPh sb="6" eb="8">
      <t>コウリュウ</t>
    </rPh>
    <phoneticPr fontId="5"/>
  </si>
  <si>
    <t>駅周辺における放置自転車等の実態調査業務</t>
    <phoneticPr fontId="5"/>
  </si>
  <si>
    <t>百万円／件数</t>
    <rPh sb="0" eb="3">
      <t>ヒャクマンエン</t>
    </rPh>
    <rPh sb="4" eb="6">
      <t>ケンスウ</t>
    </rPh>
    <phoneticPr fontId="5"/>
  </si>
  <si>
    <t>0147</t>
    <phoneticPr fontId="5"/>
  </si>
  <si>
    <t>平成28年度の交通事故発生件数に対する相談件数の割合は9.5%となっており、年々減少傾向となっていることから、交通事故相談所の相談員の対応能力の向上を図ることにより、令和7年度までにその割合を10%（過去の実績を基に設定）以上とすることとした。</t>
    <phoneticPr fontId="5"/>
  </si>
  <si>
    <t>・事業の実施に当たっては、相談員や関係者のニーズを把握した上で、必要最低限の調査項目や専門家による講義、事例研究等カリキュラムを決定するなど、限られた予算の中で効果的、効率的な実施に努めている。</t>
    <phoneticPr fontId="5"/>
  </si>
  <si>
    <t>・引き続き、効果的、効率的な事業の実施に努めるとともに、支出先の選定にあたっては、競争性の確保とコストの削減に努める。</t>
    <phoneticPr fontId="5"/>
  </si>
  <si>
    <t>-</t>
    <phoneticPr fontId="5"/>
  </si>
  <si>
    <t>交通安全対策基本法に基づき策定された第10次交通安全基本計画第1部（陸上交通の安全）における目標に準じた目標設定とする。
なお、次期目標（第11次交通安全基本計画）については現在検討中であり、今年度末をメドに策定予定である。</t>
    <rPh sb="69" eb="70">
      <t>ダイ</t>
    </rPh>
    <rPh sb="72" eb="73">
      <t>ジ</t>
    </rPh>
    <rPh sb="73" eb="75">
      <t>コウツウ</t>
    </rPh>
    <rPh sb="75" eb="77">
      <t>アンゼン</t>
    </rPh>
    <rPh sb="77" eb="79">
      <t>キホン</t>
    </rPh>
    <rPh sb="79" eb="81">
      <t>ケイカク</t>
    </rPh>
    <rPh sb="104" eb="106">
      <t>サクテイ</t>
    </rPh>
    <phoneticPr fontId="5"/>
  </si>
  <si>
    <t>交通安全対策基本法に基づき策定された第10次交通安全基本計画第1部（陸上交通の安全）における目標に準じた目標設定とする。
なお、次期目標（第11次交通安全基本計画）については現在検討中であり、今年度末をメドに策定予定である。</t>
    <phoneticPr fontId="5"/>
  </si>
  <si>
    <t>令和2年までに年間の24時間交通事故死者数を2,500人以下とする</t>
    <rPh sb="0" eb="2">
      <t>レイワ</t>
    </rPh>
    <phoneticPr fontId="5"/>
  </si>
  <si>
    <t>令和2年までに年間の交通事故死傷者数を50万人以下とする</t>
    <rPh sb="0" eb="2">
      <t>レイワ</t>
    </rPh>
    <phoneticPr fontId="5"/>
  </si>
  <si>
    <t>地方自治体における交通安全対策の効率的な実施、交通事故相談活動を通じた損害賠償の適正化や安全啓発等により、安全で安心できる交通の確保に寄与するものである。
なお、引用している事業用自動車総合安全プランの次期計画については現在検討中であり、今年度末をメドに策定予定である。</t>
    <rPh sb="81" eb="83">
      <t>インヨウ</t>
    </rPh>
    <rPh sb="101" eb="103">
      <t>ジキ</t>
    </rPh>
    <rPh sb="103" eb="105">
      <t>ケイカク</t>
    </rPh>
    <phoneticPr fontId="5"/>
  </si>
  <si>
    <t>-</t>
    <phoneticPr fontId="5"/>
  </si>
  <si>
    <t>課長　小林　豊</t>
    <rPh sb="0" eb="2">
      <t>カチョウ</t>
    </rPh>
    <rPh sb="3" eb="5">
      <t>コバヤシ</t>
    </rPh>
    <rPh sb="6" eb="7">
      <t>ユタ</t>
    </rPh>
    <phoneticPr fontId="5"/>
  </si>
  <si>
    <t>総務課</t>
    <rPh sb="0" eb="3">
      <t>ソウムカ</t>
    </rPh>
    <phoneticPr fontId="5"/>
  </si>
  <si>
    <t>・業務発注にあたって、引き続き一者応札の対策を講じることにより競争性の確保に努めるべき。
・関係者のニーズを踏まえ、適切な予算配分による効率的な事業実施に努めるべき。</t>
    <rPh sb="1" eb="3">
      <t>ギョウム</t>
    </rPh>
    <rPh sb="3" eb="5">
      <t>ハッチュウ</t>
    </rPh>
    <rPh sb="11" eb="12">
      <t>ヒ</t>
    </rPh>
    <rPh sb="13" eb="14">
      <t>ツヅ</t>
    </rPh>
    <rPh sb="15" eb="16">
      <t>イッ</t>
    </rPh>
    <rPh sb="16" eb="17">
      <t>シャ</t>
    </rPh>
    <rPh sb="17" eb="19">
      <t>オウサツ</t>
    </rPh>
    <rPh sb="20" eb="22">
      <t>タイサク</t>
    </rPh>
    <rPh sb="23" eb="24">
      <t>コウ</t>
    </rPh>
    <rPh sb="31" eb="34">
      <t>キョウソウセイ</t>
    </rPh>
    <rPh sb="35" eb="37">
      <t>カクホ</t>
    </rPh>
    <rPh sb="38" eb="39">
      <t>ツト</t>
    </rPh>
    <rPh sb="46" eb="49">
      <t>カンケイシャ</t>
    </rPh>
    <rPh sb="54" eb="55">
      <t>フ</t>
    </rPh>
    <rPh sb="58" eb="60">
      <t>テキセツ</t>
    </rPh>
    <rPh sb="61" eb="63">
      <t>ヨサン</t>
    </rPh>
    <rPh sb="63" eb="65">
      <t>ハイブン</t>
    </rPh>
    <rPh sb="68" eb="71">
      <t>コウリツテキ</t>
    </rPh>
    <rPh sb="72" eb="74">
      <t>ジギョウ</t>
    </rPh>
    <rPh sb="74" eb="76">
      <t>ジッシ</t>
    </rPh>
    <rPh sb="77" eb="78">
      <t>ツト</t>
    </rPh>
    <phoneticPr fontId="5"/>
  </si>
  <si>
    <t>執行等改善</t>
  </si>
  <si>
    <t>・所見を踏まえ、予算配分や事業内容の見直し等を含めた効率的な事業実施に努める。</t>
    <rPh sb="1" eb="3">
      <t>ショケン</t>
    </rPh>
    <rPh sb="4" eb="5">
      <t>フ</t>
    </rPh>
    <rPh sb="8" eb="10">
      <t>ヨサン</t>
    </rPh>
    <rPh sb="10" eb="12">
      <t>ハイブン</t>
    </rPh>
    <rPh sb="13" eb="15">
      <t>ジギョウ</t>
    </rPh>
    <rPh sb="15" eb="17">
      <t>ナイヨウ</t>
    </rPh>
    <rPh sb="18" eb="20">
      <t>ミナオ</t>
    </rPh>
    <rPh sb="21" eb="22">
      <t>トウ</t>
    </rPh>
    <rPh sb="23" eb="24">
      <t>フク</t>
    </rPh>
    <rPh sb="26" eb="29">
      <t>コウリツテキ</t>
    </rPh>
    <rPh sb="30" eb="32">
      <t>ジギョウ</t>
    </rPh>
    <rPh sb="32" eb="34">
      <t>ジッシ</t>
    </rPh>
    <rPh sb="35" eb="36">
      <t>ツト</t>
    </rPh>
    <phoneticPr fontId="5"/>
  </si>
  <si>
    <t>事業実施内容の効率化・見直しによる。</t>
    <rPh sb="0" eb="2">
      <t>ジギョウ</t>
    </rPh>
    <rPh sb="2" eb="4">
      <t>ジッシ</t>
    </rPh>
    <rPh sb="4" eb="6">
      <t>ナイヨウ</t>
    </rPh>
    <rPh sb="7" eb="10">
      <t>コウリツカ</t>
    </rPh>
    <rPh sb="11" eb="13">
      <t>ミナオ</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</si>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</sst>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133350</xdr:colOff>
      <xdr:row>742</xdr:row>
      <xdr:rowOff>26151</xdr:rowOff>
    </xdr:from>
    <xdr:to>
      <xdr:col>45</xdr:col>
      <xdr:colOff>33362</xdr:colOff>
      <xdr:row>754</xdr:row>
      <xdr:rowOff>314020</xdr:rowOff>
    </xdr:to>
    <xdr:grpSp>
      <xdr:nvGrpSpPr>
        <xdr:cNvPr id="2" name="グループ化 1"/>
        <xdr:cNvGrpSpPr/>
      </xdr:nvGrpSpPr>
      <xdr:grpSpPr>
        <a:xfrm>
          <a:off x="1357993" y="50451955"/>
          <a:ext cx="7860190" cy="4506083"/>
          <a:chOff x="179512" y="1145110"/>
          <a:chExt cx="7704456" cy="4516138"/>
        </a:xfrm>
      </xdr:grpSpPr>
      <xdr:sp macro="" textlink="">
        <xdr:nvSpPr>
          <xdr:cNvPr id="3" name="テキスト ボックス 1"/>
          <xdr:cNvSpPr txBox="1"/>
        </xdr:nvSpPr>
        <xdr:spPr>
          <a:xfrm>
            <a:off x="2195736" y="1145110"/>
            <a:ext cx="3600000" cy="465059"/>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lang="en-US" altLang="ja-JP"/>
          </a:p>
          <a:p>
            <a:pPr algn="ctr"/>
            <a:r>
              <a:rPr lang="ja-JP" altLang="en-US"/>
              <a:t>１３百万円</a:t>
            </a:r>
            <a:endParaRPr lang="en-US" altLang="ja-JP"/>
          </a:p>
        </xdr:txBody>
      </xdr:sp>
      <xdr:sp macro="" textlink="">
        <xdr:nvSpPr>
          <xdr:cNvPr id="4" name="テキスト ボックス 7"/>
          <xdr:cNvSpPr txBox="1"/>
        </xdr:nvSpPr>
        <xdr:spPr>
          <a:xfrm>
            <a:off x="650107" y="3663186"/>
            <a:ext cx="2588022" cy="443624"/>
          </a:xfrm>
          <a:prstGeom prst="rect">
            <a:avLst/>
          </a:prstGeom>
          <a:noFill/>
        </xdr:spPr>
        <xdr:txBody>
          <a:bodyPr wrap="square" rtlCol="0" anchor="ctr">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Arial" charset="0"/>
                <a:ea typeface="ＭＳ Ｐゴシック" charset="-128"/>
                <a:cs typeface="+mn-cs"/>
              </a:rPr>
              <a:t>委託</a:t>
            </a:r>
            <a:r>
              <a:rPr kumimoji="1" lang="en-US" altLang="ja-JP" sz="1100" kern="1200">
                <a:solidFill>
                  <a:schemeClr val="tx1"/>
                </a:solidFill>
                <a:effectLst/>
                <a:latin typeface="Arial" charset="0"/>
                <a:ea typeface="ＭＳ Ｐゴシック" charset="-128"/>
                <a:cs typeface="+mn-cs"/>
              </a:rPr>
              <a:t>【</a:t>
            </a:r>
            <a:r>
              <a:rPr kumimoji="1" lang="ja-JP" altLang="ja-JP" sz="1100" kern="1200">
                <a:solidFill>
                  <a:schemeClr val="tx1"/>
                </a:solidFill>
                <a:effectLst/>
                <a:latin typeface="Arial" charset="0"/>
                <a:ea typeface="ＭＳ Ｐゴシック" charset="-128"/>
                <a:cs typeface="+mn-cs"/>
              </a:rPr>
              <a:t>一般競争入札（最低価格）</a:t>
            </a:r>
            <a:r>
              <a:rPr kumimoji="1" lang="en-US" altLang="ja-JP" sz="1100" kern="1200">
                <a:solidFill>
                  <a:schemeClr val="tx1"/>
                </a:solidFill>
                <a:effectLst/>
                <a:latin typeface="Arial" charset="0"/>
                <a:ea typeface="ＭＳ Ｐゴシック" charset="-128"/>
                <a:cs typeface="+mn-cs"/>
              </a:rPr>
              <a:t>】</a:t>
            </a:r>
            <a:endParaRPr lang="ja-JP" altLang="ja-JP">
              <a:effectLst/>
            </a:endParaRPr>
          </a:p>
          <a:p>
            <a:pPr algn="ctr"/>
            <a:endParaRPr kumimoji="1" lang="ja-JP" altLang="en-US"/>
          </a:p>
        </xdr:txBody>
      </xdr:sp>
      <xdr:sp macro="" textlink="">
        <xdr:nvSpPr>
          <xdr:cNvPr id="5" name="テキスト ボックス 4"/>
          <xdr:cNvSpPr txBox="1"/>
        </xdr:nvSpPr>
        <xdr:spPr>
          <a:xfrm>
            <a:off x="4663419" y="3673424"/>
            <a:ext cx="2788064" cy="44362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Arial" charset="0"/>
                <a:ea typeface="ＭＳ Ｐゴシック" charset="-128"/>
                <a:cs typeface="+mn-cs"/>
              </a:rPr>
              <a:t>委託</a:t>
            </a:r>
            <a:r>
              <a:rPr kumimoji="1" lang="en-US" altLang="ja-JP" sz="1100" kern="1200">
                <a:solidFill>
                  <a:schemeClr val="tx1"/>
                </a:solidFill>
                <a:effectLst/>
                <a:latin typeface="Arial" charset="0"/>
                <a:ea typeface="ＭＳ Ｐゴシック" charset="-128"/>
                <a:cs typeface="+mn-cs"/>
              </a:rPr>
              <a:t>【</a:t>
            </a:r>
            <a:r>
              <a:rPr kumimoji="1" lang="ja-JP" altLang="ja-JP" sz="1100" kern="1200">
                <a:solidFill>
                  <a:schemeClr val="tx1"/>
                </a:solidFill>
                <a:effectLst/>
                <a:latin typeface="Arial" charset="0"/>
                <a:ea typeface="ＭＳ Ｐゴシック" charset="-128"/>
                <a:cs typeface="+mn-cs"/>
              </a:rPr>
              <a:t>一般競争入札（最低価格）</a:t>
            </a:r>
            <a:r>
              <a:rPr kumimoji="1" lang="en-US" altLang="ja-JP" sz="1100" kern="1200">
                <a:solidFill>
                  <a:schemeClr val="tx1"/>
                </a:solidFill>
                <a:effectLst/>
                <a:latin typeface="Arial" charset="0"/>
                <a:ea typeface="ＭＳ Ｐゴシック" charset="-128"/>
                <a:cs typeface="+mn-cs"/>
              </a:rPr>
              <a:t>】</a:t>
            </a:r>
            <a:endParaRPr lang="ja-JP" altLang="ja-JP">
              <a:effectLst/>
            </a:endParaRPr>
          </a:p>
          <a:p>
            <a:pPr algn="ctr"/>
            <a:endParaRPr kumimoji="1" lang="ja-JP" altLang="en-US"/>
          </a:p>
        </xdr:txBody>
      </xdr:sp>
      <xdr:sp macro="" textlink="">
        <xdr:nvSpPr>
          <xdr:cNvPr id="6" name="テキスト ボックス 17"/>
          <xdr:cNvSpPr txBox="1"/>
        </xdr:nvSpPr>
        <xdr:spPr>
          <a:xfrm>
            <a:off x="179512" y="4234020"/>
            <a:ext cx="3600000" cy="465059"/>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Ａ．株式会社イズミックス</a:t>
            </a:r>
            <a:endParaRPr lang="en-US" altLang="ja-JP"/>
          </a:p>
          <a:p>
            <a:pPr algn="ctr"/>
            <a:r>
              <a:rPr lang="ja-JP" altLang="en-US"/>
              <a:t>１１百万円</a:t>
            </a:r>
            <a:endParaRPr lang="en-US" altLang="ja-JP"/>
          </a:p>
        </xdr:txBody>
      </xdr:sp>
      <xdr:sp macro="" textlink="">
        <xdr:nvSpPr>
          <xdr:cNvPr id="7" name="テキスト ボックス 19"/>
          <xdr:cNvSpPr txBox="1"/>
        </xdr:nvSpPr>
        <xdr:spPr>
          <a:xfrm>
            <a:off x="4283968" y="4234020"/>
            <a:ext cx="3600000" cy="465059"/>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Ｂ．株式会社都市交流プランニング</a:t>
            </a:r>
            <a:endParaRPr lang="en-US" altLang="ja-JP"/>
          </a:p>
          <a:p>
            <a:pPr algn="ctr"/>
            <a:r>
              <a:rPr lang="ja-JP" altLang="en-US"/>
              <a:t>２百万円</a:t>
            </a:r>
            <a:endParaRPr lang="en-US" altLang="ja-JP"/>
          </a:p>
        </xdr:txBody>
      </xdr:sp>
      <xdr:sp macro="" textlink="">
        <xdr:nvSpPr>
          <xdr:cNvPr id="8" name="大かっこ 7"/>
          <xdr:cNvSpPr/>
        </xdr:nvSpPr>
        <xdr:spPr>
          <a:xfrm>
            <a:off x="179512" y="4941248"/>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交通事故相談員育成のための</a:t>
            </a:r>
            <a:endParaRPr kumimoji="1" lang="en-US" altLang="ja-JP"/>
          </a:p>
          <a:p>
            <a:pPr algn="ctr"/>
            <a:r>
              <a:rPr lang="ja-JP" altLang="en-US"/>
              <a:t>実務必携発刊、研修の運営支援</a:t>
            </a:r>
            <a:endParaRPr kumimoji="1" lang="ja-JP" altLang="en-US"/>
          </a:p>
        </xdr:txBody>
      </xdr:sp>
      <xdr:sp macro="" textlink="">
        <xdr:nvSpPr>
          <xdr:cNvPr id="9" name="大かっこ 8"/>
          <xdr:cNvSpPr/>
        </xdr:nvSpPr>
        <xdr:spPr>
          <a:xfrm>
            <a:off x="4283968" y="4939277"/>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駅周辺における放置自転車等の実態調査業務</a:t>
            </a:r>
            <a:endParaRPr kumimoji="1" lang="en-US" altLang="ja-JP"/>
          </a:p>
        </xdr:txBody>
      </xdr:sp>
      <xdr:sp macro="" textlink="">
        <xdr:nvSpPr>
          <xdr:cNvPr id="10" name="大かっこ 9"/>
          <xdr:cNvSpPr/>
        </xdr:nvSpPr>
        <xdr:spPr>
          <a:xfrm>
            <a:off x="2196136" y="1811784"/>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人材育成、調査の企画・実施</a:t>
            </a:r>
          </a:p>
        </xdr:txBody>
      </xdr:sp>
      <xdr:cxnSp macro="">
        <xdr:nvCxnSpPr>
          <xdr:cNvPr id="11" name="直線コネクタ 10"/>
          <xdr:cNvCxnSpPr/>
        </xdr:nvCxnSpPr>
        <xdr:spPr>
          <a:xfrm>
            <a:off x="3995936" y="2531784"/>
            <a:ext cx="0" cy="4651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1979712" y="2996952"/>
            <a:ext cx="0" cy="465168"/>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6084168" y="3007190"/>
            <a:ext cx="0" cy="46516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1979712" y="2996952"/>
            <a:ext cx="410445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4" zoomScaleNormal="75" zoomScaleSheetLayoutView="8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143</v>
      </c>
      <c r="AT2" s="204"/>
      <c r="AU2" s="204"/>
      <c r="AV2" s="42" t="str">
        <f>IF(AW2="", "", "-")</f>
        <v/>
      </c>
      <c r="AW2" s="387"/>
      <c r="AX2" s="387"/>
    </row>
    <row r="3" spans="1:50" ht="21" customHeight="1" thickBot="1" x14ac:dyDescent="0.2">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445</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555</v>
      </c>
      <c r="AF5" s="707"/>
      <c r="AG5" s="707"/>
      <c r="AH5" s="707"/>
      <c r="AI5" s="707"/>
      <c r="AJ5" s="707"/>
      <c r="AK5" s="707"/>
      <c r="AL5" s="707"/>
      <c r="AM5" s="707"/>
      <c r="AN5" s="707"/>
      <c r="AO5" s="707"/>
      <c r="AP5" s="708"/>
      <c r="AQ5" s="709" t="s">
        <v>554</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5" t="s">
        <v>311</v>
      </c>
      <c r="Z7" s="286"/>
      <c r="AA7" s="286"/>
      <c r="AB7" s="286"/>
      <c r="AC7" s="286"/>
      <c r="AD7" s="386"/>
      <c r="AE7" s="373" t="s">
        <v>484</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交通安全対策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15">
      <c r="A10" s="729" t="s">
        <v>29</v>
      </c>
      <c r="B10" s="730"/>
      <c r="C10" s="730"/>
      <c r="D10" s="730"/>
      <c r="E10" s="730"/>
      <c r="F10" s="730"/>
      <c r="G10" s="662" t="s">
        <v>486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17</v>
      </c>
      <c r="Q13" s="103"/>
      <c r="R13" s="103"/>
      <c r="S13" s="103"/>
      <c r="T13" s="103"/>
      <c r="U13" s="103"/>
      <c r="V13" s="104"/>
      <c r="W13" s="102">
        <v>17</v>
      </c>
      <c r="X13" s="103"/>
      <c r="Y13" s="103"/>
      <c r="Z13" s="103"/>
      <c r="AA13" s="103"/>
      <c r="AB13" s="103"/>
      <c r="AC13" s="104"/>
      <c r="AD13" s="102">
        <v>16</v>
      </c>
      <c r="AE13" s="103"/>
      <c r="AF13" s="103"/>
      <c r="AG13" s="103"/>
      <c r="AH13" s="103"/>
      <c r="AI13" s="103"/>
      <c r="AJ13" s="104"/>
      <c r="AK13" s="102">
        <v>15</v>
      </c>
      <c r="AL13" s="103"/>
      <c r="AM13" s="103"/>
      <c r="AN13" s="103"/>
      <c r="AO13" s="103"/>
      <c r="AP13" s="103"/>
      <c r="AQ13" s="104"/>
      <c r="AR13" s="99">
        <v>14</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487</v>
      </c>
      <c r="X14" s="103"/>
      <c r="Y14" s="103"/>
      <c r="Z14" s="103"/>
      <c r="AA14" s="103"/>
      <c r="AB14" s="103"/>
      <c r="AC14" s="104"/>
      <c r="AD14" s="102" t="s">
        <v>487</v>
      </c>
      <c r="AE14" s="103"/>
      <c r="AF14" s="103"/>
      <c r="AG14" s="103"/>
      <c r="AH14" s="103"/>
      <c r="AI14" s="103"/>
      <c r="AJ14" s="104"/>
      <c r="AK14" s="102" t="s">
        <v>487</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487</v>
      </c>
      <c r="Q15" s="103"/>
      <c r="R15" s="103"/>
      <c r="S15" s="103"/>
      <c r="T15" s="103"/>
      <c r="U15" s="103"/>
      <c r="V15" s="104"/>
      <c r="W15" s="102" t="s">
        <v>487</v>
      </c>
      <c r="X15" s="103"/>
      <c r="Y15" s="103"/>
      <c r="Z15" s="103"/>
      <c r="AA15" s="103"/>
      <c r="AB15" s="103"/>
      <c r="AC15" s="104"/>
      <c r="AD15" s="102" t="s">
        <v>487</v>
      </c>
      <c r="AE15" s="103"/>
      <c r="AF15" s="103"/>
      <c r="AG15" s="103"/>
      <c r="AH15" s="103"/>
      <c r="AI15" s="103"/>
      <c r="AJ15" s="104"/>
      <c r="AK15" s="102" t="s">
        <v>488</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487</v>
      </c>
      <c r="Q16" s="103"/>
      <c r="R16" s="103"/>
      <c r="S16" s="103"/>
      <c r="T16" s="103"/>
      <c r="U16" s="103"/>
      <c r="V16" s="104"/>
      <c r="W16" s="102" t="s">
        <v>488</v>
      </c>
      <c r="X16" s="103"/>
      <c r="Y16" s="103"/>
      <c r="Z16" s="103"/>
      <c r="AA16" s="103"/>
      <c r="AB16" s="103"/>
      <c r="AC16" s="104"/>
      <c r="AD16" s="102" t="s">
        <v>489</v>
      </c>
      <c r="AE16" s="103"/>
      <c r="AF16" s="103"/>
      <c r="AG16" s="103"/>
      <c r="AH16" s="103"/>
      <c r="AI16" s="103"/>
      <c r="AJ16" s="104"/>
      <c r="AK16" s="102" t="s">
        <v>487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487</v>
      </c>
      <c r="X17" s="103"/>
      <c r="Y17" s="103"/>
      <c r="Z17" s="103"/>
      <c r="AA17" s="103"/>
      <c r="AB17" s="103"/>
      <c r="AC17" s="104"/>
      <c r="AD17" s="102" t="s">
        <v>487</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17</v>
      </c>
      <c r="Q18" s="109"/>
      <c r="R18" s="109"/>
      <c r="S18" s="109"/>
      <c r="T18" s="109"/>
      <c r="U18" s="109"/>
      <c r="V18" s="110"/>
      <c r="W18" s="108">
        <f>SUM(W13:AC17)</f>
        <v>17</v>
      </c>
      <c r="X18" s="109"/>
      <c r="Y18" s="109"/>
      <c r="Z18" s="109"/>
      <c r="AA18" s="109"/>
      <c r="AB18" s="109"/>
      <c r="AC18" s="110"/>
      <c r="AD18" s="108">
        <f>SUM(AD13:AJ17)</f>
        <v>16</v>
      </c>
      <c r="AE18" s="109"/>
      <c r="AF18" s="109"/>
      <c r="AG18" s="109"/>
      <c r="AH18" s="109"/>
      <c r="AI18" s="109"/>
      <c r="AJ18" s="110"/>
      <c r="AK18" s="108">
        <f>SUM(AK13:AQ17)</f>
        <v>15</v>
      </c>
      <c r="AL18" s="109"/>
      <c r="AM18" s="109"/>
      <c r="AN18" s="109"/>
      <c r="AO18" s="109"/>
      <c r="AP18" s="109"/>
      <c r="AQ18" s="110"/>
      <c r="AR18" s="108">
        <f>SUM(AR13:AX17)</f>
        <v>14</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14</v>
      </c>
      <c r="Q19" s="103"/>
      <c r="R19" s="103"/>
      <c r="S19" s="103"/>
      <c r="T19" s="103"/>
      <c r="U19" s="103"/>
      <c r="V19" s="104"/>
      <c r="W19" s="102">
        <v>12</v>
      </c>
      <c r="X19" s="103"/>
      <c r="Y19" s="103"/>
      <c r="Z19" s="103"/>
      <c r="AA19" s="103"/>
      <c r="AB19" s="103"/>
      <c r="AC19" s="104"/>
      <c r="AD19" s="102">
        <v>13</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0.82352941176470584</v>
      </c>
      <c r="Q20" s="526"/>
      <c r="R20" s="526"/>
      <c r="S20" s="526"/>
      <c r="T20" s="526"/>
      <c r="U20" s="526"/>
      <c r="V20" s="526"/>
      <c r="W20" s="526">
        <f t="shared" ref="W20" si="0">IF(W18=0, "-", SUM(W19)/W18)</f>
        <v>0.70588235294117652</v>
      </c>
      <c r="X20" s="526"/>
      <c r="Y20" s="526"/>
      <c r="Z20" s="526"/>
      <c r="AA20" s="526"/>
      <c r="AB20" s="526"/>
      <c r="AC20" s="526"/>
      <c r="AD20" s="526">
        <f t="shared" ref="AD20" si="1">IF(AD18=0, "-", SUM(AD19)/AD18)</f>
        <v>0.8125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0.82352941176470584</v>
      </c>
      <c r="Q21" s="526"/>
      <c r="R21" s="526"/>
      <c r="S21" s="526"/>
      <c r="T21" s="526"/>
      <c r="U21" s="526"/>
      <c r="V21" s="526"/>
      <c r="W21" s="526">
        <f t="shared" ref="W21" si="2">IF(W19=0, "-", SUM(W19)/SUM(W13,W14))</f>
        <v>0.70588235294117652</v>
      </c>
      <c r="X21" s="526"/>
      <c r="Y21" s="526"/>
      <c r="Z21" s="526"/>
      <c r="AA21" s="526"/>
      <c r="AB21" s="526"/>
      <c r="AC21" s="526"/>
      <c r="AD21" s="526">
        <f t="shared" ref="AD21" si="3">IF(AD19=0, "-", SUM(AD19)/SUM(AD13,AD14))</f>
        <v>0.8125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350</v>
      </c>
      <c r="B22" s="183"/>
      <c r="C22" s="183"/>
      <c r="D22" s="183"/>
      <c r="E22" s="183"/>
      <c r="F22" s="184"/>
      <c r="G22" s="173" t="s">
        <v>258</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14.176</v>
      </c>
      <c r="Q23" s="100"/>
      <c r="R23" s="100"/>
      <c r="S23" s="100"/>
      <c r="T23" s="100"/>
      <c r="U23" s="100"/>
      <c r="V23" s="101"/>
      <c r="W23" s="99">
        <v>13.4</v>
      </c>
      <c r="X23" s="100"/>
      <c r="Y23" s="100"/>
      <c r="Z23" s="100"/>
      <c r="AA23" s="100"/>
      <c r="AB23" s="100"/>
      <c r="AC23" s="101"/>
      <c r="AD23" s="193" t="s">
        <v>559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492</v>
      </c>
      <c r="H24" s="180"/>
      <c r="I24" s="180"/>
      <c r="J24" s="180"/>
      <c r="K24" s="180"/>
      <c r="L24" s="180"/>
      <c r="M24" s="180"/>
      <c r="N24" s="180"/>
      <c r="O24" s="181"/>
      <c r="P24" s="102">
        <v>0.219</v>
      </c>
      <c r="Q24" s="103"/>
      <c r="R24" s="103"/>
      <c r="S24" s="103"/>
      <c r="T24" s="103"/>
      <c r="U24" s="103"/>
      <c r="V24" s="104"/>
      <c r="W24" s="102">
        <v>0.2</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493</v>
      </c>
      <c r="H25" s="180"/>
      <c r="I25" s="180"/>
      <c r="J25" s="180"/>
      <c r="K25" s="180"/>
      <c r="L25" s="180"/>
      <c r="M25" s="180"/>
      <c r="N25" s="180"/>
      <c r="O25" s="181"/>
      <c r="P25" s="102">
        <v>8.2000000000000003E-2</v>
      </c>
      <c r="Q25" s="103"/>
      <c r="R25" s="103"/>
      <c r="S25" s="103"/>
      <c r="T25" s="103"/>
      <c r="U25" s="103"/>
      <c r="V25" s="104"/>
      <c r="W25" s="102">
        <v>0.1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494</v>
      </c>
      <c r="H26" s="180"/>
      <c r="I26" s="180"/>
      <c r="J26" s="180"/>
      <c r="K26" s="180"/>
      <c r="L26" s="180"/>
      <c r="M26" s="180"/>
      <c r="N26" s="180"/>
      <c r="O26" s="181"/>
      <c r="P26" s="102">
        <v>3.3000000000000002E-2</v>
      </c>
      <c r="Q26" s="103"/>
      <c r="R26" s="103"/>
      <c r="S26" s="103"/>
      <c r="T26" s="103"/>
      <c r="U26" s="103"/>
      <c r="V26" s="104"/>
      <c r="W26" s="102">
        <v>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0.49000000000000021</v>
      </c>
      <c r="Q28" s="109"/>
      <c r="R28" s="109"/>
      <c r="S28" s="109"/>
      <c r="T28" s="109"/>
      <c r="U28" s="109"/>
      <c r="V28" s="110"/>
      <c r="W28" s="108">
        <f>W29-SUM(W23:W27)</f>
        <v>0.30000000000000071</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15</v>
      </c>
      <c r="Q29" s="103"/>
      <c r="R29" s="103"/>
      <c r="S29" s="103"/>
      <c r="T29" s="103"/>
      <c r="U29" s="103"/>
      <c r="V29" s="104"/>
      <c r="W29" s="208">
        <f>AR13</f>
        <v>14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2</v>
      </c>
      <c r="AV31" s="261"/>
      <c r="AW31" s="369" t="s">
        <v>177</v>
      </c>
      <c r="AX31" s="370"/>
    </row>
    <row r="32" spans="1:50" ht="23.25" customHeight="1" x14ac:dyDescent="0.15">
      <c r="A32" s="502"/>
      <c r="B32" s="500"/>
      <c r="C32" s="500"/>
      <c r="D32" s="500"/>
      <c r="E32" s="500"/>
      <c r="F32" s="501"/>
      <c r="G32" s="527" t="s">
        <v>550</v>
      </c>
      <c r="H32" s="528"/>
      <c r="I32" s="528"/>
      <c r="J32" s="528"/>
      <c r="K32" s="528"/>
      <c r="L32" s="528"/>
      <c r="M32" s="528"/>
      <c r="N32" s="528"/>
      <c r="O32" s="529"/>
      <c r="P32" s="151" t="s">
        <v>495</v>
      </c>
      <c r="Q32" s="151"/>
      <c r="R32" s="151"/>
      <c r="S32" s="151"/>
      <c r="T32" s="151"/>
      <c r="U32" s="151"/>
      <c r="V32" s="151"/>
      <c r="W32" s="151"/>
      <c r="X32" s="222"/>
      <c r="Y32" s="328" t="s">
        <v>12</v>
      </c>
      <c r="Z32" s="536"/>
      <c r="AA32" s="537"/>
      <c r="AB32" s="538" t="s">
        <v>496</v>
      </c>
      <c r="AC32" s="538"/>
      <c r="AD32" s="538"/>
      <c r="AE32" s="354">
        <v>3694</v>
      </c>
      <c r="AF32" s="355"/>
      <c r="AG32" s="355"/>
      <c r="AH32" s="355"/>
      <c r="AI32" s="354">
        <v>3532</v>
      </c>
      <c r="AJ32" s="355"/>
      <c r="AK32" s="355"/>
      <c r="AL32" s="355"/>
      <c r="AM32" s="354">
        <v>3215</v>
      </c>
      <c r="AN32" s="355"/>
      <c r="AO32" s="355"/>
      <c r="AP32" s="355"/>
      <c r="AQ32" s="105" t="s">
        <v>497</v>
      </c>
      <c r="AR32" s="106"/>
      <c r="AS32" s="106"/>
      <c r="AT32" s="107"/>
      <c r="AU32" s="355" t="s">
        <v>488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496</v>
      </c>
      <c r="AC33" s="509"/>
      <c r="AD33" s="509"/>
      <c r="AE33" s="354">
        <v>2500</v>
      </c>
      <c r="AF33" s="355"/>
      <c r="AG33" s="355"/>
      <c r="AH33" s="355"/>
      <c r="AI33" s="354">
        <v>2500</v>
      </c>
      <c r="AJ33" s="355"/>
      <c r="AK33" s="355"/>
      <c r="AL33" s="355"/>
      <c r="AM33" s="354">
        <v>2500</v>
      </c>
      <c r="AN33" s="355"/>
      <c r="AO33" s="355"/>
      <c r="AP33" s="355"/>
      <c r="AQ33" s="105" t="s">
        <v>547</v>
      </c>
      <c r="AR33" s="106"/>
      <c r="AS33" s="106"/>
      <c r="AT33" s="107"/>
      <c r="AU33" s="355">
        <v>2500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26</v>
      </c>
      <c r="AF34" s="355"/>
      <c r="AG34" s="355"/>
      <c r="AH34" s="355"/>
      <c r="AI34" s="354">
        <v>36</v>
      </c>
      <c r="AJ34" s="355"/>
      <c r="AK34" s="355"/>
      <c r="AL34" s="355"/>
      <c r="AM34" s="354">
        <v>56</v>
      </c>
      <c r="AN34" s="355"/>
      <c r="AO34" s="355"/>
      <c r="AP34" s="355"/>
      <c r="AQ34" s="105" t="s">
        <v>488</v>
      </c>
      <c r="AR34" s="106"/>
      <c r="AS34" s="106"/>
      <c r="AT34" s="107"/>
      <c r="AU34" s="355" t="s">
        <v>487</v>
      </c>
      <c r="AV34" s="355"/>
      <c r="AW34" s="355"/>
      <c r="AX34" s="357"/>
    </row>
    <row r="35" spans="1:50" ht="23.25" customHeight="1" x14ac:dyDescent="0.15">
      <c r="A35" s="887" t="s">
        <v>302</v>
      </c>
      <c r="B35" s="888"/>
      <c r="C35" s="888"/>
      <c r="D35" s="888"/>
      <c r="E35" s="888"/>
      <c r="F35" s="889"/>
      <c r="G35" s="893" t="s">
        <v>549</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v>2</v>
      </c>
      <c r="AV38" s="261"/>
      <c r="AW38" s="369" t="s">
        <v>177</v>
      </c>
      <c r="AX38" s="370"/>
    </row>
    <row r="39" spans="1:50" ht="23.25" customHeight="1" x14ac:dyDescent="0.15">
      <c r="A39" s="502"/>
      <c r="B39" s="500"/>
      <c r="C39" s="500"/>
      <c r="D39" s="500"/>
      <c r="E39" s="500"/>
      <c r="F39" s="501"/>
      <c r="G39" s="527" t="s">
        <v>551</v>
      </c>
      <c r="H39" s="528"/>
      <c r="I39" s="528"/>
      <c r="J39" s="528"/>
      <c r="K39" s="528"/>
      <c r="L39" s="528"/>
      <c r="M39" s="528"/>
      <c r="N39" s="528"/>
      <c r="O39" s="529"/>
      <c r="P39" s="151" t="s">
        <v>498</v>
      </c>
      <c r="Q39" s="151"/>
      <c r="R39" s="151"/>
      <c r="S39" s="151"/>
      <c r="T39" s="151"/>
      <c r="U39" s="151"/>
      <c r="V39" s="151"/>
      <c r="W39" s="151"/>
      <c r="X39" s="222"/>
      <c r="Y39" s="328" t="s">
        <v>12</v>
      </c>
      <c r="Z39" s="536"/>
      <c r="AA39" s="537"/>
      <c r="AB39" s="538" t="s">
        <v>496</v>
      </c>
      <c r="AC39" s="538"/>
      <c r="AD39" s="538"/>
      <c r="AE39" s="354">
        <v>584544</v>
      </c>
      <c r="AF39" s="355"/>
      <c r="AG39" s="355"/>
      <c r="AH39" s="355"/>
      <c r="AI39" s="354">
        <v>528227</v>
      </c>
      <c r="AJ39" s="355"/>
      <c r="AK39" s="355"/>
      <c r="AL39" s="355"/>
      <c r="AM39" s="354">
        <v>463930</v>
      </c>
      <c r="AN39" s="355"/>
      <c r="AO39" s="355"/>
      <c r="AP39" s="355"/>
      <c r="AQ39" s="105" t="s">
        <v>487</v>
      </c>
      <c r="AR39" s="106"/>
      <c r="AS39" s="106"/>
      <c r="AT39" s="107"/>
      <c r="AU39" s="355" t="s">
        <v>488</v>
      </c>
      <c r="AV39" s="355"/>
      <c r="AW39" s="355"/>
      <c r="AX39" s="357"/>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496</v>
      </c>
      <c r="AC40" s="509"/>
      <c r="AD40" s="509"/>
      <c r="AE40" s="354">
        <v>500000</v>
      </c>
      <c r="AF40" s="355"/>
      <c r="AG40" s="355"/>
      <c r="AH40" s="355"/>
      <c r="AI40" s="354">
        <v>500000</v>
      </c>
      <c r="AJ40" s="355"/>
      <c r="AK40" s="355"/>
      <c r="AL40" s="355"/>
      <c r="AM40" s="354">
        <v>500000</v>
      </c>
      <c r="AN40" s="355"/>
      <c r="AO40" s="355"/>
      <c r="AP40" s="355"/>
      <c r="AQ40" s="105" t="s">
        <v>547</v>
      </c>
      <c r="AR40" s="106"/>
      <c r="AS40" s="106"/>
      <c r="AT40" s="107"/>
      <c r="AU40" s="355">
        <v>500000</v>
      </c>
      <c r="AV40" s="355"/>
      <c r="AW40" s="355"/>
      <c r="AX40" s="357"/>
    </row>
    <row r="41" spans="1:50" ht="23.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50</v>
      </c>
      <c r="AF41" s="355"/>
      <c r="AG41" s="355"/>
      <c r="AH41" s="355"/>
      <c r="AI41" s="354">
        <v>83</v>
      </c>
      <c r="AJ41" s="355"/>
      <c r="AK41" s="355"/>
      <c r="AL41" s="355"/>
      <c r="AM41" s="354">
        <v>121</v>
      </c>
      <c r="AN41" s="355"/>
      <c r="AO41" s="355"/>
      <c r="AP41" s="355"/>
      <c r="AQ41" s="105" t="s">
        <v>488</v>
      </c>
      <c r="AR41" s="106"/>
      <c r="AS41" s="106"/>
      <c r="AT41" s="107"/>
      <c r="AU41" s="355" t="s">
        <v>487</v>
      </c>
      <c r="AV41" s="355"/>
      <c r="AW41" s="355"/>
      <c r="AX41" s="357"/>
    </row>
    <row r="42" spans="1:50" ht="23.25" customHeight="1" x14ac:dyDescent="0.15">
      <c r="A42" s="887" t="s">
        <v>302</v>
      </c>
      <c r="B42" s="888"/>
      <c r="C42" s="888"/>
      <c r="D42" s="888"/>
      <c r="E42" s="888"/>
      <c r="F42" s="889"/>
      <c r="G42" s="893" t="s">
        <v>548</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v>2</v>
      </c>
      <c r="AR45" s="126"/>
      <c r="AS45" s="127" t="s">
        <v>188</v>
      </c>
      <c r="AT45" s="162"/>
      <c r="AU45" s="261">
        <v>7</v>
      </c>
      <c r="AV45" s="261"/>
      <c r="AW45" s="369" t="s">
        <v>177</v>
      </c>
      <c r="AX45" s="370"/>
    </row>
    <row r="46" spans="1:50" ht="23.25" customHeight="1" x14ac:dyDescent="0.15">
      <c r="A46" s="502"/>
      <c r="B46" s="500"/>
      <c r="C46" s="500"/>
      <c r="D46" s="500"/>
      <c r="E46" s="500"/>
      <c r="F46" s="501"/>
      <c r="G46" s="527" t="s">
        <v>499</v>
      </c>
      <c r="H46" s="528"/>
      <c r="I46" s="528"/>
      <c r="J46" s="528"/>
      <c r="K46" s="528"/>
      <c r="L46" s="528"/>
      <c r="M46" s="528"/>
      <c r="N46" s="528"/>
      <c r="O46" s="529"/>
      <c r="P46" s="151" t="s">
        <v>500</v>
      </c>
      <c r="Q46" s="151"/>
      <c r="R46" s="151"/>
      <c r="S46" s="151"/>
      <c r="T46" s="151"/>
      <c r="U46" s="151"/>
      <c r="V46" s="151"/>
      <c r="W46" s="151"/>
      <c r="X46" s="222"/>
      <c r="Y46" s="328" t="s">
        <v>12</v>
      </c>
      <c r="Z46" s="536"/>
      <c r="AA46" s="537"/>
      <c r="AB46" s="538" t="s">
        <v>501</v>
      </c>
      <c r="AC46" s="538"/>
      <c r="AD46" s="538"/>
      <c r="AE46" s="354">
        <v>9.1999999999999993</v>
      </c>
      <c r="AF46" s="355"/>
      <c r="AG46" s="355"/>
      <c r="AH46" s="355"/>
      <c r="AI46" s="354">
        <v>9</v>
      </c>
      <c r="AJ46" s="355"/>
      <c r="AK46" s="355"/>
      <c r="AL46" s="355"/>
      <c r="AM46" s="354">
        <v>8.8000000000000007</v>
      </c>
      <c r="AN46" s="355"/>
      <c r="AO46" s="355"/>
      <c r="AP46" s="355"/>
      <c r="AQ46" s="105" t="s">
        <v>487</v>
      </c>
      <c r="AR46" s="106"/>
      <c r="AS46" s="106"/>
      <c r="AT46" s="107"/>
      <c r="AU46" s="355" t="s">
        <v>487</v>
      </c>
      <c r="AV46" s="355"/>
      <c r="AW46" s="355"/>
      <c r="AX46" s="357"/>
    </row>
    <row r="47" spans="1:50" ht="23.25"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501</v>
      </c>
      <c r="AC47" s="509"/>
      <c r="AD47" s="509"/>
      <c r="AE47" s="354">
        <v>10</v>
      </c>
      <c r="AF47" s="355"/>
      <c r="AG47" s="355"/>
      <c r="AH47" s="355"/>
      <c r="AI47" s="354">
        <v>10</v>
      </c>
      <c r="AJ47" s="355"/>
      <c r="AK47" s="355"/>
      <c r="AL47" s="355"/>
      <c r="AM47" s="354">
        <v>10</v>
      </c>
      <c r="AN47" s="355"/>
      <c r="AO47" s="355"/>
      <c r="AP47" s="355"/>
      <c r="AQ47" s="105">
        <v>10</v>
      </c>
      <c r="AR47" s="106"/>
      <c r="AS47" s="106"/>
      <c r="AT47" s="107"/>
      <c r="AU47" s="355">
        <v>10</v>
      </c>
      <c r="AV47" s="355"/>
      <c r="AW47" s="355"/>
      <c r="AX47" s="357"/>
    </row>
    <row r="48" spans="1:50" ht="23.25"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v>92</v>
      </c>
      <c r="AF48" s="355"/>
      <c r="AG48" s="355"/>
      <c r="AH48" s="355"/>
      <c r="AI48" s="354">
        <v>90</v>
      </c>
      <c r="AJ48" s="355"/>
      <c r="AK48" s="355"/>
      <c r="AL48" s="355"/>
      <c r="AM48" s="354">
        <v>88</v>
      </c>
      <c r="AN48" s="355"/>
      <c r="AO48" s="355"/>
      <c r="AP48" s="355"/>
      <c r="AQ48" s="105" t="s">
        <v>488</v>
      </c>
      <c r="AR48" s="106"/>
      <c r="AS48" s="106"/>
      <c r="AT48" s="107"/>
      <c r="AU48" s="355" t="s">
        <v>487</v>
      </c>
      <c r="AV48" s="355"/>
      <c r="AW48" s="355"/>
      <c r="AX48" s="357"/>
    </row>
    <row r="49" spans="1:50" ht="23.25" customHeight="1" x14ac:dyDescent="0.15">
      <c r="A49" s="887" t="s">
        <v>302</v>
      </c>
      <c r="B49" s="888"/>
      <c r="C49" s="888"/>
      <c r="D49" s="888"/>
      <c r="E49" s="888"/>
      <c r="F49" s="889"/>
      <c r="G49" s="893" t="s">
        <v>544</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314</v>
      </c>
      <c r="AF65" s="359"/>
      <c r="AG65" s="359"/>
      <c r="AH65" s="360"/>
      <c r="AI65" s="358" t="s">
        <v>312</v>
      </c>
      <c r="AJ65" s="359"/>
      <c r="AK65" s="359"/>
      <c r="AL65" s="360"/>
      <c r="AM65" s="365" t="s">
        <v>341</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292</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292</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293</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291</v>
      </c>
      <c r="X70" s="935"/>
      <c r="Y70" s="940" t="s">
        <v>12</v>
      </c>
      <c r="Z70" s="940"/>
      <c r="AA70" s="941"/>
      <c r="AB70" s="942" t="s">
        <v>292</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292</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293</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305</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314</v>
      </c>
      <c r="AF100" s="814"/>
      <c r="AG100" s="814"/>
      <c r="AH100" s="815"/>
      <c r="AI100" s="813" t="s">
        <v>334</v>
      </c>
      <c r="AJ100" s="814"/>
      <c r="AK100" s="814"/>
      <c r="AL100" s="815"/>
      <c r="AM100" s="813" t="s">
        <v>341</v>
      </c>
      <c r="AN100" s="814"/>
      <c r="AO100" s="814"/>
      <c r="AP100" s="815"/>
      <c r="AQ100" s="919" t="s">
        <v>354</v>
      </c>
      <c r="AR100" s="920"/>
      <c r="AS100" s="920"/>
      <c r="AT100" s="921"/>
      <c r="AU100" s="919" t="s">
        <v>355</v>
      </c>
      <c r="AV100" s="920"/>
      <c r="AW100" s="920"/>
      <c r="AX100" s="922"/>
    </row>
    <row r="101" spans="1:60" ht="23.25" customHeight="1" x14ac:dyDescent="0.15">
      <c r="A101" s="478"/>
      <c r="B101" s="479"/>
      <c r="C101" s="479"/>
      <c r="D101" s="479"/>
      <c r="E101" s="479"/>
      <c r="F101" s="480"/>
      <c r="G101" s="151" t="s">
        <v>502</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503</v>
      </c>
      <c r="AC101" s="538"/>
      <c r="AD101" s="538"/>
      <c r="AE101" s="354">
        <v>1</v>
      </c>
      <c r="AF101" s="355"/>
      <c r="AG101" s="355"/>
      <c r="AH101" s="356"/>
      <c r="AI101" s="354">
        <v>1</v>
      </c>
      <c r="AJ101" s="355"/>
      <c r="AK101" s="355"/>
      <c r="AL101" s="356"/>
      <c r="AM101" s="354">
        <v>1</v>
      </c>
      <c r="AN101" s="355"/>
      <c r="AO101" s="355"/>
      <c r="AP101" s="356"/>
      <c r="AQ101" s="354" t="s">
        <v>487</v>
      </c>
      <c r="AR101" s="355"/>
      <c r="AS101" s="355"/>
      <c r="AT101" s="356"/>
      <c r="AU101" s="354" t="s">
        <v>487</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503</v>
      </c>
      <c r="AC102" s="538"/>
      <c r="AD102" s="538"/>
      <c r="AE102" s="348">
        <v>1</v>
      </c>
      <c r="AF102" s="348"/>
      <c r="AG102" s="348"/>
      <c r="AH102" s="348"/>
      <c r="AI102" s="348">
        <v>1</v>
      </c>
      <c r="AJ102" s="348"/>
      <c r="AK102" s="348"/>
      <c r="AL102" s="348"/>
      <c r="AM102" s="348">
        <v>1</v>
      </c>
      <c r="AN102" s="348"/>
      <c r="AO102" s="348"/>
      <c r="AP102" s="348"/>
      <c r="AQ102" s="804">
        <v>1</v>
      </c>
      <c r="AR102" s="805"/>
      <c r="AS102" s="805"/>
      <c r="AT102" s="806"/>
      <c r="AU102" s="804">
        <v>1</v>
      </c>
      <c r="AV102" s="805"/>
      <c r="AW102" s="805"/>
      <c r="AX102" s="806"/>
    </row>
    <row r="103" spans="1:60" ht="31.5"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customHeight="1" x14ac:dyDescent="0.15">
      <c r="A104" s="478"/>
      <c r="B104" s="479"/>
      <c r="C104" s="479"/>
      <c r="D104" s="479"/>
      <c r="E104" s="479"/>
      <c r="F104" s="480"/>
      <c r="G104" s="151" t="s">
        <v>504</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505</v>
      </c>
      <c r="AC104" s="459"/>
      <c r="AD104" s="460"/>
      <c r="AE104" s="354">
        <v>4</v>
      </c>
      <c r="AF104" s="355"/>
      <c r="AG104" s="355"/>
      <c r="AH104" s="356"/>
      <c r="AI104" s="354">
        <v>4</v>
      </c>
      <c r="AJ104" s="355"/>
      <c r="AK104" s="355"/>
      <c r="AL104" s="356"/>
      <c r="AM104" s="354">
        <v>4</v>
      </c>
      <c r="AN104" s="355"/>
      <c r="AO104" s="355"/>
      <c r="AP104" s="356"/>
      <c r="AQ104" s="354" t="s">
        <v>487</v>
      </c>
      <c r="AR104" s="355"/>
      <c r="AS104" s="355"/>
      <c r="AT104" s="356"/>
      <c r="AU104" s="354" t="s">
        <v>487</v>
      </c>
      <c r="AV104" s="355"/>
      <c r="AW104" s="355"/>
      <c r="AX104" s="356"/>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505</v>
      </c>
      <c r="AC105" s="397"/>
      <c r="AD105" s="398"/>
      <c r="AE105" s="348">
        <v>4</v>
      </c>
      <c r="AF105" s="348"/>
      <c r="AG105" s="348"/>
      <c r="AH105" s="348"/>
      <c r="AI105" s="348">
        <v>4</v>
      </c>
      <c r="AJ105" s="348"/>
      <c r="AK105" s="348"/>
      <c r="AL105" s="348"/>
      <c r="AM105" s="348">
        <v>4</v>
      </c>
      <c r="AN105" s="348"/>
      <c r="AO105" s="348"/>
      <c r="AP105" s="348"/>
      <c r="AQ105" s="354">
        <v>4</v>
      </c>
      <c r="AR105" s="355"/>
      <c r="AS105" s="355"/>
      <c r="AT105" s="356"/>
      <c r="AU105" s="804">
        <v>4</v>
      </c>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15">
      <c r="A116" s="282"/>
      <c r="B116" s="283"/>
      <c r="C116" s="283"/>
      <c r="D116" s="283"/>
      <c r="E116" s="283"/>
      <c r="F116" s="284"/>
      <c r="G116" s="341" t="s">
        <v>510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506</v>
      </c>
      <c r="AC116" s="291"/>
      <c r="AD116" s="292"/>
      <c r="AE116" s="348">
        <v>2</v>
      </c>
      <c r="AF116" s="348"/>
      <c r="AG116" s="348"/>
      <c r="AH116" s="348"/>
      <c r="AI116" s="348">
        <v>1</v>
      </c>
      <c r="AJ116" s="348"/>
      <c r="AK116" s="348"/>
      <c r="AL116" s="348"/>
      <c r="AM116" s="348">
        <v>2</v>
      </c>
      <c r="AN116" s="348"/>
      <c r="AO116" s="348"/>
      <c r="AP116" s="348"/>
      <c r="AQ116" s="354">
        <v>4</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542</v>
      </c>
      <c r="AC117" s="332"/>
      <c r="AD117" s="333"/>
      <c r="AE117" s="296" t="s">
        <v>507</v>
      </c>
      <c r="AF117" s="296"/>
      <c r="AG117" s="296"/>
      <c r="AH117" s="296"/>
      <c r="AI117" s="296" t="s">
        <v>508</v>
      </c>
      <c r="AJ117" s="296"/>
      <c r="AK117" s="296"/>
      <c r="AL117" s="296"/>
      <c r="AM117" s="296" t="s">
        <v>507</v>
      </c>
      <c r="AN117" s="296"/>
      <c r="AO117" s="296"/>
      <c r="AP117" s="296"/>
      <c r="AQ117" s="296" t="s">
        <v>509</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customHeight="1" x14ac:dyDescent="0.15">
      <c r="A119" s="282"/>
      <c r="B119" s="283"/>
      <c r="C119" s="283"/>
      <c r="D119" s="283"/>
      <c r="E119" s="283"/>
      <c r="F119" s="284"/>
      <c r="G119" s="341" t="s">
        <v>511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506</v>
      </c>
      <c r="AC119" s="291"/>
      <c r="AD119" s="292"/>
      <c r="AE119" s="348">
        <v>3</v>
      </c>
      <c r="AF119" s="348"/>
      <c r="AG119" s="348"/>
      <c r="AH119" s="348"/>
      <c r="AI119" s="348">
        <v>2.8</v>
      </c>
      <c r="AJ119" s="348"/>
      <c r="AK119" s="348"/>
      <c r="AL119" s="348"/>
      <c r="AM119" s="348">
        <v>2.75</v>
      </c>
      <c r="AN119" s="348"/>
      <c r="AO119" s="348"/>
      <c r="AP119" s="348"/>
      <c r="AQ119" s="348">
        <v>2.75</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542</v>
      </c>
      <c r="AC120" s="332"/>
      <c r="AD120" s="333"/>
      <c r="AE120" s="296" t="s">
        <v>512</v>
      </c>
      <c r="AF120" s="296"/>
      <c r="AG120" s="296"/>
      <c r="AH120" s="296"/>
      <c r="AI120" s="296" t="s">
        <v>513</v>
      </c>
      <c r="AJ120" s="296"/>
      <c r="AK120" s="296"/>
      <c r="AL120" s="296"/>
      <c r="AM120" s="296" t="s">
        <v>513</v>
      </c>
      <c r="AN120" s="296"/>
      <c r="AO120" s="296"/>
      <c r="AP120" s="296"/>
      <c r="AQ120" s="296" t="s">
        <v>513</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329</v>
      </c>
      <c r="B130" s="982"/>
      <c r="C130" s="981" t="s">
        <v>191</v>
      </c>
      <c r="D130" s="982"/>
      <c r="E130" s="298" t="s">
        <v>220</v>
      </c>
      <c r="F130" s="299"/>
      <c r="G130" s="300" t="s">
        <v>514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515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85"/>
      <c r="B134" s="242"/>
      <c r="C134" s="241"/>
      <c r="D134" s="242"/>
      <c r="E134" s="241"/>
      <c r="F134" s="304"/>
      <c r="G134" s="221" t="s">
        <v>516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496</v>
      </c>
      <c r="AC134" s="214"/>
      <c r="AD134" s="214"/>
      <c r="AE134" s="256">
        <v>352</v>
      </c>
      <c r="AF134" s="106"/>
      <c r="AG134" s="106"/>
      <c r="AH134" s="106"/>
      <c r="AI134" s="256">
        <v>337</v>
      </c>
      <c r="AJ134" s="106"/>
      <c r="AK134" s="106"/>
      <c r="AL134" s="106"/>
      <c r="AM134" s="256">
        <v>333</v>
      </c>
      <c r="AN134" s="106"/>
      <c r="AO134" s="106"/>
      <c r="AP134" s="106"/>
      <c r="AQ134" s="256" t="s">
        <v>487</v>
      </c>
      <c r="AR134" s="106"/>
      <c r="AS134" s="106"/>
      <c r="AT134" s="106"/>
      <c r="AU134" s="256" t="s">
        <v>487</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496</v>
      </c>
      <c r="AC135" s="123"/>
      <c r="AD135" s="123"/>
      <c r="AE135" s="256">
        <v>250</v>
      </c>
      <c r="AF135" s="106"/>
      <c r="AG135" s="106"/>
      <c r="AH135" s="106"/>
      <c r="AI135" s="256">
        <v>250</v>
      </c>
      <c r="AJ135" s="106"/>
      <c r="AK135" s="106"/>
      <c r="AL135" s="106"/>
      <c r="AM135" s="256">
        <v>250</v>
      </c>
      <c r="AN135" s="106"/>
      <c r="AO135" s="106"/>
      <c r="AP135" s="106"/>
      <c r="AQ135" s="256" t="s">
        <v>547</v>
      </c>
      <c r="AR135" s="106"/>
      <c r="AS135" s="106"/>
      <c r="AT135" s="106"/>
      <c r="AU135" s="256">
        <v>250</v>
      </c>
      <c r="AV135" s="106"/>
      <c r="AW135" s="106"/>
      <c r="AX135" s="205"/>
    </row>
    <row r="136" spans="1:50" ht="18.75"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v>2</v>
      </c>
      <c r="AV137" s="126"/>
      <c r="AW137" s="127" t="s">
        <v>177</v>
      </c>
      <c r="AX137" s="128"/>
    </row>
    <row r="138" spans="1:50" ht="39.75" customHeight="1" x14ac:dyDescent="0.15">
      <c r="A138" s="985"/>
      <c r="B138" s="242"/>
      <c r="C138" s="241"/>
      <c r="D138" s="242"/>
      <c r="E138" s="241"/>
      <c r="F138" s="304"/>
      <c r="G138" s="221" t="s">
        <v>517</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503</v>
      </c>
      <c r="AC138" s="214"/>
      <c r="AD138" s="214"/>
      <c r="AE138" s="256">
        <v>32654</v>
      </c>
      <c r="AF138" s="106"/>
      <c r="AG138" s="106"/>
      <c r="AH138" s="106"/>
      <c r="AI138" s="256">
        <v>30818</v>
      </c>
      <c r="AJ138" s="106"/>
      <c r="AK138" s="106"/>
      <c r="AL138" s="106"/>
      <c r="AM138" s="256">
        <v>27884</v>
      </c>
      <c r="AN138" s="106"/>
      <c r="AO138" s="106"/>
      <c r="AP138" s="106"/>
      <c r="AQ138" s="256" t="s">
        <v>487</v>
      </c>
      <c r="AR138" s="106"/>
      <c r="AS138" s="106"/>
      <c r="AT138" s="106"/>
      <c r="AU138" s="256" t="s">
        <v>489</v>
      </c>
      <c r="AV138" s="106"/>
      <c r="AW138" s="106"/>
      <c r="AX138" s="205"/>
    </row>
    <row r="139" spans="1:50" ht="39.75"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503</v>
      </c>
      <c r="AC139" s="123"/>
      <c r="AD139" s="123"/>
      <c r="AE139" s="256">
        <v>30000</v>
      </c>
      <c r="AF139" s="106"/>
      <c r="AG139" s="106"/>
      <c r="AH139" s="106"/>
      <c r="AI139" s="256">
        <v>30000</v>
      </c>
      <c r="AJ139" s="106"/>
      <c r="AK139" s="106"/>
      <c r="AL139" s="106"/>
      <c r="AM139" s="256">
        <v>30000</v>
      </c>
      <c r="AN139" s="106"/>
      <c r="AO139" s="106"/>
      <c r="AP139" s="106"/>
      <c r="AQ139" s="256" t="s">
        <v>547</v>
      </c>
      <c r="AR139" s="106"/>
      <c r="AS139" s="106"/>
      <c r="AT139" s="106"/>
      <c r="AU139" s="256">
        <v>30000</v>
      </c>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552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344</v>
      </c>
      <c r="D430" s="240"/>
      <c r="E430" s="228" t="s">
        <v>322</v>
      </c>
      <c r="F430" s="438"/>
      <c r="G430" s="230" t="s">
        <v>207</v>
      </c>
      <c r="H430" s="148"/>
      <c r="I430" s="148"/>
      <c r="J430" s="231" t="s">
        <v>560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5"/>
      <c r="B433" s="242"/>
      <c r="C433" s="241"/>
      <c r="D433" s="242"/>
      <c r="E433" s="156"/>
      <c r="F433" s="157"/>
      <c r="G433" s="221" t="s">
        <v>561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5"/>
      <c r="B458" s="242"/>
      <c r="C458" s="241"/>
      <c r="D458" s="242"/>
      <c r="E458" s="156"/>
      <c r="F458" s="157"/>
      <c r="G458" s="221" t="s">
        <v>561</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9"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482</v>
      </c>
      <c r="AE702" s="886"/>
      <c r="AF702" s="886"/>
      <c r="AG702" s="875" t="s">
        <v>518</v>
      </c>
      <c r="AH702" s="876"/>
      <c r="AI702" s="876"/>
      <c r="AJ702" s="876"/>
      <c r="AK702" s="876"/>
      <c r="AL702" s="876"/>
      <c r="AM702" s="876"/>
      <c r="AN702" s="876"/>
      <c r="AO702" s="876"/>
      <c r="AP702" s="876"/>
      <c r="AQ702" s="876"/>
      <c r="AR702" s="876"/>
      <c r="AS702" s="876"/>
      <c r="AT702" s="876"/>
      <c r="AU702" s="876"/>
      <c r="AV702" s="876"/>
      <c r="AW702" s="876"/>
      <c r="AX702" s="877"/>
    </row>
    <row r="703" spans="1:50" ht="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519</v>
      </c>
      <c r="AH703" s="655"/>
      <c r="AI703" s="655"/>
      <c r="AJ703" s="655"/>
      <c r="AK703" s="655"/>
      <c r="AL703" s="655"/>
      <c r="AM703" s="655"/>
      <c r="AN703" s="655"/>
      <c r="AO703" s="655"/>
      <c r="AP703" s="655"/>
      <c r="AQ703" s="655"/>
      <c r="AR703" s="655"/>
      <c r="AS703" s="655"/>
      <c r="AT703" s="655"/>
      <c r="AU703" s="655"/>
      <c r="AV703" s="655"/>
      <c r="AW703" s="655"/>
      <c r="AX703" s="656"/>
    </row>
    <row r="704" spans="1:50" ht="47.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518</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482</v>
      </c>
      <c r="AE705" s="723"/>
      <c r="AF705" s="723"/>
      <c r="AG705" s="150" t="s">
        <v>522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521</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520</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523</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59.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482</v>
      </c>
      <c r="AE709" s="145"/>
      <c r="AF709" s="145"/>
      <c r="AG709" s="654" t="s">
        <v>524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523</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62.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482</v>
      </c>
      <c r="AE711" s="145"/>
      <c r="AF711" s="145"/>
      <c r="AG711" s="654" t="s">
        <v>525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523</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34.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482</v>
      </c>
      <c r="AE714" s="579"/>
      <c r="AF714" s="580"/>
      <c r="AG714" s="679" t="s">
        <v>526</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482</v>
      </c>
      <c r="AE715" s="658"/>
      <c r="AF715" s="767"/>
      <c r="AG715" s="513" t="s">
        <v>527</v>
      </c>
      <c r="AH715" s="514"/>
      <c r="AI715" s="514"/>
      <c r="AJ715" s="514"/>
      <c r="AK715" s="514"/>
      <c r="AL715" s="514"/>
      <c r="AM715" s="514"/>
      <c r="AN715" s="514"/>
      <c r="AO715" s="514"/>
      <c r="AP715" s="514"/>
      <c r="AQ715" s="514"/>
      <c r="AR715" s="514"/>
      <c r="AS715" s="514"/>
      <c r="AT715" s="514"/>
      <c r="AU715" s="514"/>
      <c r="AV715" s="514"/>
      <c r="AW715" s="514"/>
      <c r="AX715" s="515"/>
    </row>
    <row r="716" spans="1:50" ht="57"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482</v>
      </c>
      <c r="AE716" s="749"/>
      <c r="AF716" s="749"/>
      <c r="AG716" s="654" t="s">
        <v>528</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482</v>
      </c>
      <c r="AE717" s="145"/>
      <c r="AF717" s="145"/>
      <c r="AG717" s="654" t="s">
        <v>529</v>
      </c>
      <c r="AH717" s="655"/>
      <c r="AI717" s="655"/>
      <c r="AJ717" s="655"/>
      <c r="AK717" s="655"/>
      <c r="AL717" s="655"/>
      <c r="AM717" s="655"/>
      <c r="AN717" s="655"/>
      <c r="AO717" s="655"/>
      <c r="AP717" s="655"/>
      <c r="AQ717" s="655"/>
      <c r="AR717" s="655"/>
      <c r="AS717" s="655"/>
      <c r="AT717" s="655"/>
      <c r="AU717" s="655"/>
      <c r="AV717" s="655"/>
      <c r="AW717" s="655"/>
      <c r="AX717" s="656"/>
    </row>
    <row r="718" spans="1:50" ht="47.2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482</v>
      </c>
      <c r="AE718" s="145"/>
      <c r="AF718" s="145"/>
      <c r="AG718" s="153" t="s">
        <v>530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523</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545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546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556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557</v>
      </c>
      <c r="B733" s="740"/>
      <c r="C733" s="740"/>
      <c r="D733" s="740"/>
      <c r="E733" s="741"/>
      <c r="F733" s="756" t="s">
        <v>558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325</v>
      </c>
      <c r="B737" s="87"/>
      <c r="C737" s="87"/>
      <c r="D737" s="88"/>
      <c r="E737" s="89" t="s">
        <v>553</v>
      </c>
      <c r="F737" s="89"/>
      <c r="G737" s="89"/>
      <c r="H737" s="89"/>
      <c r="I737" s="89"/>
      <c r="J737" s="89"/>
      <c r="K737" s="89"/>
      <c r="L737" s="89"/>
      <c r="M737" s="89"/>
      <c r="N737" s="95" t="s">
        <v>320</v>
      </c>
      <c r="O737" s="95"/>
      <c r="P737" s="95"/>
      <c r="Q737" s="95"/>
      <c r="R737" s="89" t="s">
        <v>553</v>
      </c>
      <c r="S737" s="89"/>
      <c r="T737" s="89"/>
      <c r="U737" s="89"/>
      <c r="V737" s="89"/>
      <c r="W737" s="89"/>
      <c r="X737" s="89"/>
      <c r="Y737" s="89"/>
      <c r="Z737" s="89"/>
      <c r="AA737" s="95" t="s">
        <v>319</v>
      </c>
      <c r="AB737" s="95"/>
      <c r="AC737" s="95"/>
      <c r="AD737" s="95"/>
      <c r="AE737" s="89" t="s">
        <v>553</v>
      </c>
      <c r="AF737" s="89"/>
      <c r="AG737" s="89"/>
      <c r="AH737" s="89"/>
      <c r="AI737" s="89"/>
      <c r="AJ737" s="89"/>
      <c r="AK737" s="89"/>
      <c r="AL737" s="89"/>
      <c r="AM737" s="89"/>
      <c r="AN737" s="95" t="s">
        <v>318</v>
      </c>
      <c r="AO737" s="95"/>
      <c r="AP737" s="95"/>
      <c r="AQ737" s="95"/>
      <c r="AR737" s="96" t="s">
        <v>553</v>
      </c>
      <c r="AS737" s="97"/>
      <c r="AT737" s="97"/>
      <c r="AU737" s="97"/>
      <c r="AV737" s="97"/>
      <c r="AW737" s="97"/>
      <c r="AX737" s="98"/>
      <c r="AY737" s="74"/>
      <c r="AZ737" s="74"/>
    </row>
    <row r="738" spans="1:52" ht="24.75" customHeight="1" x14ac:dyDescent="0.15">
      <c r="A738" s="86" t="s">
        <v>317</v>
      </c>
      <c r="B738" s="87"/>
      <c r="C738" s="87"/>
      <c r="D738" s="88"/>
      <c r="E738" s="89" t="s">
        <v>553</v>
      </c>
      <c r="F738" s="89"/>
      <c r="G738" s="89"/>
      <c r="H738" s="89"/>
      <c r="I738" s="89"/>
      <c r="J738" s="89"/>
      <c r="K738" s="89"/>
      <c r="L738" s="89"/>
      <c r="M738" s="89"/>
      <c r="N738" s="95" t="s">
        <v>316</v>
      </c>
      <c r="O738" s="95"/>
      <c r="P738" s="95"/>
      <c r="Q738" s="95"/>
      <c r="R738" s="89" t="s">
        <v>553</v>
      </c>
      <c r="S738" s="89"/>
      <c r="T738" s="89"/>
      <c r="U738" s="89"/>
      <c r="V738" s="89"/>
      <c r="W738" s="89"/>
      <c r="X738" s="89"/>
      <c r="Y738" s="89"/>
      <c r="Z738" s="89"/>
      <c r="AA738" s="95" t="s">
        <v>315</v>
      </c>
      <c r="AB738" s="95"/>
      <c r="AC738" s="95"/>
      <c r="AD738" s="95"/>
      <c r="AE738" s="89" t="s">
        <v>531</v>
      </c>
      <c r="AF738" s="89"/>
      <c r="AG738" s="89"/>
      <c r="AH738" s="89"/>
      <c r="AI738" s="89"/>
      <c r="AJ738" s="89"/>
      <c r="AK738" s="89"/>
      <c r="AL738" s="89"/>
      <c r="AM738" s="89"/>
      <c r="AN738" s="95" t="s">
        <v>314</v>
      </c>
      <c r="AO738" s="95"/>
      <c r="AP738" s="95"/>
      <c r="AQ738" s="95"/>
      <c r="AR738" s="96" t="s">
        <v>532</v>
      </c>
      <c r="AS738" s="97"/>
      <c r="AT738" s="97"/>
      <c r="AU738" s="97"/>
      <c r="AV738" s="97"/>
      <c r="AW738" s="97"/>
      <c r="AX738" s="98"/>
    </row>
    <row r="739" spans="1:52" ht="24.75" customHeight="1" x14ac:dyDescent="0.15">
      <c r="A739" s="86" t="s">
        <v>313</v>
      </c>
      <c r="B739" s="87"/>
      <c r="C739" s="87"/>
      <c r="D739" s="88"/>
      <c r="E739" s="89" t="s">
        <v>543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479</v>
      </c>
      <c r="F740" s="111"/>
      <c r="G740" s="111"/>
      <c r="H740" s="78" t="str">
        <f>IF(E740="", "", "(")</f>
        <v>(</v>
      </c>
      <c r="I740" s="111"/>
      <c r="J740" s="111"/>
      <c r="K740" s="78" t="str">
        <f>IF(OR(I740="　", I740=""), "", "-")</f>
        <v/>
      </c>
      <c r="L740" s="112">
        <v>141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308</v>
      </c>
      <c r="B780" s="751"/>
      <c r="C780" s="751"/>
      <c r="D780" s="751"/>
      <c r="E780" s="751"/>
      <c r="F780" s="752"/>
      <c r="G780" s="429" t="s">
        <v>536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5.25" customHeight="1" x14ac:dyDescent="0.15">
      <c r="A782" s="543"/>
      <c r="B782" s="753"/>
      <c r="C782" s="753"/>
      <c r="D782" s="753"/>
      <c r="E782" s="753"/>
      <c r="F782" s="754"/>
      <c r="G782" s="439" t="s">
        <v>533</v>
      </c>
      <c r="H782" s="440"/>
      <c r="I782" s="440"/>
      <c r="J782" s="440"/>
      <c r="K782" s="441"/>
      <c r="L782" s="442" t="s">
        <v>534</v>
      </c>
      <c r="M782" s="443"/>
      <c r="N782" s="443"/>
      <c r="O782" s="443"/>
      <c r="P782" s="443"/>
      <c r="Q782" s="443"/>
      <c r="R782" s="443"/>
      <c r="S782" s="443"/>
      <c r="T782" s="443"/>
      <c r="U782" s="443"/>
      <c r="V782" s="443"/>
      <c r="W782" s="443"/>
      <c r="X782" s="444"/>
      <c r="Y782" s="445">
        <v>11</v>
      </c>
      <c r="Z782" s="446"/>
      <c r="AA782" s="446"/>
      <c r="AB782" s="544"/>
      <c r="AC782" s="439" t="s">
        <v>533</v>
      </c>
      <c r="AD782" s="440"/>
      <c r="AE782" s="440"/>
      <c r="AF782" s="440"/>
      <c r="AG782" s="441"/>
      <c r="AH782" s="442" t="s">
        <v>535</v>
      </c>
      <c r="AI782" s="443"/>
      <c r="AJ782" s="443"/>
      <c r="AK782" s="443"/>
      <c r="AL782" s="443"/>
      <c r="AM782" s="443"/>
      <c r="AN782" s="443"/>
      <c r="AO782" s="443"/>
      <c r="AP782" s="443"/>
      <c r="AQ782" s="443"/>
      <c r="AR782" s="443"/>
      <c r="AS782" s="443"/>
      <c r="AT782" s="444"/>
      <c r="AU782" s="445">
        <v>2</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45.75" customHeight="1" x14ac:dyDescent="0.15">
      <c r="A838" s="394">
        <v>1</v>
      </c>
      <c r="B838" s="394">
        <v>1</v>
      </c>
      <c r="C838" s="414" t="s">
        <v>538</v>
      </c>
      <c r="D838" s="408"/>
      <c r="E838" s="408"/>
      <c r="F838" s="408"/>
      <c r="G838" s="408"/>
      <c r="H838" s="408"/>
      <c r="I838" s="408"/>
      <c r="J838" s="409">
        <v>2020001057333</v>
      </c>
      <c r="K838" s="410"/>
      <c r="L838" s="410"/>
      <c r="M838" s="410"/>
      <c r="N838" s="410"/>
      <c r="O838" s="410"/>
      <c r="P838" s="415" t="s">
        <v>539</v>
      </c>
      <c r="Q838" s="307"/>
      <c r="R838" s="307"/>
      <c r="S838" s="307"/>
      <c r="T838" s="307"/>
      <c r="U838" s="307"/>
      <c r="V838" s="307"/>
      <c r="W838" s="307"/>
      <c r="X838" s="307"/>
      <c r="Y838" s="308">
        <v>11</v>
      </c>
      <c r="Z838" s="309"/>
      <c r="AA838" s="309"/>
      <c r="AB838" s="310"/>
      <c r="AC838" s="318" t="s">
        <v>294</v>
      </c>
      <c r="AD838" s="413"/>
      <c r="AE838" s="413"/>
      <c r="AF838" s="413"/>
      <c r="AG838" s="413"/>
      <c r="AH838" s="411">
        <v>1</v>
      </c>
      <c r="AI838" s="412"/>
      <c r="AJ838" s="412"/>
      <c r="AK838" s="412"/>
      <c r="AL838" s="315">
        <v>96.1</v>
      </c>
      <c r="AM838" s="316"/>
      <c r="AN838" s="316"/>
      <c r="AO838" s="317"/>
      <c r="AP838" s="311" t="s">
        <v>553</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540</v>
      </c>
      <c r="D871" s="408"/>
      <c r="E871" s="408"/>
      <c r="F871" s="408"/>
      <c r="G871" s="408"/>
      <c r="H871" s="408"/>
      <c r="I871" s="408"/>
      <c r="J871" s="409">
        <v>7011101045942</v>
      </c>
      <c r="K871" s="410"/>
      <c r="L871" s="410"/>
      <c r="M871" s="410"/>
      <c r="N871" s="410"/>
      <c r="O871" s="410"/>
      <c r="P871" s="415" t="s">
        <v>541</v>
      </c>
      <c r="Q871" s="307"/>
      <c r="R871" s="307"/>
      <c r="S871" s="307"/>
      <c r="T871" s="307"/>
      <c r="U871" s="307"/>
      <c r="V871" s="307"/>
      <c r="W871" s="307"/>
      <c r="X871" s="307"/>
      <c r="Y871" s="308">
        <v>2</v>
      </c>
      <c r="Z871" s="309"/>
      <c r="AA871" s="309"/>
      <c r="AB871" s="310"/>
      <c r="AC871" s="318" t="s">
        <v>294</v>
      </c>
      <c r="AD871" s="413"/>
      <c r="AE871" s="413"/>
      <c r="AF871" s="413"/>
      <c r="AG871" s="413"/>
      <c r="AH871" s="411">
        <v>2</v>
      </c>
      <c r="AI871" s="412"/>
      <c r="AJ871" s="412"/>
      <c r="AK871" s="412"/>
      <c r="AL871" s="315">
        <v>55.7</v>
      </c>
      <c r="AM871" s="316"/>
      <c r="AN871" s="316"/>
      <c r="AO871" s="317"/>
      <c r="AP871" s="311" t="s">
        <v>553</v>
      </c>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3"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t="s">
        <v>482</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交通安全対策</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交通安全対策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交通安全対策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2020-09-16T06:14:21Z</cp:lastPrinted>
  <dcterms:created xsi:type="dcterms:W3CDTF">2012-03-13T00:50:25Z</dcterms:created>
  <dcterms:modified xsi:type="dcterms:W3CDTF">2020-11-19T07:03:40Z</dcterms:modified>
</cp:coreProperties>
</file>