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egawa-y2pi\Desktop\行政事業レビュー（出川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<sst xmlns="http://schemas.openxmlformats.org/spreadsheetml/2006/main" count="2892" uniqueCount="611">
  <si>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</si>
  <si>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</si>
  <si>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</si>
  <si>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</si>
  <si>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</si>
  <si>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</si>
  <si>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</si>
  <si>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</si>
  <si>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</si>
  <si>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</si>
  <si>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</si>
  <si>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</si>
  <si>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</si>
  <si>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</si>
  <si>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</si>
  <si>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</si>
  <si>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</si>
  <si>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</si>
  <si>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</si>
  <si>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</si>
  <si>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</si>
  <si>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</si>
  <si>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</si>
  <si>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</si>
  <si>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</si>
  <si>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</si>
  <si>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</si>
  <si>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</si>
  <si>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</si>
  <si>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</si>
  <si>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</si>
  <si>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</si>
  <si>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</si>
  <si>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</si>
  <si>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</si>
  <si>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</si>
  <si>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</si>
  <si>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</si>
  <si>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</si>
  <si>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</si>
  <si>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</si>
  <si>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</si>
  <si>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</si>
  <si>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</si>
  <si>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</si>
  <si>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</si>
  <si>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</si>
  <si>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</si>
  <si>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</si>
  <si>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</si>
  <si>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</si>
  <si>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</si>
  <si>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</si>
  <si>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</si>
  <si>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</si>
  <si>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</si>
  <si>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</si>
  <si>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</si>
  <si>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</si>
  <si>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</si>
  <si>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</si>
  <si>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</si>
  <si>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</si>
  <si>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</si>
  <si>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</si>
  <si>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</si>
  <si>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</si>
  <si>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</si>
  <si>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</si>
  <si>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</si>
  <si>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</si>
  <si>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</si>
  <si>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</si>
  <si>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</si>
  <si>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</si>
  <si>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</si>
  <si>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</si>
  <si>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</si>
  <si>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</si>
  <si>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</si>
  <si>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</si>
  <si>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</si>
  <si>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</si>
  <si>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</si>
  <si>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</si>
  <si>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</si>
  <si>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</si>
  <si>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</si>
  <si>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</si>
  <si>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</si>
  <si>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</si>
  <si>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</si>
  <si>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</si>
  <si>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</si>
  <si>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</si>
  <si>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</si>
  <si>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</si>
  <si>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</si>
  <si>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</si>
  <si>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</si>
  <si>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</si>
  <si>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</si>
  <si>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</si>
  <si>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</si>
  <si>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</si>
  <si>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</si>
  <si>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</si>
  <si>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</si>
  <si>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</si>
  <si>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</si>
  <si>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</si>
  <si>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</si>
  <si>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</si>
  <si>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</si>
  <si>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</si>
  <si>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</si>
  <si>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</si>
  <si>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</si>
  <si>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</si>
  <si>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</si>
  <si>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</si>
  <si>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</si>
  <si>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</si>
  <si>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</si>
  <si>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</si>
  <si>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</si>
  <si>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</si>
  <si>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</si>
  <si>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</si>
  <si>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</si>
  <si>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</si>
  <si>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</si>
  <si>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</si>
  <si>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</si>
  <si>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</si>
  <si>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</si>
  <si>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</si>
  <si>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</si>
  <si>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</si>
  <si>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</si>
  <si>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</si>
  <si>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</si>
  <si>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</si>
  <si>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</si>
  <si>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</si>
  <si>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</si>
  <si>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</si>
  <si>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</si>
  <si>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</si>
  <si>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</si>
  <si>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</si>
  <si>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</si>
  <si>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</si>
  <si>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</si>
  <si>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</si>
  <si>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</si>
  <si>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</si>
  <si>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</si>
  <si>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</si>
  <si>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</si>
  <si>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</si>
  <si>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</si>
  <si>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</si>
  <si>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</si>
  <si>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</si>
  <si>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</si>
  <si>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</si>
  <si>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</si>
  <si>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</si>
  <si>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</si>
  <si>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</si>
  <si>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</si>
  <si>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</si>
  <si>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</si>
  <si>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</si>
  <si>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</si>
  <si>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</si>
  <si>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</si>
  <si>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</si>
  <si>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</si>
  <si>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</si>
  <si>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</si>
  <si>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</si>
  <si>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</si>
  <si>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</si>
  <si>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</si>
  <si>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</si>
  <si>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</si>
  <si>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</si>
  <si>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</si>
  <si>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</si>
  <si>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</si>
  <si>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</si>
  <si>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</si>
  <si>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</si>
  <si>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</si>
  <si>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</si>
  <si>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</si>
  <si>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</si>
  <si>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</si>
  <si>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</si>
  <si>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</si>
  <si>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</si>
  <si>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</si>
  <si>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</si>
  <si>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</si>
  <si>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</si>
  <si>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</si>
  <si>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</si>
  <si>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</si>
  <si>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</si>
  <si>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</si>
  <si>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</si>
  <si>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</si>
  <si>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</si>
  <si>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</si>
  <si>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</si>
  <si>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</si>
  <si>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</si>
  <si>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</si>
  <si>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</si>
  <si>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</si>
  <si>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</si>
  <si>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</si>
  <si>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</si>
  <si>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</si>
  <si>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</si>
  <si>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</si>
  <si>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</si>
  <si>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</si>
  <si>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</si>
  <si>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</si>
  <si>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</si>
  <si>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</si>
  <si>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</si>
  <si>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</si>
  <si>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</si>
  <si>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</si>
  <si>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</si>
  <si>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</si>
  <si>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</si>
  <si>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</si>
  <si>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</si>
  <si>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</si>
  <si>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</si>
  <si>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</si>
  <si>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</si>
  <si>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</si>
  <si>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</si>
  <si>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</si>
  <si>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</si>
  <si>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</si>
  <si>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</si>
  <si>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</si>
  <si>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</si>
  <si>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</si>
  <si>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</si>
  <si>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</si>
  <si>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</si>
  <si>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</si>
  <si>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</si>
  <si>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</si>
  <si>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</si>
  <si>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</si>
  <si>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</si>
  <si>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</si>
  <si>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</si>
  <si>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</si>
  <si>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</si>
  <si>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</si>
  <si>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</si>
  <si>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</si>
  <si>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</si>
  <si>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</si>
  <si>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</si>
  <si>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</si>
  <si>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</si>
  <si>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</si>
  <si>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</si>
  <si>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</si>
  <si>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</si>
  <si>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</si>
  <si>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</si>
  <si>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</si>
  <si>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</si>
  <si>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</si>
  <si>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</si>
  <si>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</si>
  <si>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</si>
  <si>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</si>
  <si>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</si>
  <si>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</si>
  <si>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</si>
  <si>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</si>
  <si>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</si>
  <si>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</si>
  <si>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</si>
  <si>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</si>
  <si>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</si>
  <si>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</si>
  <si>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</si>
  <si>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</si>
  <si>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</si>
  <si>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</si>
  <si>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</si>
  <si>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</si>
  <si>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</si>
  <si>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</si>
  <si>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</si>
  <si>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</si>
  <si>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</si>
  <si>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</si>
  <si>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</si>
  <si>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</si>
  <si>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</si>
  <si>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</si>
  <si>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</si>
  <si>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</si>
  <si>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</si>
  <si>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</si>
  <si>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</si>
  <si>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</si>
  <si>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</si>
  <si>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</si>
  <si>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</si>
  <si>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</si>
  <si>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</si>
  <si>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</si>
  <si>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</si>
  <si>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</si>
  <si>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</si>
  <si>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</si>
  <si>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</si>
  <si>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</si>
  <si>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</si>
  <si>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</si>
  <si>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</si>
  <si>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</si>
  <si>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</si>
  <si>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</si>
  <si>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</si>
  <si>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</si>
  <si>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</si>
  <si>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</si>
  <si>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</si>
  <si>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</si>
  <si>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</si>
  <si>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</si>
  <si>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</si>
  <si>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</si>
  <si>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</si>
  <si>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</si>
  <si>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</si>
  <si>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</si>
  <si>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</si>
  <si>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</si>
  <si>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</si>
  <si>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</si>
  <si>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</si>
  <si>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</si>
  <si>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</si>
  <si>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</si>
  <si>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</si>
  <si>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</si>
  <si>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</si>
  <si>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</si>
  <si>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</si>
  <si>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</si>
  <si>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</si>
  <si>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</si>
  <si>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</si>
  <si>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</si>
  <si>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</si>
  <si>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</si>
  <si>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</si>
  <si>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</si>
  <si>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</si>
  <si>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</si>
  <si>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</si>
  <si>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</si>
  <si>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</si>
  <si>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</si>
  <si>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</si>
  <si>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</si>
  <si>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</si>
  <si>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</si>
  <si>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</si>
  <si>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</si>
  <si>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</si>
  <si>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</si>
  <si>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</si>
  <si>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</si>
  <si>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</si>
  <si>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</si>
  <si>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</si>
  <si>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</si>
  <si>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</si>
  <si>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</si>
  <si>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</si>
  <si>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</si>
  <si>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</si>
  <si>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</si>
  <si>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</si>
  <si>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</si>
  <si>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</si>
  <si>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</si>
  <si>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</si>
  <si>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</si>
  <si>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</si>
  <si>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</si>
  <si>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</si>
  <si>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</si>
  <si>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</si>
  <si>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</si>
  <si>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</si>
  <si>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</si>
  <si>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</si>
  <si>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</si>
  <si>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</si>
  <si>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</si>
  <si>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</si>
  <si>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</si>
  <si>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</si>
  <si>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</si>
  <si>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</si>
  <si>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</si>
  <si>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</si>
  <si>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</si>
  <si>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</si>
  <si>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</si>
  <si>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</si>
  <si>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</si>
  <si>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</si>
  <si>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</si>
  <si>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</si>
  <si>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</si>
  <si>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</si>
  <si>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</si>
  <si>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</si>
  <si>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</si>
  <si>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</si>
  <si>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</si>
  <si>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</si>
  <si>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</si>
  <si>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</si>
  <si>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</si>
  <si>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</si>
  <si>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</si>
  <si>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</si>
  <si>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</si>
  <si>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</si>
  <si>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</si>
  <si>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</si>
  <si>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</si>
  <si>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</si>
  <si>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</si>
  <si>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</si>
  <si>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</si>
  <si>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</si>
  <si>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</si>
  <si>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</si>
  <si>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</si>
  <si>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</si>
  <si>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</si>
  <si>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</si>
  <si>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</si>
  <si>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</si>
  <si>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</si>
  <si>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</si>
  <si>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</si>
  <si>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</si>
  <si>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</si>
  <si>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</si>
  <si>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</si>
  <si>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</si>
  <si>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</si>
  <si>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</si>
  <si>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</si>
  <si>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</si>
  <si>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</si>
  <si>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</si>
  <si>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</si>
  <si>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</si>
  <si>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</si>
  <si>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</si>
  <si>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</si>
  <si>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</si>
  <si>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</si>
  <si>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</si>
  <si>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</si>
  <si>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</si>
  <si>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</si>
  <si>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</si>
  <si>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</si>
  <si>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</si>
  <si>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</si>
  <si>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</si>
  <si>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</si>
  <si>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</si>
  <si>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</si>
  <si>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</si>
  <si>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</si>
  <si>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</si>
  <si>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</si>
  <si>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</si>
  <si>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</si>
  <si>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</si>
  <si>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</si>
  <si>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</si>
  <si>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</si>
  <si>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</si>
  <si>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</si>
  <si>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</si>
  <si>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</si>
  <si>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</si>
  <si>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</si>
  <si>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</si>
  <si>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</si>
  <si>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</si>
  <si>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</si>
  <si>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</si>
  <si>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</si>
  <si>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</si>
  <si>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</si>
  <si>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</si>
  <si>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</si>
  <si>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</si>
  <si>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</si>
  <si>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</si>
  <si>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</si>
  <si>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</si>
  <si>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</si>
  <si>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</si>
  <si>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</si>
  <si>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</si>
  <si>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</si>
  <si>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</si>
  <si>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</si>
  <si>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</si>
  <si>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</si>
  <si>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</si>
  <si>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</si>
  <si>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</si>
  <si>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</si>
  <si>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</si>
  <si>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</si>
  <si>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</si>
  <si>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企画課国際室</t>
    <phoneticPr fontId="5"/>
  </si>
  <si>
    <t>室長　村田 重雄</t>
    <phoneticPr fontId="5"/>
  </si>
  <si>
    <t>-</t>
  </si>
  <si>
    <t>日本再興戦略
インフラシステム輸出戦略</t>
    <phoneticPr fontId="5"/>
  </si>
  <si>
    <t>○</t>
  </si>
  <si>
    <t>道路分野の海外展開を支援する。
日本と同じく海外の市場獲得を目指している他国との競争に打ち勝つために、事業早期段階から官民が連携し、道路インフラプロジェクト全体への参画を目指す。</t>
    <phoneticPr fontId="5"/>
  </si>
  <si>
    <t>-</t>
    <phoneticPr fontId="5"/>
  </si>
  <si>
    <t>建設市場整備推進費</t>
    <phoneticPr fontId="5"/>
  </si>
  <si>
    <t>件</t>
    <rPh sb="0" eb="1">
      <t>ケン</t>
    </rPh>
    <phoneticPr fontId="5"/>
  </si>
  <si>
    <t>道路分野に関する案件発掘等の調査数</t>
    <phoneticPr fontId="5"/>
  </si>
  <si>
    <t>執行額／活動実績件数　　　　　　　　　　</t>
    <phoneticPr fontId="5"/>
  </si>
  <si>
    <t>百万円</t>
    <phoneticPr fontId="5"/>
  </si>
  <si>
    <t>執行額（百万円）/活動実績件数</t>
    <phoneticPr fontId="5"/>
  </si>
  <si>
    <t>109百万円/8件</t>
    <phoneticPr fontId="5"/>
  </si>
  <si>
    <t>100百万円/8件</t>
    <phoneticPr fontId="5"/>
  </si>
  <si>
    <t>124百万円/4件</t>
    <rPh sb="3" eb="4">
      <t>ヒャク</t>
    </rPh>
    <rPh sb="4" eb="6">
      <t>マンエン</t>
    </rPh>
    <rPh sb="8" eb="9">
      <t>ケン</t>
    </rPh>
    <phoneticPr fontId="5"/>
  </si>
  <si>
    <t>140百万円/4件</t>
    <phoneticPr fontId="5"/>
  </si>
  <si>
    <t>９．市場環境の整備、産業の生産性向上、消費者利益の保護</t>
    <phoneticPr fontId="5"/>
  </si>
  <si>
    <t>３２．建設市場の整備を推進する</t>
    <phoneticPr fontId="5"/>
  </si>
  <si>
    <t>兆円</t>
    <phoneticPr fontId="5"/>
  </si>
  <si>
    <t>道路分野における日本企業の海外進出を促進するため、相手国との政策協議、海外における道路プロジェクトの案件発掘・形成、日本の道路関係技術普及促進等を実施し、我が国企業のインフラシステム関連海外受注に寄与する。</t>
    <phoneticPr fontId="5"/>
  </si>
  <si>
    <t>新25-49</t>
    <phoneticPr fontId="5"/>
  </si>
  <si>
    <t>A.（一社）国際建設技術協会</t>
    <phoneticPr fontId="5"/>
  </si>
  <si>
    <t>ASEAN国際物流網における道路技術共同研究支援</t>
    <phoneticPr fontId="5"/>
  </si>
  <si>
    <t>ASEAN国際物流網における道路技術共同研究支援業務共同提案体</t>
    <phoneticPr fontId="5"/>
  </si>
  <si>
    <t>海外道路プロジェクト実現に向けた方策検討・調査</t>
    <phoneticPr fontId="5"/>
  </si>
  <si>
    <t>道路・橋梁分野の海外プロジェクト発掘・形成調査</t>
    <phoneticPr fontId="5"/>
  </si>
  <si>
    <t>道路・橋梁分野の海外プロジェクト発掘・形成調査業務　株式会社オリエンタルコンサルタンツグローバル・株式会社ＩＨＩインフラシステム共同提案体</t>
    <phoneticPr fontId="5"/>
  </si>
  <si>
    <t>海外道路プロジェクト実現に向けた方策検討・調査業務　株式会社オリエンタルコンサルタンツグローバル・株式会社オリエンタルコンサルタンツ・一般社団法人日本橋梁建設協会・新日鐵住金株式会社共同提案体</t>
    <phoneticPr fontId="5"/>
  </si>
  <si>
    <t>道路分野の海外展開支援業務共同提案体</t>
    <phoneticPr fontId="5"/>
  </si>
  <si>
    <t>ASEAN国際物流網における道路技術共同研究支援</t>
    <phoneticPr fontId="5"/>
  </si>
  <si>
    <t>-</t>
    <phoneticPr fontId="5"/>
  </si>
  <si>
    <t>道路局</t>
    <rPh sb="0" eb="3">
      <t>ドウロキョク</t>
    </rPh>
    <phoneticPr fontId="5"/>
  </si>
  <si>
    <t>○相手国との政策協議
セミナーの開催、政治のリーダーシップによるトップセールスの展開、情報収集力向上等の取り組みを行い、我が国による案件獲得の働きかけを行う。
○海外における道路プロジェクトの案件発掘・形成
プロジェクトの構想初期にタイムリーに発注者にアイディアを持ち込み、日本がイニシアティブを取って事業を進められるよう、案件発掘、案件形成調査を実施する。
〇道路技術の国際標準化
ASEAN地域において我が国の技術の普及を図るとともに、日系企業等の活動を支える質の高いインフラとしての国際的な道路網整備を目指す。</t>
    <phoneticPr fontId="5"/>
  </si>
  <si>
    <t>道路分野における
海外受注件数</t>
    <phoneticPr fontId="5"/>
  </si>
  <si>
    <t>国家戦略としてのインフラシステム輸出や良好な国際関係の構築に寄与。</t>
    <phoneticPr fontId="5"/>
  </si>
  <si>
    <t>政府間会合やトップセールスなど、国が主導して行う必要がある。</t>
    <phoneticPr fontId="5"/>
  </si>
  <si>
    <t>本邦企業が海外進出するための土壌を形成するために必要かつ適切な事業である。また、国際競争が熾烈を極めていることから、優先度が高い事業である。</t>
    <phoneticPr fontId="5"/>
  </si>
  <si>
    <t>有</t>
  </si>
  <si>
    <t>無</t>
  </si>
  <si>
    <t>入札・契約手続きの透明性・競争性の確保に努めており、支出先は企画競争等により選定。</t>
    <phoneticPr fontId="5"/>
  </si>
  <si>
    <t>‐</t>
  </si>
  <si>
    <t>-</t>
    <phoneticPr fontId="5"/>
  </si>
  <si>
    <t>類似業務等によりコスト水準の妥当性を確認している。</t>
    <phoneticPr fontId="5"/>
  </si>
  <si>
    <t>事業目的に即した仕様に基づき適正に執行している。</t>
    <phoneticPr fontId="5"/>
  </si>
  <si>
    <t>活動に求められる技術的要件等を踏まえ、適切に調達方法（一般競争入札、企画競争入札）を選定し、コスト削減や効率化を図っている。</t>
    <phoneticPr fontId="5"/>
  </si>
  <si>
    <t>実績は目標に見合ったものとなっている。</t>
    <phoneticPr fontId="5"/>
  </si>
  <si>
    <t>見込みどおりとなっている。</t>
    <phoneticPr fontId="5"/>
  </si>
  <si>
    <t>発掘された案件等は相手国政府等への報告に至るなど、十分に活用されている。</t>
    <phoneticPr fontId="5"/>
  </si>
  <si>
    <t>「日本再興戦略」、「インフラシステム輸出戦略」を踏まえた、国として行うべき優先度の高い事業であり、事業の実施にあたっては効率性に十分に配慮しながら、着実に本邦企業の海外展開に資する土壌形成及び良好な国際関係構築に寄与している。</t>
    <phoneticPr fontId="5"/>
  </si>
  <si>
    <t>インフラシステム輸出の国際競争が熾烈を極めるなかで、国際社会の潮流を的確に捉えて、効率的・効果的に事業を推し進める。また、随意契約（企画競争）にて、提案書の提出が１者だった調達案件については、業務説明を行った者に対してアンケートを実施するなど、今後の改善に繋げる。</t>
    <phoneticPr fontId="5"/>
  </si>
  <si>
    <t>道路分野の海外展開支援</t>
    <phoneticPr fontId="5"/>
  </si>
  <si>
    <t>我が国企業のインフラシステム関連海外受注高（建設業の海外受注高）
（平成28年度の実績値については集計中）</t>
    <rPh sb="34" eb="36">
      <t>ヘイセイ</t>
    </rPh>
    <rPh sb="38" eb="40">
      <t>ネンド</t>
    </rPh>
    <rPh sb="41" eb="44">
      <t>ジッセキチ</t>
    </rPh>
    <rPh sb="49" eb="52">
      <t>シュウケイチュウ</t>
    </rPh>
    <phoneticPr fontId="5"/>
  </si>
  <si>
    <t>-</t>
    <phoneticPr fontId="5"/>
  </si>
  <si>
    <t>海外建設協会調べ（平成29年3月）</t>
    <rPh sb="0" eb="2">
      <t>カイガイ</t>
    </rPh>
    <rPh sb="2" eb="4">
      <t>ケンセツ</t>
    </rPh>
    <rPh sb="4" eb="6">
      <t>キョウカイ</t>
    </rPh>
    <rPh sb="6" eb="7">
      <t>シラ</t>
    </rPh>
    <rPh sb="9" eb="11">
      <t>ヘイセイ</t>
    </rPh>
    <rPh sb="13" eb="14">
      <t>ネン</t>
    </rPh>
    <rPh sb="15" eb="16">
      <t>ツキ</t>
    </rPh>
    <phoneticPr fontId="5"/>
  </si>
  <si>
    <t>2020年度までの道路分野における海外受注累計件数400件（2013年度起算）</t>
    <phoneticPr fontId="5"/>
  </si>
  <si>
    <t>政府間協議の件数が想定よりも少なかったため。</t>
    <rPh sb="0" eb="3">
      <t>セイフカン</t>
    </rPh>
    <rPh sb="3" eb="5">
      <t>キョウギ</t>
    </rPh>
    <rPh sb="6" eb="8">
      <t>ケンスウ</t>
    </rPh>
    <rPh sb="9" eb="11">
      <t>ソウテイ</t>
    </rPh>
    <rPh sb="14" eb="15">
      <t>スク</t>
    </rPh>
    <phoneticPr fontId="5"/>
  </si>
  <si>
    <t>道路分野の海外展開支援に係る経費</t>
    <phoneticPr fontId="5"/>
  </si>
  <si>
    <t>様々なフェーズでの関係国政府への積極的かつ戦略的な働きかけ等により、成果の検証を合わせて進めながら、インフラ整備の国際展開をさらに効率的・効果的に推進すべき。</t>
    <rPh sb="0" eb="2">
      <t>サマザマ</t>
    </rPh>
    <rPh sb="9" eb="12">
      <t>カンケイコク</t>
    </rPh>
    <rPh sb="12" eb="14">
      <t>セイフ</t>
    </rPh>
    <rPh sb="16" eb="19">
      <t>セッキョクテキ</t>
    </rPh>
    <rPh sb="21" eb="24">
      <t>センリャクテキ</t>
    </rPh>
    <rPh sb="25" eb="26">
      <t>ハタラ</t>
    </rPh>
    <rPh sb="29" eb="30">
      <t>トウ</t>
    </rPh>
    <rPh sb="34" eb="36">
      <t>セイカ</t>
    </rPh>
    <rPh sb="37" eb="39">
      <t>ケンショウ</t>
    </rPh>
    <rPh sb="40" eb="41">
      <t>ア</t>
    </rPh>
    <rPh sb="44" eb="45">
      <t>スス</t>
    </rPh>
    <rPh sb="54" eb="56">
      <t>セイビ</t>
    </rPh>
    <rPh sb="57" eb="59">
      <t>コクサイ</t>
    </rPh>
    <rPh sb="59" eb="61">
      <t>テンカイ</t>
    </rPh>
    <rPh sb="65" eb="68">
      <t>コウリツテキ</t>
    </rPh>
    <rPh sb="69" eb="72">
      <t>コウカテキ</t>
    </rPh>
    <rPh sb="73" eb="75">
      <t>スイシン</t>
    </rPh>
    <phoneticPr fontId="5"/>
  </si>
  <si>
    <t>執行等改善</t>
  </si>
  <si>
    <t>成果目標に対して順調に実績が推移してきている。引き続き、相手国のニーズと日本企業の海外展開意向を踏まえた二国間会議やセミナーなどの開催及び相手国政府との対話等を通じ、海外プロジェクトの獲得や道路技術の海外展開を促進する。</t>
    <rPh sb="0" eb="2">
      <t>セイカ</t>
    </rPh>
    <rPh sb="2" eb="4">
      <t>モクヒョウ</t>
    </rPh>
    <rPh sb="5" eb="6">
      <t>タイ</t>
    </rPh>
    <rPh sb="8" eb="10">
      <t>ジュンチョウ</t>
    </rPh>
    <rPh sb="11" eb="13">
      <t>ジッセキ</t>
    </rPh>
    <rPh sb="14" eb="16">
      <t>スイイ</t>
    </rPh>
    <rPh sb="23" eb="24">
      <t>ヒ</t>
    </rPh>
    <rPh sb="25" eb="26">
      <t>ツヅ</t>
    </rPh>
    <phoneticPr fontId="5"/>
  </si>
  <si>
    <t>「新しい日本のための優先課題推進枠」70</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</si>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</sst>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742</xdr:row>
      <xdr:rowOff>0</xdr:rowOff>
    </xdr:from>
    <xdr:to>
      <xdr:col>33</xdr:col>
      <xdr:colOff>108055</xdr:colOff>
      <xdr:row>744</xdr:row>
      <xdr:rowOff>20810</xdr:rowOff>
    </xdr:to>
    <xdr:sp macro="" textlink="">
      <xdr:nvSpPr>
        <xdr:cNvPr id="2" name="正方形/長方形 1"/>
        <xdr:cNvSpPr/>
      </xdr:nvSpPr>
      <xdr:spPr>
        <a:xfrm>
          <a:off x="4286250" y="41256857"/>
          <a:ext cx="2557341" cy="72838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124</a:t>
          </a:r>
          <a:r>
            <a:rPr kumimoji="1" lang="ja-JP" altLang="en-US" sz="1100"/>
            <a:t>百万円</a:t>
          </a:r>
        </a:p>
      </xdr:txBody>
    </xdr:sp>
    <xdr:clientData/>
  </xdr:twoCellAnchor>
  <xdr:twoCellAnchor>
    <xdr:from>
      <xdr:col>27</xdr:col>
      <xdr:colOff>41621</xdr:colOff>
      <xdr:row>744</xdr:row>
      <xdr:rowOff>20810</xdr:rowOff>
    </xdr:from>
    <xdr:to>
      <xdr:col>27</xdr:col>
      <xdr:colOff>41621</xdr:colOff>
      <xdr:row>747</xdr:row>
      <xdr:rowOff>299359</xdr:rowOff>
    </xdr:to>
    <xdr:cxnSp macro="">
      <xdr:nvCxnSpPr>
        <xdr:cNvPr id="3" name="直線コネクタ 2"/>
        <xdr:cNvCxnSpPr>
          <a:stCxn id="6" idx="0"/>
          <a:endCxn id="2" idx="2"/>
        </xdr:cNvCxnSpPr>
      </xdr:nvCxnSpPr>
      <xdr:spPr>
        <a:xfrm flipV="1">
          <a:off x="5552514" y="41985239"/>
          <a:ext cx="0" cy="1339906"/>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192900</xdr:colOff>
      <xdr:row>744</xdr:row>
      <xdr:rowOff>65635</xdr:rowOff>
    </xdr:from>
    <xdr:to>
      <xdr:col>32</xdr:col>
      <xdr:colOff>132868</xdr:colOff>
      <xdr:row>744</xdr:row>
      <xdr:rowOff>307361</xdr:rowOff>
    </xdr:to>
    <xdr:sp macro="" textlink="">
      <xdr:nvSpPr>
        <xdr:cNvPr id="4" name="大かっこ 3"/>
        <xdr:cNvSpPr/>
      </xdr:nvSpPr>
      <xdr:spPr>
        <a:xfrm>
          <a:off x="4479150" y="42030064"/>
          <a:ext cx="2185147" cy="241726"/>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国際会議やセミナーの企画立案等</a:t>
          </a:r>
        </a:p>
      </xdr:txBody>
    </xdr:sp>
    <xdr:clientData/>
  </xdr:twoCellAnchor>
  <xdr:twoCellAnchor>
    <xdr:from>
      <xdr:col>27</xdr:col>
      <xdr:colOff>8003</xdr:colOff>
      <xdr:row>747</xdr:row>
      <xdr:rowOff>24012</xdr:rowOff>
    </xdr:from>
    <xdr:to>
      <xdr:col>36</xdr:col>
      <xdr:colOff>199305</xdr:colOff>
      <xdr:row>747</xdr:row>
      <xdr:rowOff>299729</xdr:rowOff>
    </xdr:to>
    <xdr:sp macro="" textlink="">
      <xdr:nvSpPr>
        <xdr:cNvPr id="5" name="テキスト ボックス 20"/>
        <xdr:cNvSpPr txBox="1"/>
      </xdr:nvSpPr>
      <xdr:spPr>
        <a:xfrm>
          <a:off x="5518896" y="43049798"/>
          <a:ext cx="2028266" cy="27571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0</xdr:colOff>
      <xdr:row>747</xdr:row>
      <xdr:rowOff>299359</xdr:rowOff>
    </xdr:from>
    <xdr:to>
      <xdr:col>33</xdr:col>
      <xdr:colOff>108055</xdr:colOff>
      <xdr:row>749</xdr:row>
      <xdr:rowOff>313767</xdr:rowOff>
    </xdr:to>
    <xdr:sp macro="" textlink="">
      <xdr:nvSpPr>
        <xdr:cNvPr id="6" name="正方形/長方形 5"/>
        <xdr:cNvSpPr/>
      </xdr:nvSpPr>
      <xdr:spPr>
        <a:xfrm>
          <a:off x="4286250" y="43325145"/>
          <a:ext cx="2557341" cy="72197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Ａ</a:t>
          </a:r>
          <a:r>
            <a:rPr lang="en-US" altLang="ja-JP" sz="1100"/>
            <a:t>.</a:t>
          </a:r>
          <a:r>
            <a:rPr lang="ja-JP" altLang="en-US" sz="1100"/>
            <a:t>民間企業等（４社）</a:t>
          </a:r>
          <a:endParaRPr lang="en-US" altLang="ja-JP" sz="1100"/>
        </a:p>
        <a:p>
          <a:pPr algn="ctr"/>
          <a:r>
            <a:rPr kumimoji="1" lang="en-US" altLang="ja-JP" sz="1100"/>
            <a:t>124</a:t>
          </a:r>
          <a:r>
            <a:rPr kumimoji="1" lang="ja-JP" altLang="en-US" sz="1100"/>
            <a:t>百万円</a:t>
          </a:r>
        </a:p>
      </xdr:txBody>
    </xdr:sp>
    <xdr:clientData/>
  </xdr:twoCellAnchor>
  <xdr:twoCellAnchor>
    <xdr:from>
      <xdr:col>21</xdr:col>
      <xdr:colOff>123264</xdr:colOff>
      <xdr:row>750</xdr:row>
      <xdr:rowOff>16009</xdr:rowOff>
    </xdr:from>
    <xdr:to>
      <xdr:col>33</xdr:col>
      <xdr:colOff>27214</xdr:colOff>
      <xdr:row>751</xdr:row>
      <xdr:rowOff>334576</xdr:rowOff>
    </xdr:to>
    <xdr:sp macro="" textlink="">
      <xdr:nvSpPr>
        <xdr:cNvPr id="7" name="大かっこ 6"/>
        <xdr:cNvSpPr/>
      </xdr:nvSpPr>
      <xdr:spPr>
        <a:xfrm>
          <a:off x="4409514" y="44103152"/>
          <a:ext cx="2353236" cy="672353"/>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900"/>
            <a:t>案件発掘、案件形成調査及び国際会議・セミナー開催補助等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1" zoomScale="85" zoomScaleNormal="75" zoomScaleSheetLayoutView="85" zoomScalePageLayoutView="85" workbookViewId="0">
      <selection activeCell="P838" sqref="P838: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343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604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70</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580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122</v>
      </c>
      <c r="Q13" s="183"/>
      <c r="R13" s="183"/>
      <c r="S13" s="183"/>
      <c r="T13" s="183"/>
      <c r="U13" s="183"/>
      <c r="V13" s="184"/>
      <c r="W13" s="182">
        <v>125</v>
      </c>
      <c r="X13" s="183"/>
      <c r="Y13" s="183"/>
      <c r="Z13" s="183"/>
      <c r="AA13" s="183"/>
      <c r="AB13" s="183"/>
      <c r="AC13" s="184"/>
      <c r="AD13" s="182">
        <v>140</v>
      </c>
      <c r="AE13" s="183"/>
      <c r="AF13" s="183"/>
      <c r="AG13" s="183"/>
      <c r="AH13" s="183"/>
      <c r="AI13" s="183"/>
      <c r="AJ13" s="184"/>
      <c r="AK13" s="182">
        <v>140</v>
      </c>
      <c r="AL13" s="183"/>
      <c r="AM13" s="183"/>
      <c r="AN13" s="183"/>
      <c r="AO13" s="183"/>
      <c r="AP13" s="183"/>
      <c r="AQ13" s="184"/>
      <c r="AR13" s="179">
        <v>170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t="s">
        <v>553</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553</v>
      </c>
      <c r="AL15" s="183"/>
      <c r="AM15" s="183"/>
      <c r="AN15" s="183"/>
      <c r="AO15" s="183"/>
      <c r="AP15" s="183"/>
      <c r="AQ15" s="184"/>
      <c r="AR15" s="182" t="s">
        <v>609</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t="s">
        <v>553</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t="s">
        <v>553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122</v>
      </c>
      <c r="Q18" s="204"/>
      <c r="R18" s="204"/>
      <c r="S18" s="204"/>
      <c r="T18" s="204"/>
      <c r="U18" s="204"/>
      <c r="V18" s="205"/>
      <c r="W18" s="203">
        <f>SUM(W13:AC17)</f>
        <v>125</v>
      </c>
      <c r="X18" s="204"/>
      <c r="Y18" s="204"/>
      <c r="Z18" s="204"/>
      <c r="AA18" s="204"/>
      <c r="AB18" s="204"/>
      <c r="AC18" s="205"/>
      <c r="AD18" s="203">
        <f>SUM(AD13:AJ17)</f>
        <v>140</v>
      </c>
      <c r="AE18" s="204"/>
      <c r="AF18" s="204"/>
      <c r="AG18" s="204"/>
      <c r="AH18" s="204"/>
      <c r="AI18" s="204"/>
      <c r="AJ18" s="205"/>
      <c r="AK18" s="203">
        <f>SUM(AK13:AQ17)</f>
        <v>140</v>
      </c>
      <c r="AL18" s="204"/>
      <c r="AM18" s="204"/>
      <c r="AN18" s="204"/>
      <c r="AO18" s="204"/>
      <c r="AP18" s="204"/>
      <c r="AQ18" s="205"/>
      <c r="AR18" s="203">
        <f>SUM(AR13:AX17)</f>
        <v>170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109</v>
      </c>
      <c r="Q19" s="183"/>
      <c r="R19" s="183"/>
      <c r="S19" s="183"/>
      <c r="T19" s="183"/>
      <c r="U19" s="183"/>
      <c r="V19" s="184"/>
      <c r="W19" s="182">
        <v>100</v>
      </c>
      <c r="X19" s="183"/>
      <c r="Y19" s="183"/>
      <c r="Z19" s="183"/>
      <c r="AA19" s="183"/>
      <c r="AB19" s="183"/>
      <c r="AC19" s="184"/>
      <c r="AD19" s="182">
        <v>124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0.89344262295081966</v>
      </c>
      <c r="Q20" s="509"/>
      <c r="R20" s="509"/>
      <c r="S20" s="509"/>
      <c r="T20" s="509"/>
      <c r="U20" s="509"/>
      <c r="V20" s="509"/>
      <c r="W20" s="509">
        <f t="shared" ref="W20" si="0">IF(W18=0, "-", SUM(W19)/W18)</f>
        <v>0.8</v>
      </c>
      <c r="X20" s="509"/>
      <c r="Y20" s="509"/>
      <c r="Z20" s="509"/>
      <c r="AA20" s="509"/>
      <c r="AB20" s="509"/>
      <c r="AC20" s="509"/>
      <c r="AD20" s="509">
        <f t="shared" ref="AD20" si="1">IF(AD18=0, "-", SUM(AD19)/AD18)</f>
        <v>0.88571428571428568</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0.89344262295081966</v>
      </c>
      <c r="Q21" s="509"/>
      <c r="R21" s="509"/>
      <c r="S21" s="509"/>
      <c r="T21" s="509"/>
      <c r="U21" s="509"/>
      <c r="V21" s="509"/>
      <c r="W21" s="509">
        <f t="shared" ref="W21" si="2">IF(W19=0, "-", SUM(W19)/SUM(W13,W14))</f>
        <v>0.8</v>
      </c>
      <c r="X21" s="509"/>
      <c r="Y21" s="509"/>
      <c r="Z21" s="509"/>
      <c r="AA21" s="509"/>
      <c r="AB21" s="509"/>
      <c r="AC21" s="509"/>
      <c r="AD21" s="509">
        <f t="shared" ref="AD21" si="3">IF(AD19=0, "-", SUM(AD19)/SUM(AD13,AD14))</f>
        <v>0.88571428571428568</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554</v>
      </c>
      <c r="H23" s="148"/>
      <c r="I23" s="148"/>
      <c r="J23" s="148"/>
      <c r="K23" s="148"/>
      <c r="L23" s="148"/>
      <c r="M23" s="148"/>
      <c r="N23" s="148"/>
      <c r="O23" s="149"/>
      <c r="P23" s="179">
        <v>140</v>
      </c>
      <c r="Q23" s="180"/>
      <c r="R23" s="180"/>
      <c r="S23" s="180"/>
      <c r="T23" s="180"/>
      <c r="U23" s="180"/>
      <c r="V23" s="181"/>
      <c r="W23" s="179">
        <v>170</v>
      </c>
      <c r="X23" s="180"/>
      <c r="Y23" s="180"/>
      <c r="Z23" s="180"/>
      <c r="AA23" s="180"/>
      <c r="AB23" s="180"/>
      <c r="AC23" s="181"/>
      <c r="AD23" s="170" t="s">
        <v>608</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140</v>
      </c>
      <c r="Q29" s="207"/>
      <c r="R29" s="207"/>
      <c r="S29" s="207"/>
      <c r="T29" s="207"/>
      <c r="U29" s="207"/>
      <c r="V29" s="208"/>
      <c r="W29" s="206">
        <f>AR13</f>
        <v>170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553</v>
      </c>
      <c r="AR31" s="198"/>
      <c r="AS31" s="132" t="s">
        <v>357</v>
      </c>
      <c r="AT31" s="133"/>
      <c r="AU31" s="265">
        <v>32</v>
      </c>
      <c r="AV31" s="265"/>
      <c r="AW31" s="368" t="s">
        <v>301</v>
      </c>
      <c r="AX31" s="369"/>
    </row>
    <row r="32" spans="1:50" ht="23.25" customHeight="1" x14ac:dyDescent="0.15">
      <c r="A32" s="536"/>
      <c r="B32" s="534"/>
      <c r="C32" s="534"/>
      <c r="D32" s="534"/>
      <c r="E32" s="534"/>
      <c r="F32" s="535"/>
      <c r="G32" s="510" t="s">
        <v>602</v>
      </c>
      <c r="H32" s="511"/>
      <c r="I32" s="511"/>
      <c r="J32" s="511"/>
      <c r="K32" s="511"/>
      <c r="L32" s="511"/>
      <c r="M32" s="511"/>
      <c r="N32" s="511"/>
      <c r="O32" s="512"/>
      <c r="P32" s="121" t="s">
        <v>581</v>
      </c>
      <c r="Q32" s="121"/>
      <c r="R32" s="121"/>
      <c r="S32" s="121"/>
      <c r="T32" s="121"/>
      <c r="U32" s="121"/>
      <c r="V32" s="121"/>
      <c r="W32" s="121"/>
      <c r="X32" s="212"/>
      <c r="Y32" s="335" t="s">
        <v>13</v>
      </c>
      <c r="Z32" s="519"/>
      <c r="AA32" s="520"/>
      <c r="AB32" s="521" t="s">
        <v>555</v>
      </c>
      <c r="AC32" s="521"/>
      <c r="AD32" s="521"/>
      <c r="AE32" s="348">
        <v>90</v>
      </c>
      <c r="AF32" s="349"/>
      <c r="AG32" s="349"/>
      <c r="AH32" s="349"/>
      <c r="AI32" s="348">
        <v>150</v>
      </c>
      <c r="AJ32" s="349"/>
      <c r="AK32" s="349"/>
      <c r="AL32" s="349"/>
      <c r="AM32" s="348">
        <v>196</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555</v>
      </c>
      <c r="AC33" s="491"/>
      <c r="AD33" s="491"/>
      <c r="AE33" s="348" t="s">
        <v>553</v>
      </c>
      <c r="AF33" s="349"/>
      <c r="AG33" s="349"/>
      <c r="AH33" s="349"/>
      <c r="AI33" s="348" t="s">
        <v>553</v>
      </c>
      <c r="AJ33" s="349"/>
      <c r="AK33" s="349"/>
      <c r="AL33" s="349"/>
      <c r="AM33" s="348" t="s">
        <v>553</v>
      </c>
      <c r="AN33" s="349"/>
      <c r="AO33" s="349"/>
      <c r="AP33" s="349"/>
      <c r="AQ33" s="189" t="s">
        <v>553</v>
      </c>
      <c r="AR33" s="190"/>
      <c r="AS33" s="190"/>
      <c r="AT33" s="191"/>
      <c r="AU33" s="349">
        <v>400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22.5</v>
      </c>
      <c r="AF34" s="349"/>
      <c r="AG34" s="349"/>
      <c r="AH34" s="349"/>
      <c r="AI34" s="348">
        <v>37.5</v>
      </c>
      <c r="AJ34" s="349"/>
      <c r="AK34" s="349"/>
      <c r="AL34" s="349"/>
      <c r="AM34" s="348">
        <v>49</v>
      </c>
      <c r="AN34" s="349"/>
      <c r="AO34" s="349"/>
      <c r="AP34" s="349"/>
      <c r="AQ34" s="189" t="s">
        <v>553</v>
      </c>
      <c r="AR34" s="190"/>
      <c r="AS34" s="190"/>
      <c r="AT34" s="191"/>
      <c r="AU34" s="349" t="s">
        <v>553</v>
      </c>
      <c r="AV34" s="349"/>
      <c r="AW34" s="349"/>
      <c r="AX34" s="365"/>
    </row>
    <row r="35" spans="1:50" ht="23.25" customHeight="1" x14ac:dyDescent="0.15">
      <c r="A35" s="872" t="s">
        <v>539</v>
      </c>
      <c r="B35" s="873"/>
      <c r="C35" s="873"/>
      <c r="D35" s="873"/>
      <c r="E35" s="873"/>
      <c r="F35" s="874"/>
      <c r="G35" s="878" t="s">
        <v>601</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556</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555</v>
      </c>
      <c r="AC101" s="521"/>
      <c r="AD101" s="521"/>
      <c r="AE101" s="348">
        <v>8</v>
      </c>
      <c r="AF101" s="349"/>
      <c r="AG101" s="349"/>
      <c r="AH101" s="350"/>
      <c r="AI101" s="348">
        <v>8</v>
      </c>
      <c r="AJ101" s="349"/>
      <c r="AK101" s="349"/>
      <c r="AL101" s="350"/>
      <c r="AM101" s="348">
        <v>4</v>
      </c>
      <c r="AN101" s="349"/>
      <c r="AO101" s="349"/>
      <c r="AP101" s="350"/>
      <c r="AQ101" s="348" t="s">
        <v>578</v>
      </c>
      <c r="AR101" s="349"/>
      <c r="AS101" s="349"/>
      <c r="AT101" s="350"/>
      <c r="AU101" s="348" t="s">
        <v>578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555</v>
      </c>
      <c r="AC102" s="521"/>
      <c r="AD102" s="521"/>
      <c r="AE102" s="325">
        <v>8</v>
      </c>
      <c r="AF102" s="325"/>
      <c r="AG102" s="325"/>
      <c r="AH102" s="325"/>
      <c r="AI102" s="325">
        <v>8</v>
      </c>
      <c r="AJ102" s="325"/>
      <c r="AK102" s="325"/>
      <c r="AL102" s="325"/>
      <c r="AM102" s="325">
        <v>4</v>
      </c>
      <c r="AN102" s="325"/>
      <c r="AO102" s="325"/>
      <c r="AP102" s="325"/>
      <c r="AQ102" s="869">
        <v>4</v>
      </c>
      <c r="AR102" s="870"/>
      <c r="AS102" s="870"/>
      <c r="AT102" s="871"/>
      <c r="AU102" s="869">
        <v>5</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557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v>13.6</v>
      </c>
      <c r="AF116" s="325"/>
      <c r="AG116" s="325"/>
      <c r="AH116" s="325"/>
      <c r="AI116" s="325">
        <v>12.5</v>
      </c>
      <c r="AJ116" s="325"/>
      <c r="AK116" s="325"/>
      <c r="AL116" s="325"/>
      <c r="AM116" s="325">
        <v>31</v>
      </c>
      <c r="AN116" s="325"/>
      <c r="AO116" s="325"/>
      <c r="AP116" s="325"/>
      <c r="AQ116" s="348">
        <v>35</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559</v>
      </c>
      <c r="AC117" s="339"/>
      <c r="AD117" s="340"/>
      <c r="AE117" s="285" t="s">
        <v>560</v>
      </c>
      <c r="AF117" s="285"/>
      <c r="AG117" s="285"/>
      <c r="AH117" s="285"/>
      <c r="AI117" s="285" t="s">
        <v>561</v>
      </c>
      <c r="AJ117" s="285"/>
      <c r="AK117" s="285"/>
      <c r="AL117" s="285"/>
      <c r="AM117" s="285" t="s">
        <v>562</v>
      </c>
      <c r="AN117" s="285"/>
      <c r="AO117" s="285"/>
      <c r="AP117" s="285"/>
      <c r="AQ117" s="285" t="s">
        <v>563</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553</v>
      </c>
      <c r="AR133" s="265"/>
      <c r="AS133" s="132" t="s">
        <v>357</v>
      </c>
      <c r="AT133" s="133"/>
      <c r="AU133" s="198">
        <v>32</v>
      </c>
      <c r="AV133" s="198"/>
      <c r="AW133" s="132" t="s">
        <v>301</v>
      </c>
      <c r="AX133" s="210"/>
    </row>
    <row r="134" spans="1:50" ht="39.75" customHeight="1" x14ac:dyDescent="0.15">
      <c r="A134" s="1002"/>
      <c r="B134" s="236"/>
      <c r="C134" s="235"/>
      <c r="D134" s="236"/>
      <c r="E134" s="235"/>
      <c r="F134" s="297"/>
      <c r="G134" s="211" t="s">
        <v>599</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566</v>
      </c>
      <c r="AC134" s="188"/>
      <c r="AD134" s="188"/>
      <c r="AE134" s="266">
        <v>1.8</v>
      </c>
      <c r="AF134" s="190"/>
      <c r="AG134" s="190"/>
      <c r="AH134" s="190"/>
      <c r="AI134" s="266">
        <v>1.7</v>
      </c>
      <c r="AJ134" s="190"/>
      <c r="AK134" s="190"/>
      <c r="AL134" s="190"/>
      <c r="AM134" s="266" t="s">
        <v>600</v>
      </c>
      <c r="AN134" s="190"/>
      <c r="AO134" s="190"/>
      <c r="AP134" s="190"/>
      <c r="AQ134" s="266" t="s">
        <v>553</v>
      </c>
      <c r="AR134" s="190"/>
      <c r="AS134" s="190"/>
      <c r="AT134" s="190"/>
      <c r="AU134" s="266" t="s">
        <v>553</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566</v>
      </c>
      <c r="AC135" s="202"/>
      <c r="AD135" s="202"/>
      <c r="AE135" s="266" t="s">
        <v>553</v>
      </c>
      <c r="AF135" s="190"/>
      <c r="AG135" s="190"/>
      <c r="AH135" s="190"/>
      <c r="AI135" s="266" t="s">
        <v>553</v>
      </c>
      <c r="AJ135" s="190"/>
      <c r="AK135" s="190"/>
      <c r="AL135" s="190"/>
      <c r="AM135" s="266" t="s">
        <v>553</v>
      </c>
      <c r="AN135" s="190"/>
      <c r="AO135" s="190"/>
      <c r="AP135" s="190"/>
      <c r="AQ135" s="266" t="s">
        <v>553</v>
      </c>
      <c r="AR135" s="190"/>
      <c r="AS135" s="190"/>
      <c r="AT135" s="190"/>
      <c r="AU135" s="266">
        <v>2</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t="s">
        <v>553</v>
      </c>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t="s">
        <v>553</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553</v>
      </c>
      <c r="AF432" s="198"/>
      <c r="AG432" s="132" t="s">
        <v>357</v>
      </c>
      <c r="AH432" s="133"/>
      <c r="AI432" s="143"/>
      <c r="AJ432" s="143"/>
      <c r="AK432" s="143"/>
      <c r="AL432" s="138"/>
      <c r="AM432" s="143"/>
      <c r="AN432" s="143"/>
      <c r="AO432" s="143"/>
      <c r="AP432" s="138"/>
      <c r="AQ432" s="209" t="s">
        <v>553</v>
      </c>
      <c r="AR432" s="198"/>
      <c r="AS432" s="132" t="s">
        <v>357</v>
      </c>
      <c r="AT432" s="133"/>
      <c r="AU432" s="198" t="s">
        <v>553</v>
      </c>
      <c r="AV432" s="198"/>
      <c r="AW432" s="132" t="s">
        <v>301</v>
      </c>
      <c r="AX432" s="210"/>
    </row>
    <row r="433" spans="1:50" ht="23.25" customHeight="1" x14ac:dyDescent="0.15">
      <c r="A433" s="1002"/>
      <c r="B433" s="236"/>
      <c r="C433" s="235"/>
      <c r="D433" s="236"/>
      <c r="E433" s="126"/>
      <c r="F433" s="127"/>
      <c r="G433" s="211" t="s">
        <v>553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553</v>
      </c>
      <c r="AC433" s="202"/>
      <c r="AD433" s="202"/>
      <c r="AE433" s="189" t="s">
        <v>553</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553</v>
      </c>
      <c r="AC434" s="188"/>
      <c r="AD434" s="188"/>
      <c r="AE434" s="189" t="s">
        <v>553</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553</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553</v>
      </c>
      <c r="AF457" s="198"/>
      <c r="AG457" s="132" t="s">
        <v>357</v>
      </c>
      <c r="AH457" s="133"/>
      <c r="AI457" s="143"/>
      <c r="AJ457" s="143"/>
      <c r="AK457" s="143"/>
      <c r="AL457" s="138"/>
      <c r="AM457" s="143"/>
      <c r="AN457" s="143"/>
      <c r="AO457" s="143"/>
      <c r="AP457" s="138"/>
      <c r="AQ457" s="209" t="s">
        <v>553</v>
      </c>
      <c r="AR457" s="198"/>
      <c r="AS457" s="132" t="s">
        <v>357</v>
      </c>
      <c r="AT457" s="133"/>
      <c r="AU457" s="198" t="s">
        <v>553</v>
      </c>
      <c r="AV457" s="198"/>
      <c r="AW457" s="132" t="s">
        <v>301</v>
      </c>
      <c r="AX457" s="210"/>
    </row>
    <row r="458" spans="1:50" ht="23.25" customHeight="1" x14ac:dyDescent="0.15">
      <c r="A458" s="1002"/>
      <c r="B458" s="236"/>
      <c r="C458" s="235"/>
      <c r="D458" s="236"/>
      <c r="E458" s="126"/>
      <c r="F458" s="127"/>
      <c r="G458" s="211" t="s">
        <v>553</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553</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553</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553</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1.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582</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583</v>
      </c>
      <c r="AH703" s="657"/>
      <c r="AI703" s="657"/>
      <c r="AJ703" s="657"/>
      <c r="AK703" s="657"/>
      <c r="AL703" s="657"/>
      <c r="AM703" s="657"/>
      <c r="AN703" s="657"/>
      <c r="AO703" s="657"/>
      <c r="AP703" s="657"/>
      <c r="AQ703" s="657"/>
      <c r="AR703" s="657"/>
      <c r="AS703" s="657"/>
      <c r="AT703" s="657"/>
      <c r="AU703" s="657"/>
      <c r="AV703" s="657"/>
      <c r="AW703" s="657"/>
      <c r="AX703" s="658"/>
    </row>
    <row r="704" spans="1:50" ht="48.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584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551</v>
      </c>
      <c r="AE705" s="720"/>
      <c r="AF705" s="720"/>
      <c r="AG705" s="120" t="s">
        <v>587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585</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586</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588</v>
      </c>
      <c r="AE708" s="671"/>
      <c r="AF708" s="671"/>
      <c r="AG708" s="495" t="s">
        <v>589</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590</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588</v>
      </c>
      <c r="AE710" s="115"/>
      <c r="AF710" s="115"/>
      <c r="AG710" s="656" t="s">
        <v>589</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591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551</v>
      </c>
      <c r="AE712" s="568"/>
      <c r="AF712" s="568"/>
      <c r="AG712" s="580" t="s">
        <v>603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588</v>
      </c>
      <c r="AE713" s="115"/>
      <c r="AF713" s="116"/>
      <c r="AG713" s="656" t="s">
        <v>589</v>
      </c>
      <c r="AH713" s="657"/>
      <c r="AI713" s="657"/>
      <c r="AJ713" s="657"/>
      <c r="AK713" s="657"/>
      <c r="AL713" s="657"/>
      <c r="AM713" s="657"/>
      <c r="AN713" s="657"/>
      <c r="AO713" s="657"/>
      <c r="AP713" s="657"/>
      <c r="AQ713" s="657"/>
      <c r="AR713" s="657"/>
      <c r="AS713" s="657"/>
      <c r="AT713" s="657"/>
      <c r="AU713" s="657"/>
      <c r="AV713" s="657"/>
      <c r="AW713" s="657"/>
      <c r="AX713" s="658"/>
    </row>
    <row r="714" spans="1:50" ht="50.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592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593</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588</v>
      </c>
      <c r="AE716" s="752"/>
      <c r="AF716" s="752"/>
      <c r="AG716" s="656" t="s">
        <v>589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594</v>
      </c>
      <c r="AH717" s="657"/>
      <c r="AI717" s="657"/>
      <c r="AJ717" s="657"/>
      <c r="AK717" s="657"/>
      <c r="AL717" s="657"/>
      <c r="AM717" s="657"/>
      <c r="AN717" s="657"/>
      <c r="AO717" s="657"/>
      <c r="AP717" s="657"/>
      <c r="AQ717" s="657"/>
      <c r="AR717" s="657"/>
      <c r="AS717" s="657"/>
      <c r="AT717" s="657"/>
      <c r="AU717" s="657"/>
      <c r="AV717" s="657"/>
      <c r="AW717" s="657"/>
      <c r="AX717" s="658"/>
    </row>
    <row r="718" spans="1:50" ht="31.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551</v>
      </c>
      <c r="AE718" s="115"/>
      <c r="AF718" s="115"/>
      <c r="AG718" s="123" t="s">
        <v>595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588</v>
      </c>
      <c r="AE719" s="671"/>
      <c r="AF719" s="671"/>
      <c r="AG719" s="120" t="s">
        <v>589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t="s">
        <v>494</v>
      </c>
      <c r="H721" s="915"/>
      <c r="I721" s="92" t="str">
        <f>IF(OR(G721="　", G721=""), "", "-")</f>
        <v/>
      </c>
      <c r="J721" s="891"/>
      <c r="K721" s="891"/>
      <c r="L721" s="92" t="str">
        <f>IF(M721="","","-")</f>
        <v/>
      </c>
      <c r="M721" s="93"/>
      <c r="N721" s="888" t="s">
        <v>589</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t="s">
        <v>589</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t="s">
        <v>589</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t="s">
        <v>589</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t="s">
        <v>589</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9.25" customHeight="1" x14ac:dyDescent="0.15">
      <c r="A726" s="608" t="s">
        <v>49</v>
      </c>
      <c r="B726" s="609"/>
      <c r="C726" s="427" t="s">
        <v>54</v>
      </c>
      <c r="D726" s="563"/>
      <c r="E726" s="563"/>
      <c r="F726" s="564"/>
      <c r="G726" s="794" t="s">
        <v>596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t="s">
        <v>256</v>
      </c>
      <c r="B731" s="606"/>
      <c r="C731" s="606"/>
      <c r="D731" s="606"/>
      <c r="E731" s="607"/>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t="s">
        <v>606</v>
      </c>
      <c r="B733" s="739"/>
      <c r="C733" s="739"/>
      <c r="D733" s="739"/>
      <c r="E733" s="740"/>
      <c r="F733" s="759" t="s">
        <v>607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553</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v>2046</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568</v>
      </c>
      <c r="H738" s="924"/>
      <c r="I738" s="924"/>
      <c r="J738" s="924"/>
      <c r="K738" s="924"/>
      <c r="L738" s="924"/>
      <c r="M738" s="924"/>
      <c r="N738" s="924"/>
      <c r="O738" s="924"/>
      <c r="P738" s="924"/>
      <c r="Q738" s="613" t="s">
        <v>363</v>
      </c>
      <c r="R738" s="613"/>
      <c r="S738" s="613"/>
      <c r="T738" s="613"/>
      <c r="U738" s="613"/>
      <c r="V738" s="613"/>
      <c r="W738" s="923">
        <v>328</v>
      </c>
      <c r="X738" s="924"/>
      <c r="Y738" s="924"/>
      <c r="Z738" s="924"/>
      <c r="AA738" s="924"/>
      <c r="AB738" s="924"/>
      <c r="AC738" s="924"/>
      <c r="AD738" s="924"/>
      <c r="AE738" s="924"/>
      <c r="AF738" s="925"/>
      <c r="AG738" s="901" t="s">
        <v>364</v>
      </c>
      <c r="AH738" s="901"/>
      <c r="AI738" s="901"/>
      <c r="AJ738" s="901"/>
      <c r="AK738" s="901"/>
      <c r="AL738" s="901"/>
      <c r="AM738" s="923">
        <v>341</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355</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569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t="s">
        <v>577</v>
      </c>
      <c r="M781" s="438"/>
      <c r="N781" s="438"/>
      <c r="O781" s="438"/>
      <c r="P781" s="438"/>
      <c r="Q781" s="438"/>
      <c r="R781" s="438"/>
      <c r="S781" s="438"/>
      <c r="T781" s="438"/>
      <c r="U781" s="438"/>
      <c r="V781" s="438"/>
      <c r="W781" s="438"/>
      <c r="X781" s="439"/>
      <c r="Y781" s="464">
        <v>36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59.25" customHeight="1" x14ac:dyDescent="0.15">
      <c r="A837" s="393">
        <v>1</v>
      </c>
      <c r="B837" s="393">
        <v>1</v>
      </c>
      <c r="C837" s="414" t="s">
        <v>571</v>
      </c>
      <c r="D837" s="404"/>
      <c r="E837" s="404"/>
      <c r="F837" s="404"/>
      <c r="G837" s="404"/>
      <c r="H837" s="404"/>
      <c r="I837" s="404"/>
      <c r="J837" s="405" t="s">
        <v>610</v>
      </c>
      <c r="K837" s="406"/>
      <c r="L837" s="406"/>
      <c r="M837" s="406"/>
      <c r="N837" s="406"/>
      <c r="O837" s="406"/>
      <c r="P837" s="415" t="s">
        <v>570</v>
      </c>
      <c r="Q837" s="308"/>
      <c r="R837" s="308"/>
      <c r="S837" s="308"/>
      <c r="T837" s="308"/>
      <c r="U837" s="308"/>
      <c r="V837" s="308"/>
      <c r="W837" s="308"/>
      <c r="X837" s="308"/>
      <c r="Y837" s="316">
        <v>36</v>
      </c>
      <c r="Z837" s="317"/>
      <c r="AA837" s="317"/>
      <c r="AB837" s="318"/>
      <c r="AC837" s="407" t="s">
        <v>535</v>
      </c>
      <c r="AD837" s="413"/>
      <c r="AE837" s="413"/>
      <c r="AF837" s="413"/>
      <c r="AG837" s="413"/>
      <c r="AH837" s="408">
        <v>1</v>
      </c>
      <c r="AI837" s="409"/>
      <c r="AJ837" s="409"/>
      <c r="AK837" s="409"/>
      <c r="AL837" s="313">
        <v>98.6</v>
      </c>
      <c r="AM837" s="314"/>
      <c r="AN837" s="314"/>
      <c r="AO837" s="315"/>
      <c r="AP837" s="309" t="s">
        <v>553</v>
      </c>
      <c r="AQ837" s="309"/>
      <c r="AR837" s="309"/>
      <c r="AS837" s="309"/>
      <c r="AT837" s="309"/>
      <c r="AU837" s="309"/>
      <c r="AV837" s="309"/>
      <c r="AW837" s="309"/>
      <c r="AX837" s="309"/>
    </row>
    <row r="838" spans="1:50" ht="152.25" customHeight="1" x14ac:dyDescent="0.15">
      <c r="A838" s="393">
        <v>2</v>
      </c>
      <c r="B838" s="393">
        <v>1</v>
      </c>
      <c r="C838" s="414" t="s">
        <v>575</v>
      </c>
      <c r="D838" s="404"/>
      <c r="E838" s="404"/>
      <c r="F838" s="404"/>
      <c r="G838" s="404"/>
      <c r="H838" s="404"/>
      <c r="I838" s="404"/>
      <c r="J838" s="405" t="s">
        <v>610</v>
      </c>
      <c r="K838" s="406"/>
      <c r="L838" s="406"/>
      <c r="M838" s="406"/>
      <c r="N838" s="406"/>
      <c r="O838" s="406"/>
      <c r="P838" s="415" t="s">
        <v>572</v>
      </c>
      <c r="Q838" s="308"/>
      <c r="R838" s="308"/>
      <c r="S838" s="308"/>
      <c r="T838" s="308"/>
      <c r="U838" s="308"/>
      <c r="V838" s="308"/>
      <c r="W838" s="308"/>
      <c r="X838" s="308"/>
      <c r="Y838" s="316">
        <v>30</v>
      </c>
      <c r="Z838" s="317"/>
      <c r="AA838" s="317"/>
      <c r="AB838" s="318"/>
      <c r="AC838" s="407" t="s">
        <v>535</v>
      </c>
      <c r="AD838" s="413"/>
      <c r="AE838" s="413"/>
      <c r="AF838" s="413"/>
      <c r="AG838" s="413"/>
      <c r="AH838" s="408">
        <v>1</v>
      </c>
      <c r="AI838" s="409"/>
      <c r="AJ838" s="409"/>
      <c r="AK838" s="409"/>
      <c r="AL838" s="313">
        <v>99.7</v>
      </c>
      <c r="AM838" s="314"/>
      <c r="AN838" s="314"/>
      <c r="AO838" s="315"/>
      <c r="AP838" s="309" t="s">
        <v>553</v>
      </c>
      <c r="AQ838" s="309"/>
      <c r="AR838" s="309"/>
      <c r="AS838" s="309"/>
      <c r="AT838" s="309"/>
      <c r="AU838" s="309"/>
      <c r="AV838" s="309"/>
      <c r="AW838" s="309"/>
      <c r="AX838" s="309"/>
    </row>
    <row r="839" spans="1:50" ht="117.75" customHeight="1" x14ac:dyDescent="0.15">
      <c r="A839" s="393">
        <v>3</v>
      </c>
      <c r="B839" s="393">
        <v>1</v>
      </c>
      <c r="C839" s="414" t="s">
        <v>574</v>
      </c>
      <c r="D839" s="404"/>
      <c r="E839" s="404"/>
      <c r="F839" s="404"/>
      <c r="G839" s="404"/>
      <c r="H839" s="404"/>
      <c r="I839" s="404"/>
      <c r="J839" s="405" t="s">
        <v>610</v>
      </c>
      <c r="K839" s="406"/>
      <c r="L839" s="406"/>
      <c r="M839" s="406"/>
      <c r="N839" s="406"/>
      <c r="O839" s="406"/>
      <c r="P839" s="415" t="s">
        <v>573</v>
      </c>
      <c r="Q839" s="308"/>
      <c r="R839" s="308"/>
      <c r="S839" s="308"/>
      <c r="T839" s="308"/>
      <c r="U839" s="308"/>
      <c r="V839" s="308"/>
      <c r="W839" s="308"/>
      <c r="X839" s="308"/>
      <c r="Y839" s="316">
        <v>30</v>
      </c>
      <c r="Z839" s="317"/>
      <c r="AA839" s="317"/>
      <c r="AB839" s="318"/>
      <c r="AC839" s="407" t="s">
        <v>535</v>
      </c>
      <c r="AD839" s="413"/>
      <c r="AE839" s="413"/>
      <c r="AF839" s="413"/>
      <c r="AG839" s="413"/>
      <c r="AH839" s="311">
        <v>1</v>
      </c>
      <c r="AI839" s="312"/>
      <c r="AJ839" s="312"/>
      <c r="AK839" s="312"/>
      <c r="AL839" s="313">
        <v>99.8</v>
      </c>
      <c r="AM839" s="314"/>
      <c r="AN839" s="314"/>
      <c r="AO839" s="315"/>
      <c r="AP839" s="309" t="s">
        <v>553</v>
      </c>
      <c r="AQ839" s="309"/>
      <c r="AR839" s="309"/>
      <c r="AS839" s="309"/>
      <c r="AT839" s="309"/>
      <c r="AU839" s="309"/>
      <c r="AV839" s="309"/>
      <c r="AW839" s="309"/>
      <c r="AX839" s="309"/>
    </row>
    <row r="840" spans="1:50" ht="69.75" customHeight="1" x14ac:dyDescent="0.15">
      <c r="A840" s="393">
        <v>4</v>
      </c>
      <c r="B840" s="393">
        <v>1</v>
      </c>
      <c r="C840" s="414" t="s">
        <v>576</v>
      </c>
      <c r="D840" s="404"/>
      <c r="E840" s="404"/>
      <c r="F840" s="404"/>
      <c r="G840" s="404"/>
      <c r="H840" s="404"/>
      <c r="I840" s="404"/>
      <c r="J840" s="405" t="s">
        <v>610</v>
      </c>
      <c r="K840" s="406"/>
      <c r="L840" s="406"/>
      <c r="M840" s="406"/>
      <c r="N840" s="406"/>
      <c r="O840" s="406"/>
      <c r="P840" s="415" t="s">
        <v>598</v>
      </c>
      <c r="Q840" s="308"/>
      <c r="R840" s="308"/>
      <c r="S840" s="308"/>
      <c r="T840" s="308"/>
      <c r="U840" s="308"/>
      <c r="V840" s="308"/>
      <c r="W840" s="308"/>
      <c r="X840" s="308"/>
      <c r="Y840" s="316">
        <v>29</v>
      </c>
      <c r="Z840" s="317"/>
      <c r="AA840" s="317"/>
      <c r="AB840" s="318"/>
      <c r="AC840" s="407" t="s">
        <v>535</v>
      </c>
      <c r="AD840" s="413"/>
      <c r="AE840" s="413"/>
      <c r="AF840" s="413"/>
      <c r="AG840" s="413"/>
      <c r="AH840" s="311">
        <v>4</v>
      </c>
      <c r="AI840" s="312"/>
      <c r="AJ840" s="312"/>
      <c r="AK840" s="312"/>
      <c r="AL840" s="313">
        <v>98.4</v>
      </c>
      <c r="AM840" s="314"/>
      <c r="AN840" s="314"/>
      <c r="AO840" s="315"/>
      <c r="AP840" s="309" t="s">
        <v>553</v>
      </c>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553</v>
      </c>
      <c r="F1102" s="862"/>
      <c r="G1102" s="862"/>
      <c r="H1102" s="862"/>
      <c r="I1102" s="862"/>
      <c r="J1102" s="405" t="s">
        <v>553</v>
      </c>
      <c r="K1102" s="406"/>
      <c r="L1102" s="406"/>
      <c r="M1102" s="406"/>
      <c r="N1102" s="406"/>
      <c r="O1102" s="406"/>
      <c r="P1102" s="415" t="s">
        <v>553</v>
      </c>
      <c r="Q1102" s="308"/>
      <c r="R1102" s="308"/>
      <c r="S1102" s="308"/>
      <c r="T1102" s="308"/>
      <c r="U1102" s="308"/>
      <c r="V1102" s="308"/>
      <c r="W1102" s="308"/>
      <c r="X1102" s="308"/>
      <c r="Y1102" s="316" t="s">
        <v>553</v>
      </c>
      <c r="Z1102" s="317"/>
      <c r="AA1102" s="317"/>
      <c r="AB1102" s="318"/>
      <c r="AC1102" s="310"/>
      <c r="AD1102" s="310"/>
      <c r="AE1102" s="310"/>
      <c r="AF1102" s="310"/>
      <c r="AG1102" s="310"/>
      <c r="AH1102" s="311" t="s">
        <v>553</v>
      </c>
      <c r="AI1102" s="312"/>
      <c r="AJ1102" s="312"/>
      <c r="AK1102" s="312"/>
      <c r="AL1102" s="313" t="s">
        <v>553</v>
      </c>
      <c r="AM1102" s="314"/>
      <c r="AN1102" s="314"/>
      <c r="AO1102" s="315"/>
      <c r="AP1102" s="309" t="s">
        <v>553</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4" manualBreakCount="4">
    <brk id="129" max="49" man="1"/>
    <brk id="699" max="49" man="1"/>
    <brk id="735"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2017-08-18T07:19:03Z</cp:lastPrinted>
  <dcterms:created xsi:type="dcterms:W3CDTF">2012-03-13T00:50:25Z</dcterms:created>
  <dcterms:modified xsi:type="dcterms:W3CDTF">2020-11-09T07:18:35Z</dcterms:modified>
</cp:coreProperties>
</file>