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<sst xmlns="http://schemas.openxmlformats.org/spreadsheetml/2006/main" count="2826" uniqueCount="617">
  <si>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</si>
  <si>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</si>
  <si>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</si>
  <si>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</si>
  <si>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</si>
  <si>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</si>
  <si>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</si>
  <si>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</si>
  <si>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</si>
  <si>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</si>
  <si>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</si>
  <si>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</si>
  <si>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</si>
  <si>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</si>
  <si>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</si>
  <si>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</si>
  <si>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</si>
  <si>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</si>
  <si>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</si>
  <si>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</si>
  <si>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</si>
  <si>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</si>
  <si>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</si>
  <si>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</si>
  <si>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</si>
  <si>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</si>
  <si>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</si>
  <si>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</si>
  <si>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</si>
  <si>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</si>
  <si>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</si>
  <si>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</si>
  <si>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</si>
  <si>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</si>
  <si>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</si>
  <si>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</si>
  <si>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</si>
  <si>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</si>
  <si>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</si>
  <si>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</si>
  <si>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</si>
  <si>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</si>
  <si>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</si>
  <si>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</si>
  <si>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</si>
  <si>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</si>
  <si>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</si>
  <si>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</si>
  <si>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</si>
  <si>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</si>
  <si>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</si>
  <si>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</si>
  <si>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</si>
  <si>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</si>
  <si>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</si>
  <si>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</si>
  <si>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</si>
  <si>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</si>
  <si>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</si>
  <si>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</si>
  <si>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</si>
  <si>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</si>
  <si>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</si>
  <si>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</si>
  <si>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</si>
  <si>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</si>
  <si>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</si>
  <si>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</si>
  <si>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</si>
  <si>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</si>
  <si>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</si>
  <si>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</si>
  <si>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</si>
  <si>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</si>
  <si>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</si>
  <si>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</si>
  <si>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</si>
  <si>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</si>
  <si>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</si>
  <si>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</si>
  <si>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</si>
  <si>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</si>
  <si>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</si>
  <si>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</si>
  <si>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</si>
  <si>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</si>
  <si>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</si>
  <si>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</si>
  <si>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</si>
  <si>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</si>
  <si>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</si>
  <si>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</si>
  <si>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</si>
  <si>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</si>
  <si>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</si>
  <si>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</si>
  <si>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</si>
  <si>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</si>
  <si>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</si>
  <si>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</si>
  <si>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</si>
  <si>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</si>
  <si>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</si>
  <si>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</si>
  <si>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</si>
  <si>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</si>
  <si>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</si>
  <si>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</si>
  <si>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</si>
  <si>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</si>
  <si>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</si>
  <si>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</si>
  <si>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</si>
  <si>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</si>
  <si>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</si>
  <si>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</si>
  <si>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</si>
  <si>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</si>
  <si>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</si>
  <si>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</si>
  <si>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</si>
  <si>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</si>
  <si>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</si>
  <si>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</si>
  <si>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</si>
  <si>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</si>
  <si>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</si>
  <si>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</si>
  <si>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</si>
  <si>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</si>
  <si>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</si>
  <si>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</si>
  <si>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</si>
  <si>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</si>
  <si>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</si>
  <si>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</si>
  <si>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</si>
  <si>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</si>
  <si>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</si>
  <si>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</si>
  <si>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</si>
  <si>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</si>
  <si>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</si>
  <si>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</si>
  <si>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</si>
  <si>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</si>
  <si>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</si>
  <si>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</si>
  <si>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</si>
  <si>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</si>
  <si>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</si>
  <si>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</si>
  <si>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</si>
  <si>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</si>
  <si>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</si>
  <si>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</si>
  <si>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</si>
  <si>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</si>
  <si>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</si>
  <si>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</si>
  <si>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</si>
  <si>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</si>
  <si>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</si>
  <si>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</si>
  <si>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</si>
  <si>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</si>
  <si>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</si>
  <si>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</si>
  <si>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</si>
  <si>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</si>
  <si>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</si>
  <si>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</si>
  <si>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</si>
  <si>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</si>
  <si>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</si>
  <si>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</si>
  <si>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</si>
  <si>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</si>
  <si>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</si>
  <si>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</si>
  <si>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</si>
  <si>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</si>
  <si>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</si>
  <si>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</si>
  <si>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</si>
  <si>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</si>
  <si>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</si>
  <si>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</si>
  <si>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</si>
  <si>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</si>
  <si>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</si>
  <si>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</si>
  <si>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</si>
  <si>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</si>
  <si>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</si>
  <si>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</si>
  <si>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</si>
  <si>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</si>
  <si>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</si>
  <si>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</si>
  <si>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</si>
  <si>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</si>
  <si>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</si>
  <si>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</si>
  <si>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</si>
  <si>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</si>
  <si>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</si>
  <si>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</si>
  <si>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</si>
  <si>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</si>
  <si>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</si>
  <si>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</si>
  <si>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</si>
  <si>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</si>
  <si>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</si>
  <si>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</si>
  <si>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</si>
  <si>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</si>
  <si>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</si>
  <si>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</si>
  <si>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</si>
  <si>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</si>
  <si>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</si>
  <si>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</si>
  <si>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</si>
  <si>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</si>
  <si>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</si>
  <si>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</si>
  <si>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</si>
  <si>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</si>
  <si>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</si>
  <si>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</si>
  <si>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</si>
  <si>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</si>
  <si>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</si>
  <si>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</si>
  <si>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</si>
  <si>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</si>
  <si>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</si>
  <si>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</si>
  <si>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</si>
  <si>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</si>
  <si>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</si>
  <si>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</si>
  <si>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</si>
  <si>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</si>
  <si>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</si>
  <si>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</si>
  <si>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</si>
  <si>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</si>
  <si>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</si>
  <si>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</si>
  <si>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</si>
  <si>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</si>
  <si>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</si>
  <si>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</si>
  <si>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</si>
  <si>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</si>
  <si>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</si>
  <si>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</si>
  <si>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</si>
  <si>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</si>
  <si>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</si>
  <si>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</si>
  <si>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</si>
  <si>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</si>
  <si>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</si>
  <si>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</si>
  <si>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</si>
  <si>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</si>
  <si>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</si>
  <si>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</si>
  <si>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</si>
  <si>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</si>
  <si>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</si>
  <si>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</si>
  <si>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</si>
  <si>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</si>
  <si>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</si>
  <si>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</si>
  <si>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</si>
  <si>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</si>
  <si>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</si>
  <si>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</si>
  <si>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</si>
  <si>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</si>
  <si>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</si>
  <si>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</si>
  <si>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</si>
  <si>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</si>
  <si>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</si>
  <si>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</si>
  <si>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</si>
  <si>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</si>
  <si>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</si>
  <si>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</si>
  <si>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</si>
  <si>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</si>
  <si>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</si>
  <si>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</si>
  <si>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</si>
  <si>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</si>
  <si>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</si>
  <si>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</si>
  <si>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</si>
  <si>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</si>
  <si>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</si>
  <si>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</si>
  <si>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</si>
  <si>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</si>
  <si>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</si>
  <si>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</si>
  <si>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</si>
  <si>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</si>
  <si>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</si>
  <si>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</si>
  <si>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</si>
  <si>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</si>
  <si>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</si>
  <si>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</si>
  <si>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</si>
  <si>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</si>
  <si>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</si>
  <si>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</si>
  <si>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</si>
  <si>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</si>
  <si>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</si>
  <si>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</si>
  <si>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</si>
  <si>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</si>
  <si>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</si>
  <si>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</si>
  <si>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</si>
  <si>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</si>
  <si>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</si>
  <si>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</si>
  <si>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</si>
  <si>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</si>
  <si>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</si>
  <si>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</si>
  <si>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</si>
  <si>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</si>
  <si>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</si>
  <si>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</si>
  <si>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</si>
  <si>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</si>
  <si>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</si>
  <si>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</si>
  <si>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</si>
  <si>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</si>
  <si>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</si>
  <si>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</si>
  <si>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</si>
  <si>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</si>
  <si>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</si>
  <si>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</si>
  <si>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</si>
  <si>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</si>
  <si>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</si>
  <si>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</si>
  <si>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</si>
  <si>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</si>
  <si>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</si>
  <si>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</si>
  <si>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</si>
  <si>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</si>
  <si>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</si>
  <si>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</si>
  <si>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</si>
  <si>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</si>
  <si>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</si>
  <si>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</si>
  <si>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</si>
  <si>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</si>
  <si>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</si>
  <si>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</si>
  <si>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</si>
  <si>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</si>
  <si>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</si>
  <si>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</si>
  <si>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</si>
  <si>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</si>
  <si>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</si>
  <si>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</si>
  <si>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</si>
  <si>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</si>
  <si>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</si>
  <si>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</si>
  <si>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</si>
  <si>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</si>
  <si>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</si>
  <si>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</si>
  <si>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</si>
  <si>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</si>
  <si>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</si>
  <si>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</si>
  <si>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</si>
  <si>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</si>
  <si>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</si>
  <si>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</si>
  <si>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</si>
  <si>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</si>
  <si>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</si>
  <si>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</si>
  <si>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</si>
  <si>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</si>
  <si>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</si>
  <si>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</si>
  <si>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</si>
  <si>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</si>
  <si>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</si>
  <si>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</si>
  <si>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</si>
  <si>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</si>
  <si>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</si>
  <si>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</si>
  <si>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</si>
  <si>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</si>
  <si>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</si>
  <si>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</si>
  <si>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</si>
  <si>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</si>
  <si>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</si>
  <si>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</si>
  <si>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</si>
  <si>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</si>
  <si>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</si>
  <si>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</si>
  <si>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</si>
  <si>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</si>
  <si>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</si>
  <si>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</si>
  <si>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</si>
  <si>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</si>
  <si>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</si>
  <si>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</si>
  <si>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</si>
  <si>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</si>
  <si>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</si>
  <si>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</si>
  <si>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</si>
  <si>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</si>
  <si>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</si>
  <si>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</si>
  <si>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</si>
  <si>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</si>
  <si>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</si>
  <si>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</si>
  <si>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</si>
  <si>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</si>
  <si>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</si>
  <si>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</si>
  <si>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</si>
  <si>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</si>
  <si>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</si>
  <si>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</si>
  <si>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</si>
  <si>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</si>
  <si>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</si>
  <si>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</si>
  <si>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</si>
  <si>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</si>
  <si>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</si>
  <si>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</si>
  <si>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</si>
  <si>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</si>
  <si>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</si>
  <si>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</si>
  <si>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</si>
  <si>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</si>
  <si>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</si>
  <si>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</si>
  <si>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</si>
  <si>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</si>
  <si>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</si>
  <si>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</si>
  <si>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</si>
  <si>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</si>
  <si>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</si>
  <si>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</si>
  <si>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</si>
  <si>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</si>
  <si>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</si>
  <si>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</si>
  <si>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</si>
  <si>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</si>
  <si>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</si>
  <si>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</si>
  <si>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</si>
  <si>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</si>
  <si>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</si>
  <si>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</si>
  <si>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</si>
  <si>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</si>
  <si>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</si>
  <si>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</si>
  <si>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</si>
  <si>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</si>
  <si>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</si>
  <si>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</si>
  <si>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</si>
  <si>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</si>
  <si>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</si>
  <si>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</si>
  <si>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</si>
  <si>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</si>
  <si>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</si>
  <si>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</si>
  <si>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</si>
  <si>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</si>
  <si>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</si>
  <si>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</si>
  <si>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</si>
  <si>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</si>
  <si>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</si>
  <si>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</si>
  <si>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</si>
  <si>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</si>
  <si>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</si>
  <si>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</si>
  <si>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</si>
  <si>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</si>
  <si>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</si>
  <si>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</si>
  <si>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</si>
  <si>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</si>
  <si>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</si>
  <si>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</si>
  <si>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</si>
  <si>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</si>
  <si>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</si>
  <si>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</si>
  <si>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</si>
  <si>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</si>
  <si>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</si>
  <si>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</si>
  <si>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</si>
  <si>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</si>
  <si>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</si>
  <si>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</si>
  <si>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</si>
  <si>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</si>
  <si>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</si>
  <si>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</si>
  <si>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</si>
  <si>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</si>
  <si>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</si>
  <si>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船舶による環境汚染防止のための総合対策</t>
    <phoneticPr fontId="5"/>
  </si>
  <si>
    <t>船舶産業課
海洋・環境政策課</t>
    <phoneticPr fontId="5"/>
  </si>
  <si>
    <t>○</t>
  </si>
  <si>
    <t>-</t>
    <phoneticPr fontId="5"/>
  </si>
  <si>
    <t>海洋基本計画</t>
    <rPh sb="0" eb="2">
      <t>カイヨウ</t>
    </rPh>
    <rPh sb="2" eb="4">
      <t>キホン</t>
    </rPh>
    <rPh sb="4" eb="6">
      <t>ケイカク</t>
    </rPh>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</si>
  <si>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</si>
  <si>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</si>
  <si>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</si>
  <si>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</si>
  <si>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</si>
  <si>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技術研究開発委託費</t>
    <rPh sb="0" eb="2">
      <t>ギジュツ</t>
    </rPh>
    <rPh sb="2" eb="4">
      <t>ケンキュウ</t>
    </rPh>
    <rPh sb="4" eb="6">
      <t>カイハツ</t>
    </rPh>
    <rPh sb="6" eb="8">
      <t>イタク</t>
    </rPh>
    <rPh sb="8" eb="9">
      <t>ヒ</t>
    </rPh>
    <phoneticPr fontId="5"/>
  </si>
  <si>
    <t>技術研究開発謝金</t>
    <rPh sb="0" eb="2">
      <t>ギジュツ</t>
    </rPh>
    <rPh sb="2" eb="4">
      <t>ケンキュウ</t>
    </rPh>
    <rPh sb="4" eb="6">
      <t>カイハツ</t>
    </rPh>
    <rPh sb="6" eb="8">
      <t>シャキン</t>
    </rPh>
    <phoneticPr fontId="5"/>
  </si>
  <si>
    <t>ブラックカーボン・SOx対策技術の確立に向けて検討した技術的課題数</t>
    <phoneticPr fontId="5"/>
  </si>
  <si>
    <t>14百万円/2</t>
    <phoneticPr fontId="5"/>
  </si>
  <si>
    <t>28百万円/4</t>
    <phoneticPr fontId="5"/>
  </si>
  <si>
    <t>3　地球環境の保全</t>
    <phoneticPr fontId="5"/>
  </si>
  <si>
    <t>9　地球温暖化防止等の環境の保全を行う</t>
    <phoneticPr fontId="5"/>
  </si>
  <si>
    <t>船舶から排出されるブラックカーボン、SOxについて、調査の結果を踏まえて合理的な国際基準策定の議論を主導することにより、北極海の氷雪の融解を阻止するなどの環境の保全を行う。</t>
    <phoneticPr fontId="5"/>
  </si>
  <si>
    <t>○</t>
    <phoneticPr fontId="5"/>
  </si>
  <si>
    <t>国際的な環境問題に関する取り組みであり、国民や社会のニーズを反映している。</t>
    <phoneticPr fontId="5"/>
  </si>
  <si>
    <t>船舶から排出されるブラックカーボン、SOxの国際基準策定に関する事業であるため、国が行う必要がある。</t>
    <phoneticPr fontId="5"/>
  </si>
  <si>
    <t>国際基準策定に関する事業であり、優先度が高い。</t>
    <phoneticPr fontId="5"/>
  </si>
  <si>
    <t>有</t>
  </si>
  <si>
    <t>無</t>
  </si>
  <si>
    <t>競争性を確保するため可能なものは一般競争入札を行い委託先を決定しており、選定は妥当である。</t>
    <phoneticPr fontId="5"/>
  </si>
  <si>
    <t>必要な施策に限定されている。</t>
    <phoneticPr fontId="5"/>
  </si>
  <si>
    <t>目標に見合った知見が得られた。</t>
    <phoneticPr fontId="5"/>
  </si>
  <si>
    <t>合理的な基準策定に向けた検討を行うために活用されている。</t>
    <rPh sb="20" eb="22">
      <t>カツヨウ</t>
    </rPh>
    <phoneticPr fontId="5"/>
  </si>
  <si>
    <t>‐</t>
  </si>
  <si>
    <t>‐</t>
    <phoneticPr fontId="5"/>
  </si>
  <si>
    <t>外部支出について内容を精査し、予算を効率的に執行した。</t>
    <phoneticPr fontId="5"/>
  </si>
  <si>
    <t>支出先の使途の把握を通じ契約内容の点検・見直しを行う等効率的な執行に努める。</t>
    <phoneticPr fontId="5"/>
  </si>
  <si>
    <t>A.(国研)海上・港湾・航空技術研究所</t>
    <rPh sb="6" eb="8">
      <t>カイジョウ</t>
    </rPh>
    <rPh sb="9" eb="11">
      <t>コウワン</t>
    </rPh>
    <rPh sb="12" eb="14">
      <t>コウクウ</t>
    </rPh>
    <rPh sb="14" eb="16">
      <t>ギジュツ</t>
    </rPh>
    <rPh sb="16" eb="19">
      <t>ケンキュウジョ</t>
    </rPh>
    <phoneticPr fontId="5"/>
  </si>
  <si>
    <t>外注費</t>
    <rPh sb="0" eb="3">
      <t>ガイチュウヒ</t>
    </rPh>
    <phoneticPr fontId="5"/>
  </si>
  <si>
    <t>消耗品費</t>
    <rPh sb="0" eb="3">
      <t>ショウモウヒン</t>
    </rPh>
    <rPh sb="3" eb="4">
      <t>ヒ</t>
    </rPh>
    <phoneticPr fontId="5"/>
  </si>
  <si>
    <t>試験用消耗品</t>
    <phoneticPr fontId="5"/>
  </si>
  <si>
    <t>試験用装置製作</t>
    <rPh sb="0" eb="2">
      <t>シケン</t>
    </rPh>
    <rPh sb="2" eb="3">
      <t>ヨウ</t>
    </rPh>
    <rPh sb="3" eb="5">
      <t>ソウチ</t>
    </rPh>
    <rPh sb="5" eb="7">
      <t>セイサク</t>
    </rPh>
    <phoneticPr fontId="5"/>
  </si>
  <si>
    <t>(国研)海上・港湾・航空技術研究所</t>
    <phoneticPr fontId="5"/>
  </si>
  <si>
    <t>ブラックカーボンに関する調査研究</t>
    <phoneticPr fontId="5"/>
  </si>
  <si>
    <t>B.（株）日本海洋科学</t>
    <rPh sb="3" eb="4">
      <t>カブ</t>
    </rPh>
    <rPh sb="5" eb="7">
      <t>ニホン</t>
    </rPh>
    <rPh sb="7" eb="9">
      <t>カイヨウ</t>
    </rPh>
    <rPh sb="9" eb="11">
      <t>カガク</t>
    </rPh>
    <phoneticPr fontId="5"/>
  </si>
  <si>
    <t>調査費</t>
    <rPh sb="0" eb="3">
      <t>チョウサヒ</t>
    </rPh>
    <phoneticPr fontId="5"/>
  </si>
  <si>
    <t>調査検討</t>
    <rPh sb="0" eb="2">
      <t>チョウサ</t>
    </rPh>
    <rPh sb="2" eb="4">
      <t>ケントウ</t>
    </rPh>
    <phoneticPr fontId="5"/>
  </si>
  <si>
    <t>（株）日本海洋科学</t>
    <rPh sb="1" eb="2">
      <t>カブ</t>
    </rPh>
    <rPh sb="3" eb="5">
      <t>ニホン</t>
    </rPh>
    <rPh sb="5" eb="7">
      <t>カイヨウ</t>
    </rPh>
    <rPh sb="7" eb="9">
      <t>カガク</t>
    </rPh>
    <phoneticPr fontId="5"/>
  </si>
  <si>
    <r>
      <t>S</t>
    </r>
    <r>
      <rPr>
        <sz val="11"/>
        <rFont val="ＭＳ Ｐゴシック"/>
        <family val="3"/>
        <charset val="128"/>
      </rPr>
      <t>Ox規制強化の対応に向けた調査検討</t>
    </r>
    <rPh sb="3" eb="5">
      <t>キセイ</t>
    </rPh>
    <rPh sb="5" eb="7">
      <t>キョウカ</t>
    </rPh>
    <rPh sb="8" eb="10">
      <t>タイオウ</t>
    </rPh>
    <rPh sb="11" eb="12">
      <t>ム</t>
    </rPh>
    <rPh sb="14" eb="16">
      <t>チョウサ</t>
    </rPh>
    <rPh sb="16" eb="18">
      <t>ケントウ</t>
    </rPh>
    <phoneticPr fontId="5"/>
  </si>
  <si>
    <t>32百万円/4</t>
    <phoneticPr fontId="5"/>
  </si>
  <si>
    <t>31百万円/4</t>
    <rPh sb="2" eb="3">
      <t>ヒャク</t>
    </rPh>
    <rPh sb="3" eb="5">
      <t>マンエン</t>
    </rPh>
    <phoneticPr fontId="5"/>
  </si>
  <si>
    <t>件</t>
    <rPh sb="0" eb="1">
      <t>ケン</t>
    </rPh>
    <phoneticPr fontId="5"/>
  </si>
  <si>
    <t>百万円</t>
    <rPh sb="0" eb="1">
      <t>ヒャク</t>
    </rPh>
    <rPh sb="1" eb="3">
      <t>マンエン</t>
    </rPh>
    <phoneticPr fontId="5"/>
  </si>
  <si>
    <t>　　X/Y</t>
    <phoneticPr fontId="5"/>
  </si>
  <si>
    <t>契約の前に相見積もりを取ることで妥当な水準であることを確認している。</t>
    <rPh sb="0" eb="2">
      <t>ケイヤク</t>
    </rPh>
    <rPh sb="3" eb="4">
      <t>マエ</t>
    </rPh>
    <rPh sb="5" eb="8">
      <t>アイミツ</t>
    </rPh>
    <rPh sb="11" eb="12">
      <t>ト</t>
    </rPh>
    <rPh sb="16" eb="18">
      <t>ダトウ</t>
    </rPh>
    <rPh sb="19" eb="21">
      <t>スイジュン</t>
    </rPh>
    <rPh sb="27" eb="29">
      <t>カクニン</t>
    </rPh>
    <phoneticPr fontId="5"/>
  </si>
  <si>
    <t>再委託を行う場合は事前に主要な業務を外部委託していないか等確認している。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トウ</t>
    </rPh>
    <rPh sb="29" eb="31">
      <t>カクニン</t>
    </rPh>
    <phoneticPr fontId="5"/>
  </si>
  <si>
    <t>新26-010</t>
    <phoneticPr fontId="5"/>
  </si>
  <si>
    <t>新26-12</t>
    <rPh sb="0" eb="1">
      <t>シン</t>
    </rPh>
    <phoneticPr fontId="5"/>
  </si>
  <si>
    <t>-</t>
  </si>
  <si>
    <t>X(委託調査に係る経費) ／ Y（技術的課題数）　　</t>
    <phoneticPr fontId="5"/>
  </si>
  <si>
    <t>目標に見合った成果実績が得られた。</t>
    <rPh sb="0" eb="2">
      <t>モクヒョウ</t>
    </rPh>
    <rPh sb="3" eb="5">
      <t>ミア</t>
    </rPh>
    <rPh sb="7" eb="9">
      <t>セイカ</t>
    </rPh>
    <rPh sb="9" eb="11">
      <t>ジッセキ</t>
    </rPh>
    <rPh sb="12" eb="13">
      <t>エ</t>
    </rPh>
    <phoneticPr fontId="5"/>
  </si>
  <si>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</si>
  <si>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人件費</t>
    <rPh sb="0" eb="3">
      <t>ジンケンヒ</t>
    </rPh>
    <phoneticPr fontId="5"/>
  </si>
  <si>
    <t>ブラックカーボン対策技術の調査研究に係る人件費</t>
    <rPh sb="8" eb="10">
      <t>タイサク</t>
    </rPh>
    <rPh sb="10" eb="12">
      <t>ギジュツ</t>
    </rPh>
    <rPh sb="13" eb="15">
      <t>チョウサ</t>
    </rPh>
    <rPh sb="15" eb="17">
      <t>ケンキュウ</t>
    </rPh>
    <rPh sb="18" eb="19">
      <t>カカ</t>
    </rPh>
    <phoneticPr fontId="5"/>
  </si>
  <si>
    <t>-</t>
    <phoneticPr fontId="5"/>
  </si>
  <si>
    <t>一般競争入札を行い競争性を確保することにより、コスト削減に努めた。</t>
    <rPh sb="7" eb="8">
      <t>オコナ</t>
    </rPh>
    <rPh sb="9" eb="12">
      <t>キョウソウセイ</t>
    </rPh>
    <rPh sb="13" eb="15">
      <t>カクホ</t>
    </rPh>
    <rPh sb="26" eb="28">
      <t>サクゲン</t>
    </rPh>
    <rPh sb="29" eb="30">
      <t>ツト</t>
    </rPh>
    <phoneticPr fontId="5"/>
  </si>
  <si>
    <t>IMOにおけるブラックカーボン・SOxに係る議論に我が国から提出する国際基準案や技術レポート等の数（累計）</t>
    <phoneticPr fontId="5"/>
  </si>
  <si>
    <t>国土交通省からIMOに提出したブラックカーボン・SOxに係る国際基準案や技術レポート等</t>
    <rPh sb="0" eb="2">
      <t>コクド</t>
    </rPh>
    <rPh sb="2" eb="4">
      <t>コウツウ</t>
    </rPh>
    <rPh sb="4" eb="5">
      <t>ショウ</t>
    </rPh>
    <rPh sb="11" eb="13">
      <t>テイシュツ</t>
    </rPh>
    <phoneticPr fontId="5"/>
  </si>
  <si>
    <t>IMOにおけるブラックカーボン・SOxに係る議論に我が国から国際基準案や技術レポート等を４件以上提出する</t>
    <rPh sb="45" eb="46">
      <t>ケン</t>
    </rPh>
    <rPh sb="46" eb="48">
      <t>イジョウ</t>
    </rPh>
    <phoneticPr fontId="5"/>
  </si>
  <si>
    <t>-</t>
    <phoneticPr fontId="5"/>
  </si>
  <si>
    <t>国際規制の強化に即して適確な対応が図られるよう事業内容を見直すべきである。</t>
    <rPh sb="8" eb="9">
      <t>ソク</t>
    </rPh>
    <rPh sb="11" eb="13">
      <t>テキカク</t>
    </rPh>
    <rPh sb="14" eb="16">
      <t>タイオウ</t>
    </rPh>
    <rPh sb="17" eb="18">
      <t>ハカ</t>
    </rPh>
    <rPh sb="25" eb="27">
      <t>ナイヨウ</t>
    </rPh>
    <phoneticPr fontId="5"/>
  </si>
  <si>
    <t>執行等改善</t>
  </si>
  <si>
    <t>平成２９年度はSOx規制強化の対応に向けた天然ガス燃料船の普及の一助となる調査・検討を行い、平成３０年度はさらにSOx規制強化に対応できる手法である良質な燃料油、排ガス洗浄装置（スクラバー）についての調査・検討を行う。</t>
    <rPh sb="0" eb="2">
      <t>ヘイセイ</t>
    </rPh>
    <rPh sb="4" eb="6">
      <t>ネンド</t>
    </rPh>
    <rPh sb="10" eb="12">
      <t>キセイ</t>
    </rPh>
    <rPh sb="12" eb="14">
      <t>キョウカ</t>
    </rPh>
    <rPh sb="15" eb="17">
      <t>タイオウ</t>
    </rPh>
    <rPh sb="18" eb="19">
      <t>ム</t>
    </rPh>
    <rPh sb="37" eb="39">
      <t>チョウサ</t>
    </rPh>
    <rPh sb="40" eb="42">
      <t>ケントウ</t>
    </rPh>
    <rPh sb="43" eb="44">
      <t>オコナ</t>
    </rPh>
    <rPh sb="46" eb="48">
      <t>ヘイセイ</t>
    </rPh>
    <rPh sb="50" eb="52">
      <t>ネンド</t>
    </rPh>
    <rPh sb="59" eb="61">
      <t>キセイ</t>
    </rPh>
    <rPh sb="61" eb="63">
      <t>キョウカ</t>
    </rPh>
    <rPh sb="64" eb="66">
      <t>タイオウ</t>
    </rPh>
    <rPh sb="69" eb="71">
      <t>シュホウ</t>
    </rPh>
    <rPh sb="74" eb="76">
      <t>リョウシツ</t>
    </rPh>
    <rPh sb="77" eb="80">
      <t>ネンリョウアブラ</t>
    </rPh>
    <rPh sb="81" eb="82">
      <t>ハイ</t>
    </rPh>
    <rPh sb="84" eb="86">
      <t>センジョウ</t>
    </rPh>
    <rPh sb="86" eb="88">
      <t>ソウチ</t>
    </rPh>
    <rPh sb="100" eb="102">
      <t>チョウサ</t>
    </rPh>
    <rPh sb="103" eb="105">
      <t>ケントウ</t>
    </rPh>
    <rPh sb="106" eb="107">
      <t>オコナ</t>
    </rPh>
    <phoneticPr fontId="5"/>
  </si>
  <si>
    <t>調査事項の拡大に伴う増</t>
    <rPh sb="0" eb="2">
      <t>チョウサ</t>
    </rPh>
    <rPh sb="2" eb="4">
      <t>ジコウ</t>
    </rPh>
    <rPh sb="5" eb="7">
      <t>カクダイ</t>
    </rPh>
    <rPh sb="8" eb="9">
      <t>トモナ</t>
    </rPh>
    <rPh sb="10" eb="11">
      <t>ゾウ</t>
    </rPh>
    <phoneticPr fontId="5"/>
  </si>
  <si>
    <t>課長　斎藤英明
課長　田淵一浩</t>
    <rPh sb="3" eb="5">
      <t>サイトウ</t>
    </rPh>
    <rPh sb="5" eb="7">
      <t>ヒデアキ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</si>
</sst>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62648</xdr:colOff>
      <xdr:row>740</xdr:row>
      <xdr:rowOff>163286</xdr:rowOff>
    </xdr:from>
    <xdr:to>
      <xdr:col>32</xdr:col>
      <xdr:colOff>191736</xdr:colOff>
      <xdr:row>743</xdr:row>
      <xdr:rowOff>81642</xdr:rowOff>
    </xdr:to>
    <xdr:sp macro="" textlink="">
      <xdr:nvSpPr>
        <xdr:cNvPr id="2" name="正方形/長方形 1"/>
        <xdr:cNvSpPr/>
      </xdr:nvSpPr>
      <xdr:spPr>
        <a:xfrm>
          <a:off x="3532469" y="40236322"/>
          <a:ext cx="3190696" cy="97971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３２百万円</a:t>
          </a:r>
        </a:p>
      </xdr:txBody>
    </xdr:sp>
    <xdr:clientData/>
  </xdr:twoCellAnchor>
  <xdr:twoCellAnchor>
    <xdr:from>
      <xdr:col>9</xdr:col>
      <xdr:colOff>95251</xdr:colOff>
      <xdr:row>748</xdr:row>
      <xdr:rowOff>252819</xdr:rowOff>
    </xdr:from>
    <xdr:to>
      <xdr:col>27</xdr:col>
      <xdr:colOff>54428</xdr:colOff>
      <xdr:row>754</xdr:row>
      <xdr:rowOff>238952</xdr:rowOff>
    </xdr:to>
    <xdr:grpSp>
      <xdr:nvGrpSpPr>
        <xdr:cNvPr id="3" name="グループ化 28"/>
        <xdr:cNvGrpSpPr>
          <a:grpSpLocks/>
        </xdr:cNvGrpSpPr>
      </xdr:nvGrpSpPr>
      <xdr:grpSpPr bwMode="auto">
        <a:xfrm>
          <a:off x="1916907" y="42972444"/>
          <a:ext cx="3602490" cy="2129258"/>
          <a:chOff x="1119218" y="30795633"/>
          <a:chExt cx="3218823" cy="1896149"/>
        </a:xfrm>
      </xdr:grpSpPr>
      <xdr:sp macro="" textlink="">
        <xdr:nvSpPr>
          <xdr:cNvPr id="4" name="大かっこ 3"/>
          <xdr:cNvSpPr/>
        </xdr:nvSpPr>
        <xdr:spPr>
          <a:xfrm>
            <a:off x="1312106" y="31995405"/>
            <a:ext cx="2828336"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船舶から排出されるブラックカーボンの対策技術に関する調査研究業務</a:t>
            </a:r>
          </a:p>
        </xdr:txBody>
      </xdr:sp>
      <xdr:sp macro="" textlink="">
        <xdr:nvSpPr>
          <xdr:cNvPr id="5" name="テキスト ボックス 4"/>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一般競争入札（最低価格）</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6" name="正方形/長方形 5"/>
          <xdr:cNvSpPr/>
        </xdr:nvSpPr>
        <xdr:spPr>
          <a:xfrm>
            <a:off x="1119218" y="31134703"/>
            <a:ext cx="3218823"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（国研）海上・港湾・航空技術研究所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８百万円</a:t>
            </a:r>
          </a:p>
        </xdr:txBody>
      </xdr:sp>
    </xdr:grpSp>
    <xdr:clientData/>
  </xdr:twoCellAnchor>
  <xdr:twoCellAnchor>
    <xdr:from>
      <xdr:col>14</xdr:col>
      <xdr:colOff>110442</xdr:colOff>
      <xdr:row>743</xdr:row>
      <xdr:rowOff>199074</xdr:rowOff>
    </xdr:from>
    <xdr:to>
      <xdr:col>40</xdr:col>
      <xdr:colOff>32427</xdr:colOff>
      <xdr:row>746</xdr:row>
      <xdr:rowOff>269262</xdr:rowOff>
    </xdr:to>
    <xdr:sp macro="" textlink="">
      <xdr:nvSpPr>
        <xdr:cNvPr id="7" name="大かっこ 6"/>
        <xdr:cNvSpPr/>
      </xdr:nvSpPr>
      <xdr:spPr>
        <a:xfrm>
          <a:off x="2967942" y="44544753"/>
          <a:ext cx="5228771" cy="113154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国の行政に必要なブラックカーボンに関する技術的知見を得るための研究開発に必要な調査等を実施（６ヶ年計画（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）の３年目）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４</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H30</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２</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34</xdr:col>
      <xdr:colOff>13607</xdr:colOff>
      <xdr:row>740</xdr:row>
      <xdr:rowOff>163285</xdr:rowOff>
    </xdr:from>
    <xdr:to>
      <xdr:col>49</xdr:col>
      <xdr:colOff>381000</xdr:colOff>
      <xdr:row>743</xdr:row>
      <xdr:rowOff>119955</xdr:rowOff>
    </xdr:to>
    <xdr:sp macro="" textlink="">
      <xdr:nvSpPr>
        <xdr:cNvPr id="8" name="大かっこ 7"/>
        <xdr:cNvSpPr/>
      </xdr:nvSpPr>
      <xdr:spPr>
        <a:xfrm>
          <a:off x="6953250" y="40236321"/>
          <a:ext cx="3429000" cy="101802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技術研究開発調査旅費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２百万円</a:t>
          </a:r>
        </a:p>
      </xdr:txBody>
    </xdr:sp>
    <xdr:clientData/>
  </xdr:twoCellAnchor>
  <xdr:twoCellAnchor>
    <xdr:from>
      <xdr:col>30</xdr:col>
      <xdr:colOff>185058</xdr:colOff>
      <xdr:row>748</xdr:row>
      <xdr:rowOff>252807</xdr:rowOff>
    </xdr:from>
    <xdr:to>
      <xdr:col>46</xdr:col>
      <xdr:colOff>112611</xdr:colOff>
      <xdr:row>754</xdr:row>
      <xdr:rowOff>185907</xdr:rowOff>
    </xdr:to>
    <xdr:grpSp>
      <xdr:nvGrpSpPr>
        <xdr:cNvPr id="9" name="グループ化 28"/>
        <xdr:cNvGrpSpPr>
          <a:grpSpLocks/>
        </xdr:cNvGrpSpPr>
      </xdr:nvGrpSpPr>
      <xdr:grpSpPr bwMode="auto">
        <a:xfrm>
          <a:off x="6257246" y="42972432"/>
          <a:ext cx="3166053" cy="2076225"/>
          <a:chOff x="1312106" y="30795633"/>
          <a:chExt cx="2828336" cy="1854890"/>
        </a:xfrm>
      </xdr:grpSpPr>
      <xdr:sp macro="" textlink="">
        <xdr:nvSpPr>
          <xdr:cNvPr id="10" name="大かっこ 9"/>
          <xdr:cNvSpPr/>
        </xdr:nvSpPr>
        <xdr:spPr>
          <a:xfrm>
            <a:off x="1312106" y="31995417"/>
            <a:ext cx="2828336" cy="65510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規制強化の対応に向けた調査検討</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11" name="テキスト ボックス 10"/>
          <xdr:cNvSpPr txBox="1"/>
        </xdr:nvSpPr>
        <xdr:spPr>
          <a:xfrm>
            <a:off x="1516548" y="30795633"/>
            <a:ext cx="2610665" cy="26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随意契約（企画競争）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12" name="正方形/長方形 11"/>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B.</a:t>
            </a:r>
            <a:r>
              <a:rPr kumimoji="1" lang="ja-JP" altLang="en-US" sz="1200">
                <a:solidFill>
                  <a:schemeClr val="tx1"/>
                </a:solidFill>
                <a:latin typeface="HG丸ｺﾞｼｯｸM-PRO" pitchFamily="50" charset="-128"/>
                <a:ea typeface="HG丸ｺﾞｼｯｸM-PRO" pitchFamily="50" charset="-128"/>
              </a:rPr>
              <a:t>（株）日本海洋科学</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12</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18</xdr:col>
      <xdr:colOff>151808</xdr:colOff>
      <xdr:row>747</xdr:row>
      <xdr:rowOff>141056</xdr:rowOff>
    </xdr:from>
    <xdr:to>
      <xdr:col>18</xdr:col>
      <xdr:colOff>151808</xdr:colOff>
      <xdr:row>748</xdr:row>
      <xdr:rowOff>266557</xdr:rowOff>
    </xdr:to>
    <xdr:cxnSp macro="">
      <xdr:nvCxnSpPr>
        <xdr:cNvPr id="13" name="直線矢印コネクタ 12"/>
        <xdr:cNvCxnSpPr/>
      </xdr:nvCxnSpPr>
      <xdr:spPr>
        <a:xfrm>
          <a:off x="3825737" y="45901877"/>
          <a:ext cx="0" cy="479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45515</xdr:colOff>
      <xdr:row>747</xdr:row>
      <xdr:rowOff>141056</xdr:rowOff>
    </xdr:from>
    <xdr:to>
      <xdr:col>39</xdr:col>
      <xdr:colOff>45515</xdr:colOff>
      <xdr:row>748</xdr:row>
      <xdr:rowOff>266557</xdr:rowOff>
    </xdr:to>
    <xdr:cxnSp macro="">
      <xdr:nvCxnSpPr>
        <xdr:cNvPr id="14" name="直線矢印コネクタ 13"/>
        <xdr:cNvCxnSpPr/>
      </xdr:nvCxnSpPr>
      <xdr:spPr>
        <a:xfrm>
          <a:off x="8005694" y="45901877"/>
          <a:ext cx="0" cy="479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154731</xdr:colOff>
      <xdr:row>747</xdr:row>
      <xdr:rowOff>153236</xdr:rowOff>
    </xdr:from>
    <xdr:to>
      <xdr:col>39</xdr:col>
      <xdr:colOff>55746</xdr:colOff>
      <xdr:row>747</xdr:row>
      <xdr:rowOff>153236</xdr:rowOff>
    </xdr:to>
    <xdr:cxnSp macro="">
      <xdr:nvCxnSpPr>
        <xdr:cNvPr id="15" name="直線コネクタ 14"/>
        <xdr:cNvCxnSpPr/>
      </xdr:nvCxnSpPr>
      <xdr:spPr>
        <a:xfrm>
          <a:off x="3828660" y="45914057"/>
          <a:ext cx="418726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86375</xdr:colOff>
      <xdr:row>746</xdr:row>
      <xdr:rowOff>150422</xdr:rowOff>
    </xdr:from>
    <xdr:to>
      <xdr:col>25</xdr:col>
      <xdr:colOff>86375</xdr:colOff>
      <xdr:row>747</xdr:row>
      <xdr:rowOff>142712</xdr:rowOff>
    </xdr:to>
    <xdr:cxnSp macro="">
      <xdr:nvCxnSpPr>
        <xdr:cNvPr id="16" name="直線コネクタ 15"/>
        <xdr:cNvCxnSpPr/>
      </xdr:nvCxnSpPr>
      <xdr:spPr>
        <a:xfrm flipV="1">
          <a:off x="5189054" y="45557458"/>
          <a:ext cx="0" cy="346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747" sqref="AS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616</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16</v>
      </c>
      <c r="Q13" s="183"/>
      <c r="R13" s="183"/>
      <c r="S13" s="183"/>
      <c r="T13" s="183"/>
      <c r="U13" s="183"/>
      <c r="V13" s="184"/>
      <c r="W13" s="182">
        <v>29</v>
      </c>
      <c r="X13" s="183"/>
      <c r="Y13" s="183"/>
      <c r="Z13" s="183"/>
      <c r="AA13" s="183"/>
      <c r="AB13" s="183"/>
      <c r="AC13" s="184"/>
      <c r="AD13" s="182">
        <v>34</v>
      </c>
      <c r="AE13" s="183"/>
      <c r="AF13" s="183"/>
      <c r="AG13" s="183"/>
      <c r="AH13" s="183"/>
      <c r="AI13" s="183"/>
      <c r="AJ13" s="184"/>
      <c r="AK13" s="182">
        <v>31</v>
      </c>
      <c r="AL13" s="183"/>
      <c r="AM13" s="183"/>
      <c r="AN13" s="183"/>
      <c r="AO13" s="183"/>
      <c r="AP13" s="183"/>
      <c r="AQ13" s="184"/>
      <c r="AR13" s="179">
        <v>114</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611</v>
      </c>
      <c r="Q14" s="183"/>
      <c r="R14" s="183"/>
      <c r="S14" s="183"/>
      <c r="T14" s="183"/>
      <c r="U14" s="183"/>
      <c r="V14" s="184"/>
      <c r="W14" s="182" t="s">
        <v>611</v>
      </c>
      <c r="X14" s="183"/>
      <c r="Y14" s="183"/>
      <c r="Z14" s="183"/>
      <c r="AA14" s="183"/>
      <c r="AB14" s="183"/>
      <c r="AC14" s="184"/>
      <c r="AD14" s="182" t="s">
        <v>611</v>
      </c>
      <c r="AE14" s="183"/>
      <c r="AF14" s="183"/>
      <c r="AG14" s="183"/>
      <c r="AH14" s="183"/>
      <c r="AI14" s="183"/>
      <c r="AJ14" s="184"/>
      <c r="AK14" s="182" t="s">
        <v>611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611</v>
      </c>
      <c r="Q15" s="183"/>
      <c r="R15" s="183"/>
      <c r="S15" s="183"/>
      <c r="T15" s="183"/>
      <c r="U15" s="183"/>
      <c r="V15" s="184"/>
      <c r="W15" s="182" t="s">
        <v>611</v>
      </c>
      <c r="X15" s="183"/>
      <c r="Y15" s="183"/>
      <c r="Z15" s="183"/>
      <c r="AA15" s="183"/>
      <c r="AB15" s="183"/>
      <c r="AC15" s="184"/>
      <c r="AD15" s="182" t="s">
        <v>611</v>
      </c>
      <c r="AE15" s="183"/>
      <c r="AF15" s="183"/>
      <c r="AG15" s="183"/>
      <c r="AH15" s="183"/>
      <c r="AI15" s="183"/>
      <c r="AJ15" s="184"/>
      <c r="AK15" s="182" t="s">
        <v>611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611</v>
      </c>
      <c r="Q16" s="183"/>
      <c r="R16" s="183"/>
      <c r="S16" s="183"/>
      <c r="T16" s="183"/>
      <c r="U16" s="183"/>
      <c r="V16" s="184"/>
      <c r="W16" s="182" t="s">
        <v>611</v>
      </c>
      <c r="X16" s="183"/>
      <c r="Y16" s="183"/>
      <c r="Z16" s="183"/>
      <c r="AA16" s="183"/>
      <c r="AB16" s="183"/>
      <c r="AC16" s="184"/>
      <c r="AD16" s="182" t="s">
        <v>611</v>
      </c>
      <c r="AE16" s="183"/>
      <c r="AF16" s="183"/>
      <c r="AG16" s="183"/>
      <c r="AH16" s="183"/>
      <c r="AI16" s="183"/>
      <c r="AJ16" s="184"/>
      <c r="AK16" s="182" t="s">
        <v>611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611</v>
      </c>
      <c r="Q17" s="183"/>
      <c r="R17" s="183"/>
      <c r="S17" s="183"/>
      <c r="T17" s="183"/>
      <c r="U17" s="183"/>
      <c r="V17" s="184"/>
      <c r="W17" s="182" t="s">
        <v>611</v>
      </c>
      <c r="X17" s="183"/>
      <c r="Y17" s="183"/>
      <c r="Z17" s="183"/>
      <c r="AA17" s="183"/>
      <c r="AB17" s="183"/>
      <c r="AC17" s="184"/>
      <c r="AD17" s="182" t="s">
        <v>611</v>
      </c>
      <c r="AE17" s="183"/>
      <c r="AF17" s="183"/>
      <c r="AG17" s="183"/>
      <c r="AH17" s="183"/>
      <c r="AI17" s="183"/>
      <c r="AJ17" s="184"/>
      <c r="AK17" s="182" t="s">
        <v>611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16</v>
      </c>
      <c r="Q18" s="204"/>
      <c r="R18" s="204"/>
      <c r="S18" s="204"/>
      <c r="T18" s="204"/>
      <c r="U18" s="204"/>
      <c r="V18" s="205"/>
      <c r="W18" s="203">
        <f>SUM(W13:AC17)</f>
        <v>29</v>
      </c>
      <c r="X18" s="204"/>
      <c r="Y18" s="204"/>
      <c r="Z18" s="204"/>
      <c r="AA18" s="204"/>
      <c r="AB18" s="204"/>
      <c r="AC18" s="205"/>
      <c r="AD18" s="203">
        <f>SUM(AD13:AJ17)</f>
        <v>34</v>
      </c>
      <c r="AE18" s="204"/>
      <c r="AF18" s="204"/>
      <c r="AG18" s="204"/>
      <c r="AH18" s="204"/>
      <c r="AI18" s="204"/>
      <c r="AJ18" s="205"/>
      <c r="AK18" s="203">
        <f>SUM(AK13:AQ17)</f>
        <v>31</v>
      </c>
      <c r="AL18" s="204"/>
      <c r="AM18" s="204"/>
      <c r="AN18" s="204"/>
      <c r="AO18" s="204"/>
      <c r="AP18" s="204"/>
      <c r="AQ18" s="205"/>
      <c r="AR18" s="203">
        <f>SUM(AR13:AX17)</f>
        <v>114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14</v>
      </c>
      <c r="Q19" s="183"/>
      <c r="R19" s="183"/>
      <c r="S19" s="183"/>
      <c r="T19" s="183"/>
      <c r="U19" s="183"/>
      <c r="V19" s="184"/>
      <c r="W19" s="182">
        <v>28</v>
      </c>
      <c r="X19" s="183"/>
      <c r="Y19" s="183"/>
      <c r="Z19" s="183"/>
      <c r="AA19" s="183"/>
      <c r="AB19" s="183"/>
      <c r="AC19" s="184"/>
      <c r="AD19" s="182">
        <v>32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0.875</v>
      </c>
      <c r="Q20" s="509"/>
      <c r="R20" s="509"/>
      <c r="S20" s="509"/>
      <c r="T20" s="509"/>
      <c r="U20" s="509"/>
      <c r="V20" s="509"/>
      <c r="W20" s="509">
        <f t="shared" ref="W20" si="0">IF(W18=0, "-", SUM(W19)/W18)</f>
        <v>0.96551724137931039</v>
      </c>
      <c r="X20" s="509"/>
      <c r="Y20" s="509"/>
      <c r="Z20" s="509"/>
      <c r="AA20" s="509"/>
      <c r="AB20" s="509"/>
      <c r="AC20" s="509"/>
      <c r="AD20" s="509">
        <f t="shared" ref="AD20" si="1">IF(AD18=0, "-", SUM(AD19)/AD18)</f>
        <v>0.94117647058823528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0.875</v>
      </c>
      <c r="Q21" s="509"/>
      <c r="R21" s="509"/>
      <c r="S21" s="509"/>
      <c r="T21" s="509"/>
      <c r="U21" s="509"/>
      <c r="V21" s="509"/>
      <c r="W21" s="509">
        <f t="shared" ref="W21" si="2">IF(W19=0, "-", SUM(W19)/SUM(W13,W14))</f>
        <v>0.96551724137931039</v>
      </c>
      <c r="X21" s="509"/>
      <c r="Y21" s="509"/>
      <c r="Z21" s="509"/>
      <c r="AA21" s="509"/>
      <c r="AB21" s="509"/>
      <c r="AC21" s="509"/>
      <c r="AD21" s="509">
        <f t="shared" ref="AD21" si="3">IF(AD19=0, "-", SUM(AD19)/SUM(AD13,AD14))</f>
        <v>0.94117647058823528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15</v>
      </c>
      <c r="Q23" s="180"/>
      <c r="R23" s="180"/>
      <c r="S23" s="180"/>
      <c r="T23" s="180"/>
      <c r="U23" s="180"/>
      <c r="V23" s="181"/>
      <c r="W23" s="179">
        <v>16</v>
      </c>
      <c r="X23" s="180"/>
      <c r="Y23" s="180"/>
      <c r="Z23" s="180"/>
      <c r="AA23" s="180"/>
      <c r="AB23" s="180"/>
      <c r="AC23" s="181"/>
      <c r="AD23" s="170" t="s">
        <v>615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14</v>
      </c>
      <c r="Q24" s="183"/>
      <c r="R24" s="183"/>
      <c r="S24" s="183"/>
      <c r="T24" s="183"/>
      <c r="U24" s="183"/>
      <c r="V24" s="184"/>
      <c r="W24" s="182">
        <v>95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2</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558</v>
      </c>
      <c r="H26" s="151"/>
      <c r="I26" s="151"/>
      <c r="J26" s="151"/>
      <c r="K26" s="151"/>
      <c r="L26" s="151"/>
      <c r="M26" s="151"/>
      <c r="N26" s="151"/>
      <c r="O26" s="152"/>
      <c r="P26" s="182">
        <v>0.2</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556</v>
      </c>
      <c r="H27" s="151"/>
      <c r="I27" s="151"/>
      <c r="J27" s="151"/>
      <c r="K27" s="151"/>
      <c r="L27" s="151"/>
      <c r="M27" s="151"/>
      <c r="N27" s="151"/>
      <c r="O27" s="152"/>
      <c r="P27" s="182">
        <v>0.1</v>
      </c>
      <c r="Q27" s="183"/>
      <c r="R27" s="183"/>
      <c r="S27" s="183"/>
      <c r="T27" s="183"/>
      <c r="U27" s="183"/>
      <c r="V27" s="184"/>
      <c r="W27" s="182">
        <v>7.0000000000000007E-2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-0.30000000000000071</v>
      </c>
      <c r="Q28" s="204"/>
      <c r="R28" s="204"/>
      <c r="S28" s="204"/>
      <c r="T28" s="204"/>
      <c r="U28" s="204"/>
      <c r="V28" s="205"/>
      <c r="W28" s="203">
        <f>W29-SUM(W23:W27)</f>
        <v>-0.26999999999999602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v>
      </c>
      <c r="Q29" s="207"/>
      <c r="R29" s="207"/>
      <c r="S29" s="207"/>
      <c r="T29" s="207"/>
      <c r="U29" s="207"/>
      <c r="V29" s="208"/>
      <c r="W29" s="206">
        <f>AR13</f>
        <v>114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31</v>
      </c>
      <c r="AV31" s="265"/>
      <c r="AW31" s="368" t="s">
        <v>301</v>
      </c>
      <c r="AX31" s="369"/>
    </row>
    <row r="32" spans="1:50" ht="23.25" customHeight="1" x14ac:dyDescent="0.15">
      <c r="A32" s="536"/>
      <c r="B32" s="534"/>
      <c r="C32" s="534"/>
      <c r="D32" s="534"/>
      <c r="E32" s="534"/>
      <c r="F32" s="535"/>
      <c r="G32" s="510" t="s">
        <v>610</v>
      </c>
      <c r="H32" s="511"/>
      <c r="I32" s="511"/>
      <c r="J32" s="511"/>
      <c r="K32" s="511"/>
      <c r="L32" s="511"/>
      <c r="M32" s="511"/>
      <c r="N32" s="511"/>
      <c r="O32" s="512"/>
      <c r="P32" s="121" t="s">
        <v>608</v>
      </c>
      <c r="Q32" s="121"/>
      <c r="R32" s="121"/>
      <c r="S32" s="121"/>
      <c r="T32" s="121"/>
      <c r="U32" s="121"/>
      <c r="V32" s="121"/>
      <c r="W32" s="121"/>
      <c r="X32" s="212"/>
      <c r="Y32" s="335" t="s">
        <v>13</v>
      </c>
      <c r="Z32" s="519"/>
      <c r="AA32" s="520"/>
      <c r="AB32" s="521" t="s">
        <v>593</v>
      </c>
      <c r="AC32" s="521"/>
      <c r="AD32" s="521"/>
      <c r="AE32" s="348">
        <v>0</v>
      </c>
      <c r="AF32" s="349"/>
      <c r="AG32" s="349"/>
      <c r="AH32" s="349"/>
      <c r="AI32" s="348">
        <v>2</v>
      </c>
      <c r="AJ32" s="349"/>
      <c r="AK32" s="349"/>
      <c r="AL32" s="349"/>
      <c r="AM32" s="348">
        <v>4</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593</v>
      </c>
      <c r="AC33" s="491"/>
      <c r="AD33" s="491"/>
      <c r="AE33" s="348" t="s">
        <v>550</v>
      </c>
      <c r="AF33" s="349"/>
      <c r="AG33" s="349"/>
      <c r="AH33" s="349"/>
      <c r="AI33" s="348">
        <v>4</v>
      </c>
      <c r="AJ33" s="349"/>
      <c r="AK33" s="349"/>
      <c r="AL33" s="349"/>
      <c r="AM33" s="348">
        <v>4</v>
      </c>
      <c r="AN33" s="349"/>
      <c r="AO33" s="349"/>
      <c r="AP33" s="349"/>
      <c r="AQ33" s="189"/>
      <c r="AR33" s="190"/>
      <c r="AS33" s="190"/>
      <c r="AT33" s="191"/>
      <c r="AU33" s="349">
        <v>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0</v>
      </c>
      <c r="AF34" s="349"/>
      <c r="AG34" s="349"/>
      <c r="AH34" s="349"/>
      <c r="AI34" s="348">
        <v>50</v>
      </c>
      <c r="AJ34" s="349"/>
      <c r="AK34" s="349"/>
      <c r="AL34" s="349"/>
      <c r="AM34" s="348">
        <v>100</v>
      </c>
      <c r="AN34" s="349"/>
      <c r="AO34" s="349"/>
      <c r="AP34" s="349"/>
      <c r="AQ34" s="189"/>
      <c r="AR34" s="190"/>
      <c r="AS34" s="190"/>
      <c r="AT34" s="191"/>
      <c r="AU34" s="349"/>
      <c r="AV34" s="349"/>
      <c r="AW34" s="349"/>
      <c r="AX34" s="365"/>
    </row>
    <row r="35" spans="1:50" ht="23.25" customHeight="1" x14ac:dyDescent="0.15">
      <c r="A35" s="872" t="s">
        <v>538</v>
      </c>
      <c r="B35" s="873"/>
      <c r="C35" s="873"/>
      <c r="D35" s="873"/>
      <c r="E35" s="873"/>
      <c r="F35" s="874"/>
      <c r="G35" s="878" t="s">
        <v>609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593</v>
      </c>
      <c r="AC101" s="521"/>
      <c r="AD101" s="521"/>
      <c r="AE101" s="348">
        <v>2</v>
      </c>
      <c r="AF101" s="349"/>
      <c r="AG101" s="349"/>
      <c r="AH101" s="350"/>
      <c r="AI101" s="348">
        <v>4</v>
      </c>
      <c r="AJ101" s="349"/>
      <c r="AK101" s="349"/>
      <c r="AL101" s="350"/>
      <c r="AM101" s="348">
        <v>4</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593</v>
      </c>
      <c r="AC102" s="521"/>
      <c r="AD102" s="521"/>
      <c r="AE102" s="325">
        <v>2</v>
      </c>
      <c r="AF102" s="325"/>
      <c r="AG102" s="325"/>
      <c r="AH102" s="325"/>
      <c r="AI102" s="325">
        <v>4</v>
      </c>
      <c r="AJ102" s="325"/>
      <c r="AK102" s="325"/>
      <c r="AL102" s="325"/>
      <c r="AM102" s="325">
        <v>4</v>
      </c>
      <c r="AN102" s="325"/>
      <c r="AO102" s="325"/>
      <c r="AP102" s="325"/>
      <c r="AQ102" s="869">
        <v>4</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594</v>
      </c>
      <c r="AC116" s="280"/>
      <c r="AD116" s="281"/>
      <c r="AE116" s="325">
        <v>7</v>
      </c>
      <c r="AF116" s="325"/>
      <c r="AG116" s="325"/>
      <c r="AH116" s="325"/>
      <c r="AI116" s="325">
        <v>7</v>
      </c>
      <c r="AJ116" s="325"/>
      <c r="AK116" s="325"/>
      <c r="AL116" s="325"/>
      <c r="AM116" s="325">
        <v>8</v>
      </c>
      <c r="AN116" s="325"/>
      <c r="AO116" s="325"/>
      <c r="AP116" s="325"/>
      <c r="AQ116" s="348">
        <v>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595</v>
      </c>
      <c r="AC117" s="339"/>
      <c r="AD117" s="340"/>
      <c r="AE117" s="285" t="s">
        <v>560</v>
      </c>
      <c r="AF117" s="285"/>
      <c r="AG117" s="285"/>
      <c r="AH117" s="285"/>
      <c r="AI117" s="285" t="s">
        <v>561</v>
      </c>
      <c r="AJ117" s="285"/>
      <c r="AK117" s="285"/>
      <c r="AL117" s="285"/>
      <c r="AM117" s="285" t="s">
        <v>591</v>
      </c>
      <c r="AN117" s="285"/>
      <c r="AO117" s="285"/>
      <c r="AP117" s="285"/>
      <c r="AQ117" s="285" t="s">
        <v>592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550</v>
      </c>
      <c r="AC134" s="188"/>
      <c r="AD134" s="188"/>
      <c r="AE134" s="266" t="s">
        <v>550</v>
      </c>
      <c r="AF134" s="190"/>
      <c r="AG134" s="190"/>
      <c r="AH134" s="190"/>
      <c r="AI134" s="266" t="s">
        <v>550</v>
      </c>
      <c r="AJ134" s="190"/>
      <c r="AK134" s="190"/>
      <c r="AL134" s="190"/>
      <c r="AM134" s="266" t="s">
        <v>550</v>
      </c>
      <c r="AN134" s="190"/>
      <c r="AO134" s="190"/>
      <c r="AP134" s="190"/>
      <c r="AQ134" s="266" t="s">
        <v>550</v>
      </c>
      <c r="AR134" s="190"/>
      <c r="AS134" s="190"/>
      <c r="AT134" s="190"/>
      <c r="AU134" s="266" t="s">
        <v>550</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t="s">
        <v>550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600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565</v>
      </c>
      <c r="AE702" s="866"/>
      <c r="AF702" s="866"/>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565</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565</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603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596</v>
      </c>
      <c r="AH709" s="657"/>
      <c r="AI709" s="657"/>
      <c r="AJ709" s="657"/>
      <c r="AK709" s="657"/>
      <c r="AL709" s="657"/>
      <c r="AM709" s="657"/>
      <c r="AN709" s="657"/>
      <c r="AO709" s="657"/>
      <c r="AP709" s="657"/>
      <c r="AQ709" s="657"/>
      <c r="AR709" s="657"/>
      <c r="AS709" s="657"/>
      <c r="AT709" s="657"/>
      <c r="AU709" s="657"/>
      <c r="AV709" s="657"/>
      <c r="AW709" s="657"/>
      <c r="AX709" s="658"/>
    </row>
    <row r="710" spans="1:50" ht="33.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597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572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607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602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256</v>
      </c>
      <c r="B731" s="606"/>
      <c r="C731" s="606"/>
      <c r="D731" s="606"/>
      <c r="E731" s="607"/>
      <c r="F731" s="673" t="s">
        <v>612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613</v>
      </c>
      <c r="B733" s="739"/>
      <c r="C733" s="739"/>
      <c r="D733" s="739"/>
      <c r="E733" s="740"/>
      <c r="F733" s="759" t="s">
        <v>614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550</v>
      </c>
      <c r="H737" s="924"/>
      <c r="I737" s="924"/>
      <c r="J737" s="924"/>
      <c r="K737" s="924"/>
      <c r="L737" s="924"/>
      <c r="M737" s="924"/>
      <c r="N737" s="924"/>
      <c r="O737" s="924"/>
      <c r="P737" s="925"/>
      <c r="Q737" s="613" t="s">
        <v>360</v>
      </c>
      <c r="R737" s="613"/>
      <c r="S737" s="613"/>
      <c r="T737" s="613"/>
      <c r="U737" s="613"/>
      <c r="V737" s="613"/>
      <c r="W737" s="923" t="s">
        <v>550</v>
      </c>
      <c r="X737" s="924"/>
      <c r="Y737" s="924"/>
      <c r="Z737" s="924"/>
      <c r="AA737" s="924"/>
      <c r="AB737" s="924"/>
      <c r="AC737" s="924"/>
      <c r="AD737" s="924"/>
      <c r="AE737" s="924"/>
      <c r="AF737" s="925"/>
      <c r="AG737" s="613" t="s">
        <v>361</v>
      </c>
      <c r="AH737" s="613"/>
      <c r="AI737" s="613"/>
      <c r="AJ737" s="613"/>
      <c r="AK737" s="613"/>
      <c r="AL737" s="613"/>
      <c r="AM737" s="923" t="s">
        <v>550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599</v>
      </c>
      <c r="H738" s="924"/>
      <c r="I738" s="924"/>
      <c r="J738" s="924"/>
      <c r="K738" s="924"/>
      <c r="L738" s="924"/>
      <c r="M738" s="924"/>
      <c r="N738" s="924"/>
      <c r="O738" s="924"/>
      <c r="P738" s="924"/>
      <c r="Q738" s="613" t="s">
        <v>363</v>
      </c>
      <c r="R738" s="613"/>
      <c r="S738" s="613"/>
      <c r="T738" s="613"/>
      <c r="U738" s="613"/>
      <c r="V738" s="613"/>
      <c r="W738" s="923" t="s">
        <v>598</v>
      </c>
      <c r="X738" s="924"/>
      <c r="Y738" s="924"/>
      <c r="Z738" s="924"/>
      <c r="AA738" s="924"/>
      <c r="AB738" s="924"/>
      <c r="AC738" s="924"/>
      <c r="AD738" s="924"/>
      <c r="AE738" s="924"/>
      <c r="AF738" s="925"/>
      <c r="AG738" s="901" t="s">
        <v>364</v>
      </c>
      <c r="AH738" s="901"/>
      <c r="AI738" s="901"/>
      <c r="AJ738" s="901"/>
      <c r="AK738" s="901"/>
      <c r="AL738" s="901"/>
      <c r="AM738" s="923">
        <v>71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80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580</v>
      </c>
      <c r="H781" s="435"/>
      <c r="I781" s="435"/>
      <c r="J781" s="435"/>
      <c r="K781" s="436"/>
      <c r="L781" s="437" t="s">
        <v>583</v>
      </c>
      <c r="M781" s="438"/>
      <c r="N781" s="438"/>
      <c r="O781" s="438"/>
      <c r="P781" s="438"/>
      <c r="Q781" s="438"/>
      <c r="R781" s="438"/>
      <c r="S781" s="438"/>
      <c r="T781" s="438"/>
      <c r="U781" s="438"/>
      <c r="V781" s="438"/>
      <c r="W781" s="438"/>
      <c r="X781" s="439"/>
      <c r="Y781" s="464">
        <v>10</v>
      </c>
      <c r="Z781" s="465"/>
      <c r="AA781" s="465"/>
      <c r="AB781" s="562"/>
      <c r="AC781" s="434" t="s">
        <v>587</v>
      </c>
      <c r="AD781" s="435"/>
      <c r="AE781" s="435"/>
      <c r="AF781" s="435"/>
      <c r="AG781" s="436"/>
      <c r="AH781" s="437" t="s">
        <v>588</v>
      </c>
      <c r="AI781" s="438"/>
      <c r="AJ781" s="438"/>
      <c r="AK781" s="438"/>
      <c r="AL781" s="438"/>
      <c r="AM781" s="438"/>
      <c r="AN781" s="438"/>
      <c r="AO781" s="438"/>
      <c r="AP781" s="438"/>
      <c r="AQ781" s="438"/>
      <c r="AR781" s="438"/>
      <c r="AS781" s="438"/>
      <c r="AT781" s="439"/>
      <c r="AU781" s="464">
        <v>12</v>
      </c>
      <c r="AV781" s="465"/>
      <c r="AW781" s="465"/>
      <c r="AX781" s="466"/>
    </row>
    <row r="782" spans="1:50" ht="24.75" customHeight="1" x14ac:dyDescent="0.15">
      <c r="A782" s="569"/>
      <c r="B782" s="756"/>
      <c r="C782" s="756"/>
      <c r="D782" s="756"/>
      <c r="E782" s="756"/>
      <c r="F782" s="757"/>
      <c r="G782" s="345" t="s">
        <v>581</v>
      </c>
      <c r="H782" s="346"/>
      <c r="I782" s="346"/>
      <c r="J782" s="346"/>
      <c r="K782" s="347"/>
      <c r="L782" s="390" t="s">
        <v>582</v>
      </c>
      <c r="M782" s="391"/>
      <c r="N782" s="391"/>
      <c r="O782" s="391"/>
      <c r="P782" s="391"/>
      <c r="Q782" s="391"/>
      <c r="R782" s="391"/>
      <c r="S782" s="391"/>
      <c r="T782" s="391"/>
      <c r="U782" s="391"/>
      <c r="V782" s="391"/>
      <c r="W782" s="391"/>
      <c r="X782" s="392"/>
      <c r="Y782" s="387">
        <v>4</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604</v>
      </c>
      <c r="H783" s="346"/>
      <c r="I783" s="346"/>
      <c r="J783" s="346"/>
      <c r="K783" s="347"/>
      <c r="L783" s="390" t="s">
        <v>605</v>
      </c>
      <c r="M783" s="391"/>
      <c r="N783" s="391"/>
      <c r="O783" s="391"/>
      <c r="P783" s="391"/>
      <c r="Q783" s="391"/>
      <c r="R783" s="391"/>
      <c r="S783" s="391"/>
      <c r="T783" s="391"/>
      <c r="U783" s="391"/>
      <c r="V783" s="391"/>
      <c r="W783" s="391"/>
      <c r="X783" s="392"/>
      <c r="Y783" s="387">
        <v>4</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12</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584</v>
      </c>
      <c r="D837" s="404"/>
      <c r="E837" s="404"/>
      <c r="F837" s="404"/>
      <c r="G837" s="404"/>
      <c r="H837" s="404"/>
      <c r="I837" s="404"/>
      <c r="J837" s="405">
        <v>5012405001732</v>
      </c>
      <c r="K837" s="406"/>
      <c r="L837" s="406"/>
      <c r="M837" s="406"/>
      <c r="N837" s="406"/>
      <c r="O837" s="406"/>
      <c r="P837" s="415" t="s">
        <v>585</v>
      </c>
      <c r="Q837" s="308"/>
      <c r="R837" s="308"/>
      <c r="S837" s="308"/>
      <c r="T837" s="308"/>
      <c r="U837" s="308"/>
      <c r="V837" s="308"/>
      <c r="W837" s="308"/>
      <c r="X837" s="308"/>
      <c r="Y837" s="316">
        <v>18</v>
      </c>
      <c r="Z837" s="317"/>
      <c r="AA837" s="317"/>
      <c r="AB837" s="318"/>
      <c r="AC837" s="407" t="s">
        <v>530</v>
      </c>
      <c r="AD837" s="413"/>
      <c r="AE837" s="413"/>
      <c r="AF837" s="413"/>
      <c r="AG837" s="413"/>
      <c r="AH837" s="408">
        <v>1</v>
      </c>
      <c r="AI837" s="409"/>
      <c r="AJ837" s="409"/>
      <c r="AK837" s="409"/>
      <c r="AL837" s="313">
        <v>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589</v>
      </c>
      <c r="D870" s="404"/>
      <c r="E870" s="404"/>
      <c r="F870" s="404"/>
      <c r="G870" s="404"/>
      <c r="H870" s="404"/>
      <c r="I870" s="404"/>
      <c r="J870" s="405">
        <v>1020001077159</v>
      </c>
      <c r="K870" s="406"/>
      <c r="L870" s="406"/>
      <c r="M870" s="406"/>
      <c r="N870" s="406"/>
      <c r="O870" s="406"/>
      <c r="P870" s="415" t="s">
        <v>590</v>
      </c>
      <c r="Q870" s="308"/>
      <c r="R870" s="308"/>
      <c r="S870" s="308"/>
      <c r="T870" s="308"/>
      <c r="U870" s="308"/>
      <c r="V870" s="308"/>
      <c r="W870" s="308"/>
      <c r="X870" s="308"/>
      <c r="Y870" s="316">
        <v>12</v>
      </c>
      <c r="Z870" s="317"/>
      <c r="AA870" s="317"/>
      <c r="AB870" s="318"/>
      <c r="AC870" s="407" t="s">
        <v>534</v>
      </c>
      <c r="AD870" s="413"/>
      <c r="AE870" s="413"/>
      <c r="AF870" s="413"/>
      <c r="AG870" s="413"/>
      <c r="AH870" s="408">
        <v>1</v>
      </c>
      <c r="AI870" s="409"/>
      <c r="AJ870" s="409"/>
      <c r="AK870" s="409"/>
      <c r="AL870" s="313" t="s">
        <v>606</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09" priority="13583">
      <formula>IF(RIGHT(TEXT(P14,"0.#"),1)=".",FALSE,TRUE)</formula>
    </cfRule>
    <cfRule type="expression" dxfId="2808" priority="13584">
      <formula>IF(RIGHT(TEXT(P14,"0.#"),1)=".",TRUE,FALSE)</formula>
    </cfRule>
  </conditionalFormatting>
  <conditionalFormatting sqref="AE32">
    <cfRule type="expression" dxfId="2807" priority="13573">
      <formula>IF(RIGHT(TEXT(AE32,"0.#"),1)=".",FALSE,TRUE)</formula>
    </cfRule>
    <cfRule type="expression" dxfId="2806" priority="13574">
      <formula>IF(RIGHT(TEXT(AE32,"0.#"),1)=".",TRUE,FALSE)</formula>
    </cfRule>
  </conditionalFormatting>
  <conditionalFormatting sqref="P18:AX18">
    <cfRule type="expression" dxfId="2805" priority="13459">
      <formula>IF(RIGHT(TEXT(P18,"0.#"),1)=".",FALSE,TRUE)</formula>
    </cfRule>
    <cfRule type="expression" dxfId="2804" priority="13460">
      <formula>IF(RIGHT(TEXT(P18,"0.#"),1)=".",TRUE,FALSE)</formula>
    </cfRule>
  </conditionalFormatting>
  <conditionalFormatting sqref="Y782">
    <cfRule type="expression" dxfId="2803" priority="13455">
      <formula>IF(RIGHT(TEXT(Y782,"0.#"),1)=".",FALSE,TRUE)</formula>
    </cfRule>
    <cfRule type="expression" dxfId="2802" priority="13456">
      <formula>IF(RIGHT(TEXT(Y782,"0.#"),1)=".",TRUE,FALSE)</formula>
    </cfRule>
  </conditionalFormatting>
  <conditionalFormatting sqref="Y791">
    <cfRule type="expression" dxfId="2801" priority="13451">
      <formula>IF(RIGHT(TEXT(Y791,"0.#"),1)=".",FALSE,TRUE)</formula>
    </cfRule>
    <cfRule type="expression" dxfId="2800" priority="13452">
      <formula>IF(RIGHT(TEXT(Y791,"0.#"),1)=".",TRUE,FALSE)</formula>
    </cfRule>
  </conditionalFormatting>
  <conditionalFormatting sqref="Y822:Y829 Y820 Y809:Y816 Y807 Y796:Y803 Y794">
    <cfRule type="expression" dxfId="2799" priority="13233">
      <formula>IF(RIGHT(TEXT(Y794,"0.#"),1)=".",FALSE,TRUE)</formula>
    </cfRule>
    <cfRule type="expression" dxfId="2798" priority="13234">
      <formula>IF(RIGHT(TEXT(Y794,"0.#"),1)=".",TRUE,FALSE)</formula>
    </cfRule>
  </conditionalFormatting>
  <conditionalFormatting sqref="AR15:AX15 P13:AX13">
    <cfRule type="expression" dxfId="2797" priority="13281">
      <formula>IF(RIGHT(TEXT(P13,"0.#"),1)=".",FALSE,TRUE)</formula>
    </cfRule>
    <cfRule type="expression" dxfId="2796" priority="13282">
      <formula>IF(RIGHT(TEXT(P13,"0.#"),1)=".",TRUE,FALSE)</formula>
    </cfRule>
  </conditionalFormatting>
  <conditionalFormatting sqref="P19:AJ19">
    <cfRule type="expression" dxfId="2795" priority="13279">
      <formula>IF(RIGHT(TEXT(P19,"0.#"),1)=".",FALSE,TRUE)</formula>
    </cfRule>
    <cfRule type="expression" dxfId="2794" priority="13280">
      <formula>IF(RIGHT(TEXT(P19,"0.#"),1)=".",TRUE,FALSE)</formula>
    </cfRule>
  </conditionalFormatting>
  <conditionalFormatting sqref="AE101 AQ101">
    <cfRule type="expression" dxfId="2793" priority="13271">
      <formula>IF(RIGHT(TEXT(AE101,"0.#"),1)=".",FALSE,TRUE)</formula>
    </cfRule>
    <cfRule type="expression" dxfId="2792" priority="13272">
      <formula>IF(RIGHT(TEXT(AE101,"0.#"),1)=".",TRUE,FALSE)</formula>
    </cfRule>
  </conditionalFormatting>
  <conditionalFormatting sqref="Y783:Y790 Y781">
    <cfRule type="expression" dxfId="2791" priority="13257">
      <formula>IF(RIGHT(TEXT(Y781,"0.#"),1)=".",FALSE,TRUE)</formula>
    </cfRule>
    <cfRule type="expression" dxfId="2790" priority="13258">
      <formula>IF(RIGHT(TEXT(Y781,"0.#"),1)=".",TRUE,FALSE)</formula>
    </cfRule>
  </conditionalFormatting>
  <conditionalFormatting sqref="AU782">
    <cfRule type="expression" dxfId="2789" priority="13255">
      <formula>IF(RIGHT(TEXT(AU782,"0.#"),1)=".",FALSE,TRUE)</formula>
    </cfRule>
    <cfRule type="expression" dxfId="2788" priority="13256">
      <formula>IF(RIGHT(TEXT(AU782,"0.#"),1)=".",TRUE,FALSE)</formula>
    </cfRule>
  </conditionalFormatting>
  <conditionalFormatting sqref="AU791">
    <cfRule type="expression" dxfId="2787" priority="13253">
      <formula>IF(RIGHT(TEXT(AU791,"0.#"),1)=".",FALSE,TRUE)</formula>
    </cfRule>
    <cfRule type="expression" dxfId="2786" priority="13254">
      <formula>IF(RIGHT(TEXT(AU791,"0.#"),1)=".",TRUE,FALSE)</formula>
    </cfRule>
  </conditionalFormatting>
  <conditionalFormatting sqref="AU783:AU790 AU781">
    <cfRule type="expression" dxfId="2785" priority="13251">
      <formula>IF(RIGHT(TEXT(AU781,"0.#"),1)=".",FALSE,TRUE)</formula>
    </cfRule>
    <cfRule type="expression" dxfId="2784" priority="13252">
      <formula>IF(RIGHT(TEXT(AU781,"0.#"),1)=".",TRUE,FALSE)</formula>
    </cfRule>
  </conditionalFormatting>
  <conditionalFormatting sqref="Y821 Y808 Y795">
    <cfRule type="expression" dxfId="2783" priority="13237">
      <formula>IF(RIGHT(TEXT(Y795,"0.#"),1)=".",FALSE,TRUE)</formula>
    </cfRule>
    <cfRule type="expression" dxfId="2782" priority="13238">
      <formula>IF(RIGHT(TEXT(Y795,"0.#"),1)=".",TRUE,FALSE)</formula>
    </cfRule>
  </conditionalFormatting>
  <conditionalFormatting sqref="Y830 Y817 Y804">
    <cfRule type="expression" dxfId="2781" priority="13235">
      <formula>IF(RIGHT(TEXT(Y804,"0.#"),1)=".",FALSE,TRUE)</formula>
    </cfRule>
    <cfRule type="expression" dxfId="2780" priority="13236">
      <formula>IF(RIGHT(TEXT(Y804,"0.#"),1)=".",TRUE,FALSE)</formula>
    </cfRule>
  </conditionalFormatting>
  <conditionalFormatting sqref="AU821 AU808 AU795">
    <cfRule type="expression" dxfId="2779" priority="13231">
      <formula>IF(RIGHT(TEXT(AU795,"0.#"),1)=".",FALSE,TRUE)</formula>
    </cfRule>
    <cfRule type="expression" dxfId="2778" priority="13232">
      <formula>IF(RIGHT(TEXT(AU795,"0.#"),1)=".",TRUE,FALSE)</formula>
    </cfRule>
  </conditionalFormatting>
  <conditionalFormatting sqref="AU830 AU817 AU804">
    <cfRule type="expression" dxfId="2777" priority="13229">
      <formula>IF(RIGHT(TEXT(AU804,"0.#"),1)=".",FALSE,TRUE)</formula>
    </cfRule>
    <cfRule type="expression" dxfId="2776" priority="13230">
      <formula>IF(RIGHT(TEXT(AU804,"0.#"),1)=".",TRUE,FALSE)</formula>
    </cfRule>
  </conditionalFormatting>
  <conditionalFormatting sqref="AU822:AU829 AU820 AU809:AU816 AU807 AU796:AU803 AU794">
    <cfRule type="expression" dxfId="2775" priority="13227">
      <formula>IF(RIGHT(TEXT(AU794,"0.#"),1)=".",FALSE,TRUE)</formula>
    </cfRule>
    <cfRule type="expression" dxfId="2774" priority="13228">
      <formula>IF(RIGHT(TEXT(AU794,"0.#"),1)=".",TRUE,FALSE)</formula>
    </cfRule>
  </conditionalFormatting>
  <conditionalFormatting sqref="AM87">
    <cfRule type="expression" dxfId="2773" priority="12881">
      <formula>IF(RIGHT(TEXT(AM87,"0.#"),1)=".",FALSE,TRUE)</formula>
    </cfRule>
    <cfRule type="expression" dxfId="2772" priority="12882">
      <formula>IF(RIGHT(TEXT(AM87,"0.#"),1)=".",TRUE,FALSE)</formula>
    </cfRule>
  </conditionalFormatting>
  <conditionalFormatting sqref="AE55">
    <cfRule type="expression" dxfId="2771" priority="12949">
      <formula>IF(RIGHT(TEXT(AE55,"0.#"),1)=".",FALSE,TRUE)</formula>
    </cfRule>
    <cfRule type="expression" dxfId="2770" priority="12950">
      <formula>IF(RIGHT(TEXT(AE55,"0.#"),1)=".",TRUE,FALSE)</formula>
    </cfRule>
  </conditionalFormatting>
  <conditionalFormatting sqref="AI55">
    <cfRule type="expression" dxfId="2769" priority="12947">
      <formula>IF(RIGHT(TEXT(AI55,"0.#"),1)=".",FALSE,TRUE)</formula>
    </cfRule>
    <cfRule type="expression" dxfId="2768" priority="12948">
      <formula>IF(RIGHT(TEXT(AI55,"0.#"),1)=".",TRUE,FALSE)</formula>
    </cfRule>
  </conditionalFormatting>
  <conditionalFormatting sqref="AM34">
    <cfRule type="expression" dxfId="2767" priority="13027">
      <formula>IF(RIGHT(TEXT(AM34,"0.#"),1)=".",FALSE,TRUE)</formula>
    </cfRule>
    <cfRule type="expression" dxfId="2766" priority="13028">
      <formula>IF(RIGHT(TEXT(AM34,"0.#"),1)=".",TRUE,FALSE)</formula>
    </cfRule>
  </conditionalFormatting>
  <conditionalFormatting sqref="AE33">
    <cfRule type="expression" dxfId="2765" priority="13041">
      <formula>IF(RIGHT(TEXT(AE33,"0.#"),1)=".",FALSE,TRUE)</formula>
    </cfRule>
    <cfRule type="expression" dxfId="2764" priority="13042">
      <formula>IF(RIGHT(TEXT(AE33,"0.#"),1)=".",TRUE,FALSE)</formula>
    </cfRule>
  </conditionalFormatting>
  <conditionalFormatting sqref="AE34">
    <cfRule type="expression" dxfId="2763" priority="13039">
      <formula>IF(RIGHT(TEXT(AE34,"0.#"),1)=".",FALSE,TRUE)</formula>
    </cfRule>
    <cfRule type="expression" dxfId="2762" priority="13040">
      <formula>IF(RIGHT(TEXT(AE34,"0.#"),1)=".",TRUE,FALSE)</formula>
    </cfRule>
  </conditionalFormatting>
  <conditionalFormatting sqref="AI34">
    <cfRule type="expression" dxfId="2761" priority="13037">
      <formula>IF(RIGHT(TEXT(AI34,"0.#"),1)=".",FALSE,TRUE)</formula>
    </cfRule>
    <cfRule type="expression" dxfId="2760" priority="13038">
      <formula>IF(RIGHT(TEXT(AI34,"0.#"),1)=".",TRUE,FALSE)</formula>
    </cfRule>
  </conditionalFormatting>
  <conditionalFormatting sqref="AI33">
    <cfRule type="expression" dxfId="2759" priority="13035">
      <formula>IF(RIGHT(TEXT(AI33,"0.#"),1)=".",FALSE,TRUE)</formula>
    </cfRule>
    <cfRule type="expression" dxfId="2758" priority="13036">
      <formula>IF(RIGHT(TEXT(AI33,"0.#"),1)=".",TRUE,FALSE)</formula>
    </cfRule>
  </conditionalFormatting>
  <conditionalFormatting sqref="AI32">
    <cfRule type="expression" dxfId="2757" priority="13033">
      <formula>IF(RIGHT(TEXT(AI32,"0.#"),1)=".",FALSE,TRUE)</formula>
    </cfRule>
    <cfRule type="expression" dxfId="2756" priority="13034">
      <formula>IF(RIGHT(TEXT(AI32,"0.#"),1)=".",TRUE,FALSE)</formula>
    </cfRule>
  </conditionalFormatting>
  <conditionalFormatting sqref="AM32">
    <cfRule type="expression" dxfId="2755" priority="13031">
      <formula>IF(RIGHT(TEXT(AM32,"0.#"),1)=".",FALSE,TRUE)</formula>
    </cfRule>
    <cfRule type="expression" dxfId="2754" priority="13032">
      <formula>IF(RIGHT(TEXT(AM32,"0.#"),1)=".",TRUE,FALSE)</formula>
    </cfRule>
  </conditionalFormatting>
  <conditionalFormatting sqref="AM33">
    <cfRule type="expression" dxfId="2753" priority="13029">
      <formula>IF(RIGHT(TEXT(AM33,"0.#"),1)=".",FALSE,TRUE)</formula>
    </cfRule>
    <cfRule type="expression" dxfId="2752" priority="13030">
      <formula>IF(RIGHT(TEXT(AM33,"0.#"),1)=".",TRUE,FALSE)</formula>
    </cfRule>
  </conditionalFormatting>
  <conditionalFormatting sqref="AQ32:AQ34">
    <cfRule type="expression" dxfId="2751" priority="13021">
      <formula>IF(RIGHT(TEXT(AQ32,"0.#"),1)=".",FALSE,TRUE)</formula>
    </cfRule>
    <cfRule type="expression" dxfId="2750" priority="13022">
      <formula>IF(RIGHT(TEXT(AQ32,"0.#"),1)=".",TRUE,FALSE)</formula>
    </cfRule>
  </conditionalFormatting>
  <conditionalFormatting sqref="AU32: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P15:V17">
    <cfRule type="expression" dxfId="713" priority="13">
      <formula>IF(RIGHT(TEXT(P15,"0.#"),1)=".",FALSE,TRUE)</formula>
    </cfRule>
    <cfRule type="expression" dxfId="712" priority="14">
      <formula>IF(RIGHT(TEXT(P15,"0.#"),1)=".",TRUE,FALSE)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2017-08-17T09:14:32Z</cp:lastPrinted>
  <dcterms:created xsi:type="dcterms:W3CDTF">2012-03-13T00:50:25Z</dcterms:created>
  <dcterms:modified xsi:type="dcterms:W3CDTF">2020-11-20T15:01:28Z</dcterms:modified>
</cp:coreProperties>
</file>