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3.各課より\車検勘定\基準課（提出なし）\"/>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AI34" i="3" l="1"/>
  <c r="AM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<sst xmlns="http://schemas.openxmlformats.org/spreadsheetml/2006/main" count="2843" uniqueCount="616">
  <si>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</si>
  <si>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</si>
  <si>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</si>
  <si>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</si>
  <si>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</si>
  <si>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</si>
  <si>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</si>
  <si>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</si>
  <si>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</si>
  <si>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</si>
  <si>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</si>
  <si>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</si>
  <si>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</si>
  <si>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</si>
  <si>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</si>
  <si>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</si>
  <si>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</si>
  <si>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</si>
  <si>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</si>
  <si>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</si>
  <si>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</si>
  <si>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</si>
  <si>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</si>
  <si>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</si>
  <si>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</si>
  <si>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</si>
  <si>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</si>
  <si>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</si>
  <si>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</si>
  <si>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</si>
  <si>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</si>
  <si>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</si>
  <si>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</si>
  <si>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</si>
  <si>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</si>
  <si>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</si>
  <si>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</si>
  <si>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</si>
  <si>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</si>
  <si>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</si>
  <si>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</si>
  <si>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</si>
  <si>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</si>
  <si>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</si>
  <si>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</si>
  <si>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</si>
  <si>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</si>
  <si>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</si>
  <si>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</si>
  <si>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</si>
  <si>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</si>
  <si>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</si>
  <si>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</si>
  <si>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</si>
  <si>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</si>
  <si>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</si>
  <si>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</si>
  <si>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</si>
  <si>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</si>
  <si>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</si>
  <si>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</si>
  <si>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</si>
  <si>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</si>
  <si>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</si>
  <si>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</si>
  <si>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</si>
  <si>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</si>
  <si>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</si>
  <si>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</si>
  <si>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</si>
  <si>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</si>
  <si>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</si>
  <si>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</si>
  <si>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</si>
  <si>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</si>
  <si>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</si>
  <si>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</si>
  <si>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</si>
  <si>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</si>
  <si>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</si>
  <si>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</si>
  <si>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</si>
  <si>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</si>
  <si>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</si>
  <si>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</si>
  <si>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</si>
  <si>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</si>
  <si>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</si>
  <si>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</si>
  <si>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</si>
  <si>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</si>
  <si>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</si>
  <si>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</si>
  <si>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</si>
  <si>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</si>
  <si>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</si>
  <si>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</si>
  <si>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</si>
  <si>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</si>
  <si>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</si>
  <si>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</si>
  <si>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</si>
  <si>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</si>
  <si>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</si>
  <si>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</si>
  <si>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</si>
  <si>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</si>
  <si>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</si>
  <si>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</si>
  <si>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</si>
  <si>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</si>
  <si>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</si>
  <si>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</si>
  <si>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</si>
  <si>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</si>
  <si>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</si>
  <si>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</si>
  <si>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</si>
  <si>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</si>
  <si>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</si>
  <si>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</si>
  <si>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</si>
  <si>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</si>
  <si>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</si>
  <si>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</si>
  <si>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</si>
  <si>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</si>
  <si>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</si>
  <si>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</si>
  <si>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</si>
  <si>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</si>
  <si>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</si>
  <si>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</si>
  <si>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</si>
  <si>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</si>
  <si>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</si>
  <si>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</si>
  <si>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</si>
  <si>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</si>
  <si>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</si>
  <si>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</si>
  <si>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</si>
  <si>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</si>
  <si>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</si>
  <si>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</si>
  <si>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</si>
  <si>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</si>
  <si>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</si>
  <si>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</si>
  <si>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</si>
  <si>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</si>
  <si>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</si>
  <si>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</si>
  <si>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</si>
  <si>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</si>
  <si>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</si>
  <si>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</si>
  <si>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</si>
  <si>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</si>
  <si>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</si>
  <si>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</si>
  <si>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</si>
  <si>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</si>
  <si>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</si>
  <si>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</si>
  <si>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</si>
  <si>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</si>
  <si>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</si>
  <si>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</si>
  <si>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</si>
  <si>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</si>
  <si>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</si>
  <si>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</si>
  <si>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</si>
  <si>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</si>
  <si>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</si>
  <si>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</si>
  <si>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</si>
  <si>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</si>
  <si>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</si>
  <si>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</si>
  <si>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</si>
  <si>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</si>
  <si>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</si>
  <si>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</si>
  <si>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</si>
  <si>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</si>
  <si>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</si>
  <si>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</si>
  <si>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</si>
  <si>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</si>
  <si>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</si>
  <si>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</si>
  <si>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</si>
  <si>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</si>
  <si>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</si>
  <si>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</si>
  <si>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</si>
  <si>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</si>
  <si>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</si>
  <si>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</si>
  <si>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</si>
  <si>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</si>
  <si>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</si>
  <si>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</si>
  <si>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</si>
  <si>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</si>
  <si>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</si>
  <si>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</si>
  <si>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</si>
  <si>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</si>
  <si>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</si>
  <si>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</si>
  <si>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</si>
  <si>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</si>
  <si>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</si>
  <si>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</si>
  <si>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</si>
  <si>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</si>
  <si>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</si>
  <si>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</si>
  <si>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</si>
  <si>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</si>
  <si>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</si>
  <si>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</si>
  <si>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</si>
  <si>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</si>
  <si>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</si>
  <si>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</si>
  <si>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</si>
  <si>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</si>
  <si>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</si>
  <si>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</si>
  <si>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</si>
  <si>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</si>
  <si>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</si>
  <si>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</si>
  <si>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</si>
  <si>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</si>
  <si>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</si>
  <si>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</si>
  <si>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</si>
  <si>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</si>
  <si>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</si>
  <si>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</si>
  <si>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</si>
  <si>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</si>
  <si>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</si>
  <si>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</si>
  <si>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</si>
  <si>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</si>
  <si>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</si>
  <si>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</si>
  <si>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</si>
  <si>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</si>
  <si>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</si>
  <si>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</si>
  <si>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</si>
  <si>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</si>
  <si>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</si>
  <si>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</si>
  <si>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</si>
  <si>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</si>
  <si>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</si>
  <si>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</si>
  <si>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</si>
  <si>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</si>
  <si>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</si>
  <si>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</si>
  <si>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</si>
  <si>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</si>
  <si>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</si>
  <si>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</si>
  <si>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</si>
  <si>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</si>
  <si>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</si>
  <si>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</si>
  <si>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</si>
  <si>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</si>
  <si>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</si>
  <si>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</si>
  <si>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</si>
  <si>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</si>
  <si>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</si>
  <si>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</si>
  <si>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</si>
  <si>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</si>
  <si>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</si>
  <si>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</si>
  <si>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</si>
  <si>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</si>
  <si>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</si>
  <si>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</si>
  <si>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</si>
  <si>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</si>
  <si>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</si>
  <si>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</si>
  <si>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</si>
  <si>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</si>
  <si>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</si>
  <si>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</si>
  <si>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</si>
  <si>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</si>
  <si>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</si>
  <si>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</si>
  <si>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</si>
  <si>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</si>
  <si>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</si>
  <si>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</si>
  <si>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</si>
  <si>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</si>
  <si>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</si>
  <si>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</si>
  <si>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</si>
  <si>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</si>
  <si>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</si>
  <si>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</si>
  <si>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</si>
  <si>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</si>
  <si>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</si>
  <si>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</si>
  <si>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</si>
  <si>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</si>
  <si>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</si>
  <si>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</si>
  <si>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</si>
  <si>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</si>
  <si>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</si>
  <si>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</si>
  <si>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</si>
  <si>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</si>
  <si>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</si>
  <si>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</si>
  <si>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</si>
  <si>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</si>
  <si>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</si>
  <si>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</si>
  <si>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</si>
  <si>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</si>
  <si>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</si>
  <si>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</si>
  <si>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</si>
  <si>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</si>
  <si>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</si>
  <si>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</si>
  <si>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</si>
  <si>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</si>
  <si>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</si>
  <si>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</si>
  <si>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</si>
  <si>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</si>
  <si>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</si>
  <si>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</si>
  <si>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</si>
  <si>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</si>
  <si>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</si>
  <si>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</si>
  <si>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</si>
  <si>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</si>
  <si>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</si>
  <si>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</si>
  <si>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</si>
  <si>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</si>
  <si>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</si>
  <si>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</si>
  <si>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</si>
  <si>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</si>
  <si>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</si>
  <si>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</si>
  <si>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</si>
  <si>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</si>
  <si>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</si>
  <si>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</si>
  <si>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</si>
  <si>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</si>
  <si>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</si>
  <si>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</si>
  <si>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</si>
  <si>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</si>
  <si>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</si>
  <si>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</si>
  <si>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</si>
  <si>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</si>
  <si>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</si>
  <si>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</si>
  <si>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</si>
  <si>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</si>
  <si>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</si>
  <si>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</si>
  <si>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</si>
  <si>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</si>
  <si>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</si>
  <si>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</si>
  <si>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</si>
  <si>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</si>
  <si>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</si>
  <si>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</si>
  <si>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</si>
  <si>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</si>
  <si>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</si>
  <si>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</si>
  <si>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</si>
  <si>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</si>
  <si>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</si>
  <si>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</si>
  <si>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</si>
  <si>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</si>
  <si>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</si>
  <si>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</si>
  <si>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</si>
  <si>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</si>
  <si>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</si>
  <si>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</si>
  <si>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</si>
  <si>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</si>
  <si>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</si>
  <si>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</si>
  <si>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</si>
  <si>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</si>
  <si>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</si>
  <si>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</si>
  <si>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</si>
  <si>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</si>
  <si>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</si>
  <si>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</si>
  <si>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</si>
  <si>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</si>
  <si>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</si>
  <si>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</si>
  <si>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</si>
  <si>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</si>
  <si>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</si>
  <si>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</si>
  <si>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</si>
  <si>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</si>
  <si>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</si>
  <si>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</si>
  <si>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</si>
  <si>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</si>
  <si>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</si>
  <si>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</si>
  <si>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</si>
  <si>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</si>
  <si>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</si>
  <si>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</si>
  <si>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</si>
  <si>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</si>
  <si>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</si>
  <si>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</si>
  <si>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</si>
  <si>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</si>
  <si>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</si>
  <si>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</si>
  <si>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</si>
  <si>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</si>
  <si>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</si>
  <si>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</si>
  <si>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</si>
  <si>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</si>
  <si>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</si>
  <si>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</si>
  <si>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</si>
  <si>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</si>
  <si>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</si>
  <si>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</si>
  <si>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</si>
  <si>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</si>
  <si>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</si>
  <si>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</si>
  <si>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</si>
  <si>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</si>
  <si>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</si>
  <si>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</si>
  <si>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</si>
  <si>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</si>
  <si>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</si>
  <si>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</si>
  <si>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</si>
  <si>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</si>
  <si>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</si>
  <si>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</si>
  <si>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</si>
  <si>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</si>
  <si>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</si>
  <si>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</si>
  <si>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</si>
  <si>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</si>
  <si>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</si>
  <si>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</si>
  <si>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</si>
  <si>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</si>
  <si>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</si>
  <si>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</si>
  <si>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</si>
  <si>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</si>
  <si>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</si>
  <si>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</si>
  <si>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</si>
  <si>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</si>
  <si>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</si>
  <si>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</si>
  <si>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</si>
  <si>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</si>
  <si>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</si>
  <si>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</si>
  <si>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</si>
  <si>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</si>
  <si>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</si>
  <si>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</si>
  <si>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</si>
  <si>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</si>
  <si>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</si>
  <si>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</si>
  <si>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</si>
  <si>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</si>
  <si>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</si>
  <si>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</si>
  <si>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</si>
  <si>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</si>
  <si>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</si>
  <si>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</si>
  <si>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</si>
  <si>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</si>
  <si>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</si>
  <si>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</si>
  <si>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</si>
  <si>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</si>
  <si>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</si>
  <si>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</si>
  <si>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</si>
  <si>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</si>
  <si>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</si>
  <si>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</si>
  <si>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</si>
  <si>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</si>
  <si>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</si>
  <si>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</si>
  <si>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</si>
  <si>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</si>
  <si>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</si>
  <si>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</si>
  <si>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</si>
  <si>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</si>
  <si>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</si>
  <si>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次世代大型車開発・実用化促進事業</t>
    <phoneticPr fontId="5"/>
  </si>
  <si>
    <t>環境政策課</t>
    <rPh sb="0" eb="2">
      <t>カンキョウ</t>
    </rPh>
    <rPh sb="2" eb="5">
      <t>セイサクカ</t>
    </rPh>
    <phoneticPr fontId="5"/>
  </si>
  <si>
    <t>自動車局</t>
    <rPh sb="0" eb="3">
      <t>ジドウシャ</t>
    </rPh>
    <rPh sb="3" eb="4">
      <t>キョク</t>
    </rPh>
    <phoneticPr fontId="5"/>
  </si>
  <si>
    <t>国土交通省</t>
  </si>
  <si>
    <t>○</t>
  </si>
  <si>
    <t>「日本再興戦略」（平成25年6月閣議決定）に規定された「2030年までに新車販売に占める次世代自動車の割合を5割から7割とする」という目標の実現を目指し、 さらに、原油価格高騰等の課題にも対応するため、次世代の運輸エネルギーを利用し、 また環境性能を格段に向上させた次世代大型車の開発・実用化を促進する。</t>
    <phoneticPr fontId="5"/>
  </si>
  <si>
    <t>先進環境技術を搭載した次世代大型車の性能の向上（技術的改良等）及び実用化の促進に資するため、高効率次世代ディーゼルエンジン、大型LNG車のボイルオフガス対策、実走行時の燃費向上・排出ガス対策等について、自動車メーカー等と連携して、シミュレーション評価や実証試験等を実施し、必要な技術基準の整備を図る。</t>
    <phoneticPr fontId="5"/>
  </si>
  <si>
    <t>新車販売に占める次世代自動車の割合</t>
    <phoneticPr fontId="5"/>
  </si>
  <si>
    <t>-</t>
  </si>
  <si>
    <t>-</t>
    <phoneticPr fontId="5"/>
  </si>
  <si>
    <t>開発対象車種等の数</t>
    <phoneticPr fontId="5"/>
  </si>
  <si>
    <t>種</t>
    <rPh sb="0" eb="1">
      <t>シュ</t>
    </rPh>
    <phoneticPr fontId="5"/>
  </si>
  <si>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　　　</t>
    <phoneticPr fontId="5"/>
  </si>
  <si>
    <t>諸謝金</t>
  </si>
  <si>
    <t>職員旅費</t>
  </si>
  <si>
    <t>庁費</t>
  </si>
  <si>
    <t>委員等旅費</t>
    <phoneticPr fontId="5"/>
  </si>
  <si>
    <t>自動車検査基準策定調査等委託費</t>
    <phoneticPr fontId="5"/>
  </si>
  <si>
    <t>-</t>
    <phoneticPr fontId="5"/>
  </si>
  <si>
    <t>Ⅱ 良好な生活環境、自然環境の形成、バリアフリー社会の実現</t>
    <phoneticPr fontId="5"/>
  </si>
  <si>
    <t>新車販売に占める次世代自動車の割合</t>
    <phoneticPr fontId="5"/>
  </si>
  <si>
    <t>%</t>
    <phoneticPr fontId="5"/>
  </si>
  <si>
    <t>5 快適な道路環境等を創造する</t>
    <phoneticPr fontId="5"/>
  </si>
  <si>
    <t>本事業は、次世代大型車の性能の向上（技術的改良等）及び実用化の促進に資するため、必要な技術基準の整備を図るものであり、次世代大型車の開発・実用化を促進し、温室効果ガスであるCO2や、大気汚染物質であるNOX、PM等の排出削減につなげることで、快適な道路環境等の創造に寄与するものである。</t>
    <phoneticPr fontId="5"/>
  </si>
  <si>
    <t>有</t>
  </si>
  <si>
    <t>無</t>
  </si>
  <si>
    <t>‐</t>
  </si>
  <si>
    <t>低炭素社会の実現は喫緊の課題であり、我が国のＣＯ2排出の約2割を占める運輸部門における低炭素化の推進には、国の関与が不可欠。</t>
  </si>
  <si>
    <t>自動車の技術基準の整備に資する事業であり、公平中立性が求められることから、国が実施すべき事業である。</t>
    <rPh sb="12" eb="13">
      <t>シ</t>
    </rPh>
    <rPh sb="15" eb="17">
      <t>ジギョウ</t>
    </rPh>
    <rPh sb="37" eb="38">
      <t>クニ</t>
    </rPh>
    <rPh sb="39" eb="41">
      <t>ジッシ</t>
    </rPh>
    <rPh sb="44" eb="46">
      <t>ジギョウ</t>
    </rPh>
    <phoneticPr fontId="5"/>
  </si>
  <si>
    <t>本事業を通じて次世代大型車の更なる普及が期待できる。</t>
    <rPh sb="0" eb="1">
      <t>ホン</t>
    </rPh>
    <rPh sb="1" eb="3">
      <t>ジギョウ</t>
    </rPh>
    <rPh sb="4" eb="5">
      <t>ツウ</t>
    </rPh>
    <rPh sb="7" eb="10">
      <t>ジセダイ</t>
    </rPh>
    <rPh sb="10" eb="12">
      <t>オオガタ</t>
    </rPh>
    <rPh sb="12" eb="13">
      <t>シャ</t>
    </rPh>
    <rPh sb="14" eb="15">
      <t>サラ</t>
    </rPh>
    <rPh sb="17" eb="19">
      <t>フキュウ</t>
    </rPh>
    <rPh sb="20" eb="22">
      <t>キタイ</t>
    </rPh>
    <phoneticPr fontId="5"/>
  </si>
  <si>
    <t>一般競争入札により、支出先の選定を行っている。また、競争性を高めるため、入札参加資格を緩和する等の措置を行っている。</t>
    <rPh sb="26" eb="29">
      <t>キョウソウセイ</t>
    </rPh>
    <rPh sb="30" eb="31">
      <t>タカ</t>
    </rPh>
    <rPh sb="36" eb="38">
      <t>ニュウサツ</t>
    </rPh>
    <rPh sb="38" eb="40">
      <t>サンカ</t>
    </rPh>
    <rPh sb="40" eb="42">
      <t>シカク</t>
    </rPh>
    <rPh sb="43" eb="45">
      <t>カンワ</t>
    </rPh>
    <rPh sb="47" eb="48">
      <t>ナド</t>
    </rPh>
    <rPh sb="49" eb="51">
      <t>ソチ</t>
    </rPh>
    <rPh sb="52" eb="53">
      <t>オコナ</t>
    </rPh>
    <phoneticPr fontId="5"/>
  </si>
  <si>
    <t>本事業は、自動車の技術基準の整備に資する実施内容のみを予算から執行することとしており、妥当である。</t>
    <rPh sb="0" eb="3">
      <t>ホンジギョウ</t>
    </rPh>
    <rPh sb="17" eb="18">
      <t>シ</t>
    </rPh>
    <rPh sb="20" eb="22">
      <t>ジッシ</t>
    </rPh>
    <rPh sb="22" eb="24">
      <t>ナイヨウ</t>
    </rPh>
    <rPh sb="27" eb="29">
      <t>ヨサン</t>
    </rPh>
    <rPh sb="31" eb="33">
      <t>シッコウ</t>
    </rPh>
    <rPh sb="43" eb="45">
      <t>ダトウ</t>
    </rPh>
    <phoneticPr fontId="5"/>
  </si>
  <si>
    <t>中核的研究機関が、自動車の技術基準の整備に向けた検討を自ら実施すると共に、民間事業者の知見を活用した方が効率的に実施出来る部分を判断し、必要に応じて再委託を行った上で、自動車の技術基準の整備に係る業務が確実に実施されるよう、事業全体の取りまとめを行うこととしている。</t>
    <rPh sb="24" eb="26">
      <t>ケントウ</t>
    </rPh>
    <rPh sb="104" eb="106">
      <t>ジッシ</t>
    </rPh>
    <phoneticPr fontId="5"/>
  </si>
  <si>
    <t>本事業においては、自動車の技術基準の整備に資する実施内容のみを予算から執行することとしており、真に必要なものに限定されている。</t>
    <rPh sb="0" eb="1">
      <t>ホン</t>
    </rPh>
    <rPh sb="1" eb="3">
      <t>ジギョウ</t>
    </rPh>
    <rPh sb="9" eb="12">
      <t>ジドウシャ</t>
    </rPh>
    <rPh sb="13" eb="15">
      <t>ギジュツ</t>
    </rPh>
    <rPh sb="15" eb="17">
      <t>キジュン</t>
    </rPh>
    <rPh sb="18" eb="20">
      <t>セイビ</t>
    </rPh>
    <rPh sb="21" eb="22">
      <t>シ</t>
    </rPh>
    <rPh sb="24" eb="26">
      <t>ジッシ</t>
    </rPh>
    <rPh sb="26" eb="28">
      <t>ナイヨウ</t>
    </rPh>
    <rPh sb="31" eb="33">
      <t>ヨサン</t>
    </rPh>
    <rPh sb="35" eb="37">
      <t>シッコウ</t>
    </rPh>
    <rPh sb="47" eb="48">
      <t>シン</t>
    </rPh>
    <rPh sb="49" eb="51">
      <t>ヒツヨウ</t>
    </rPh>
    <rPh sb="55" eb="57">
      <t>ゲンテイ</t>
    </rPh>
    <phoneticPr fontId="5"/>
  </si>
  <si>
    <t>業務の一部を第三者に履行させる場合の選定方法については、総合評価方式等競争性を確保した上で実施するよう仕様書に追記する等、コスト削減や効率化に向けた工夫を行っている。</t>
    <rPh sb="51" eb="54">
      <t>シヨウショ</t>
    </rPh>
    <rPh sb="55" eb="57">
      <t>ツイキ</t>
    </rPh>
    <rPh sb="59" eb="60">
      <t>トウ</t>
    </rPh>
    <rPh sb="64" eb="66">
      <t>サクゲン</t>
    </rPh>
    <rPh sb="67" eb="70">
      <t>コウリツカ</t>
    </rPh>
    <rPh sb="71" eb="72">
      <t>ム</t>
    </rPh>
    <rPh sb="74" eb="76">
      <t>クフウ</t>
    </rPh>
    <rPh sb="77" eb="78">
      <t>オコナ</t>
    </rPh>
    <phoneticPr fontId="5"/>
  </si>
  <si>
    <t>本事業は、自動車メーカー等の協力を得る等、実効性の高い進め方で実施している。また、電気バス導入等に係るガイドライン及び基準案の策定等に、本事業の成果は活用されている。</t>
    <rPh sb="57" eb="58">
      <t>オヨ</t>
    </rPh>
    <rPh sb="59" eb="62">
      <t>キジュンアン</t>
    </rPh>
    <phoneticPr fontId="5"/>
  </si>
  <si>
    <t>中核的研究機関が技術基準を策定する上で、民間事業者の知見を活用した方が効率的に実施出来る部分を判断し、必要に応じて再委託を行うなど、効率化等に向けた工夫を行っている。</t>
    <rPh sb="0" eb="3">
      <t>チュウカクテキ</t>
    </rPh>
    <rPh sb="3" eb="5">
      <t>ケンキュウ</t>
    </rPh>
    <rPh sb="5" eb="7">
      <t>キカン</t>
    </rPh>
    <rPh sb="8" eb="10">
      <t>ギジュツ</t>
    </rPh>
    <rPh sb="10" eb="12">
      <t>キジュン</t>
    </rPh>
    <rPh sb="13" eb="15">
      <t>サクテイ</t>
    </rPh>
    <rPh sb="17" eb="18">
      <t>ウエ</t>
    </rPh>
    <rPh sb="20" eb="22">
      <t>ミンカン</t>
    </rPh>
    <rPh sb="22" eb="24">
      <t>ジギョウ</t>
    </rPh>
    <rPh sb="24" eb="25">
      <t>シャ</t>
    </rPh>
    <rPh sb="26" eb="28">
      <t>チケン</t>
    </rPh>
    <rPh sb="29" eb="31">
      <t>カツヨウ</t>
    </rPh>
    <rPh sb="33" eb="34">
      <t>ホウ</t>
    </rPh>
    <rPh sb="35" eb="38">
      <t>コウリツテキ</t>
    </rPh>
    <rPh sb="39" eb="43">
      <t>ジッシデキ</t>
    </rPh>
    <rPh sb="44" eb="46">
      <t>ブブン</t>
    </rPh>
    <rPh sb="47" eb="49">
      <t>ハンダン</t>
    </rPh>
    <rPh sb="51" eb="53">
      <t>ヒツヨウ</t>
    </rPh>
    <rPh sb="54" eb="55">
      <t>オウ</t>
    </rPh>
    <rPh sb="57" eb="60">
      <t>サイイタク</t>
    </rPh>
    <rPh sb="61" eb="62">
      <t>オコナ</t>
    </rPh>
    <rPh sb="66" eb="69">
      <t>コウリツカ</t>
    </rPh>
    <rPh sb="69" eb="70">
      <t>トウ</t>
    </rPh>
    <rPh sb="71" eb="72">
      <t>ム</t>
    </rPh>
    <rPh sb="74" eb="76">
      <t>クフウ</t>
    </rPh>
    <rPh sb="77" eb="78">
      <t>オコナ</t>
    </rPh>
    <phoneticPr fontId="5"/>
  </si>
  <si>
    <t>当初の予定通りの開発対象車種等について技術基準の整備等による実用化促進を進めており、見合ったものとなっている。</t>
    <rPh sb="0" eb="2">
      <t>トウショ</t>
    </rPh>
    <rPh sb="3" eb="5">
      <t>ヨテイ</t>
    </rPh>
    <rPh sb="5" eb="6">
      <t>ドオ</t>
    </rPh>
    <rPh sb="19" eb="21">
      <t>ギジュツ</t>
    </rPh>
    <rPh sb="21" eb="23">
      <t>キジュン</t>
    </rPh>
    <rPh sb="24" eb="26">
      <t>セイビ</t>
    </rPh>
    <rPh sb="26" eb="27">
      <t>トウ</t>
    </rPh>
    <rPh sb="30" eb="33">
      <t>ジツヨウカ</t>
    </rPh>
    <rPh sb="33" eb="35">
      <t>ソクシン</t>
    </rPh>
    <rPh sb="36" eb="37">
      <t>スス</t>
    </rPh>
    <rPh sb="42" eb="44">
      <t>ミア</t>
    </rPh>
    <phoneticPr fontId="5"/>
  </si>
  <si>
    <t>技術基準案を作成することによってメーカー等による実用化を促進し、また、ガイドラインやパンフレットについてはホームページ上で公表し積極的に周知を行う等、十分に活用されている。</t>
    <rPh sb="0" eb="2">
      <t>ギジュツ</t>
    </rPh>
    <rPh sb="2" eb="4">
      <t>キジュン</t>
    </rPh>
    <rPh sb="4" eb="5">
      <t>アン</t>
    </rPh>
    <rPh sb="6" eb="8">
      <t>サクセイ</t>
    </rPh>
    <rPh sb="20" eb="21">
      <t>トウ</t>
    </rPh>
    <rPh sb="24" eb="27">
      <t>ジツヨウカ</t>
    </rPh>
    <rPh sb="28" eb="30">
      <t>ソクシン</t>
    </rPh>
    <rPh sb="59" eb="60">
      <t>ジョウ</t>
    </rPh>
    <rPh sb="61" eb="63">
      <t>コウヒョウ</t>
    </rPh>
    <rPh sb="64" eb="67">
      <t>セッキョクテキ</t>
    </rPh>
    <rPh sb="68" eb="70">
      <t>シュウチ</t>
    </rPh>
    <rPh sb="71" eb="72">
      <t>オコナ</t>
    </rPh>
    <rPh sb="73" eb="74">
      <t>トウ</t>
    </rPh>
    <rPh sb="75" eb="77">
      <t>ジュウブン</t>
    </rPh>
    <rPh sb="78" eb="80">
      <t>カツヨウ</t>
    </rPh>
    <phoneticPr fontId="5"/>
  </si>
  <si>
    <t>温室効果ガスの低減に向けては、大型車分野における新たな先進環境技術の開発・実用化が不可欠であり、本事業において開発・実用化された車両及び技術を活用することによって、今後さらなる次世代自動車の普及が進むことが見込まれることから、引き続き、事業を継続し、新たな車両及び技術の開発・実用化・技術基準の策定を進める必要がある。</t>
    <rPh sb="15" eb="18">
      <t>オオガタシャ</t>
    </rPh>
    <rPh sb="18" eb="20">
      <t>ブンヤ</t>
    </rPh>
    <rPh sb="27" eb="29">
      <t>センシン</t>
    </rPh>
    <rPh sb="29" eb="31">
      <t>カンキョウ</t>
    </rPh>
    <rPh sb="66" eb="67">
      <t>オヨ</t>
    </rPh>
    <rPh sb="88" eb="91">
      <t>ジセダイ</t>
    </rPh>
    <rPh sb="130" eb="131">
      <t>オヨ</t>
    </rPh>
    <rPh sb="142" eb="144">
      <t>ギジュツ</t>
    </rPh>
    <rPh sb="144" eb="146">
      <t>キジュン</t>
    </rPh>
    <rPh sb="147" eb="149">
      <t>サクテイ</t>
    </rPh>
    <phoneticPr fontId="5"/>
  </si>
  <si>
    <t>環境性能を格段に向上させた次世代大型車の開発・実用化をさらに促進するため、契約手続きにおける競争性の確保等による事業の効率性の向上に引き続き努めていく。</t>
    <rPh sb="16" eb="19">
      <t>オオガタシャ</t>
    </rPh>
    <rPh sb="37" eb="39">
      <t>ケイヤク</t>
    </rPh>
    <rPh sb="39" eb="41">
      <t>テツヅ</t>
    </rPh>
    <rPh sb="46" eb="49">
      <t>キョウソウセイ</t>
    </rPh>
    <rPh sb="50" eb="52">
      <t>カクホ</t>
    </rPh>
    <rPh sb="52" eb="53">
      <t>トウ</t>
    </rPh>
    <rPh sb="56" eb="58">
      <t>ジギョウ</t>
    </rPh>
    <rPh sb="63" eb="65">
      <t>コウジョウ</t>
    </rPh>
    <rPh sb="66" eb="67">
      <t>ヒ</t>
    </rPh>
    <rPh sb="68" eb="69">
      <t>ツヅ</t>
    </rPh>
    <phoneticPr fontId="5"/>
  </si>
  <si>
    <t>A.独立行政法人自動車技術総合機構交通安全環境研究所</t>
    <phoneticPr fontId="5"/>
  </si>
  <si>
    <t>事業費</t>
    <rPh sb="0" eb="3">
      <t>ジギョウヒ</t>
    </rPh>
    <phoneticPr fontId="5"/>
  </si>
  <si>
    <t>諸経費</t>
    <rPh sb="0" eb="3">
      <t>ショケイヒ</t>
    </rPh>
    <phoneticPr fontId="5"/>
  </si>
  <si>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5"/>
  </si>
  <si>
    <t>一般管理費等</t>
    <rPh sb="0" eb="2">
      <t>イッパン</t>
    </rPh>
    <rPh sb="2" eb="5">
      <t>カンリヒ</t>
    </rPh>
    <rPh sb="5" eb="6">
      <t>トウ</t>
    </rPh>
    <phoneticPr fontId="5"/>
  </si>
  <si>
    <t>再委託費</t>
    <rPh sb="0" eb="3">
      <t>サイイタク</t>
    </rPh>
    <rPh sb="3" eb="4">
      <t>ヒ</t>
    </rPh>
    <phoneticPr fontId="5"/>
  </si>
  <si>
    <t>調査費用</t>
    <rPh sb="0" eb="2">
      <t>チョウサ</t>
    </rPh>
    <rPh sb="2" eb="4">
      <t>ヒヨウ</t>
    </rPh>
    <phoneticPr fontId="5"/>
  </si>
  <si>
    <t xml:space="preserve">B.株式会社新エィシーイー </t>
    <phoneticPr fontId="5"/>
  </si>
  <si>
    <t>C.</t>
    <phoneticPr fontId="5"/>
  </si>
  <si>
    <t>次世代大型車の新技術を活用した車両開発等に関する事業</t>
  </si>
  <si>
    <t xml:space="preserve">株式会社新エィシーイー </t>
  </si>
  <si>
    <t>いすゞ自動車株式会社</t>
  </si>
  <si>
    <t>社会システム株式会社</t>
  </si>
  <si>
    <t>ディーゼルエンジンの熱効率改善による高効率化に関する調査</t>
  </si>
  <si>
    <t>大型ＬＮＧトラックのボイルオフガスに関する技術基準等策定に向けた調査</t>
  </si>
  <si>
    <t>テレマティクス技術を用いた実走行時の運行燃費向上策等の普及に関する調査</t>
  </si>
  <si>
    <t>-</t>
    <phoneticPr fontId="5"/>
  </si>
  <si>
    <t>独立行政法人
自動車技術総合機構交通安全環境研究所</t>
    <rPh sb="0" eb="2">
      <t>ドクリツ</t>
    </rPh>
    <rPh sb="2" eb="4">
      <t>ギョウセイ</t>
    </rPh>
    <rPh sb="4" eb="6">
      <t>ホウジン</t>
    </rPh>
    <phoneticPr fontId="5"/>
  </si>
  <si>
    <t>％</t>
    <phoneticPr fontId="5"/>
  </si>
  <si>
    <t>2020年までに新車販売に占める次世代自動車の割合を2割から5割とする</t>
    <phoneticPr fontId="5"/>
  </si>
  <si>
    <t>「次世代自動車戦略２０１０」 第３章アクションプラン①</t>
    <phoneticPr fontId="5"/>
  </si>
  <si>
    <t>引き続き、競争性のある契約方法を活用するなど実効性・効率性を高め、経費の合理化に努め、実施すべき。</t>
    <phoneticPr fontId="5"/>
  </si>
  <si>
    <t>実効性・効率性を高め、経費の合理化に努めているところ。</t>
    <phoneticPr fontId="5"/>
  </si>
  <si>
    <t>執行等改善</t>
  </si>
  <si>
    <t>1t-CO2当たりの削減コスト</t>
    <phoneticPr fontId="5"/>
  </si>
  <si>
    <t>本事業によって、重量車の燃費が平成27年度比で9.2%改善すると仮定した場合のCO2削減の波及効果を予算額で除する。</t>
    <rPh sb="0" eb="1">
      <t>ホン</t>
    </rPh>
    <rPh sb="1" eb="3">
      <t>ジギョウ</t>
    </rPh>
    <rPh sb="8" eb="11">
      <t>ジュウリョウシャ</t>
    </rPh>
    <rPh sb="12" eb="14">
      <t>ネンピ</t>
    </rPh>
    <rPh sb="15" eb="17">
      <t>ヘイセイ</t>
    </rPh>
    <rPh sb="19" eb="21">
      <t>ネンド</t>
    </rPh>
    <rPh sb="21" eb="22">
      <t>ヒ</t>
    </rPh>
    <rPh sb="27" eb="29">
      <t>カイゼン</t>
    </rPh>
    <rPh sb="32" eb="34">
      <t>カテイ</t>
    </rPh>
    <rPh sb="36" eb="38">
      <t>バアイ</t>
    </rPh>
    <rPh sb="42" eb="44">
      <t>サクゲン</t>
    </rPh>
    <rPh sb="45" eb="49">
      <t>ハキュウコウカ</t>
    </rPh>
    <rPh sb="50" eb="52">
      <t>ヨサン</t>
    </rPh>
    <rPh sb="52" eb="53">
      <t>ガク</t>
    </rPh>
    <rPh sb="54" eb="55">
      <t>ジョ</t>
    </rPh>
    <phoneticPr fontId="5"/>
  </si>
  <si>
    <t>予算額/CO2削減量（波及効果）</t>
    <rPh sb="0" eb="3">
      <t>ヨサンガク</t>
    </rPh>
    <rPh sb="7" eb="10">
      <t>サクゲンリョウ</t>
    </rPh>
    <rPh sb="11" eb="15">
      <t>ハキュウコウカ</t>
    </rPh>
    <phoneticPr fontId="5"/>
  </si>
  <si>
    <t>-</t>
    <phoneticPr fontId="5"/>
  </si>
  <si>
    <t>当初からの事業実施計画に則り、実施内容が前年度と異なるため。</t>
    <phoneticPr fontId="5"/>
  </si>
  <si>
    <t>課長
久保田　秀暢</t>
    <phoneticPr fontId="5"/>
  </si>
  <si>
    <t>平成30年度までに1t-CO2当たりの削減コストを8,162円とする。</t>
    <rPh sb="0" eb="2">
      <t>ヘイセイ</t>
    </rPh>
    <rPh sb="4" eb="6">
      <t>ネンド</t>
    </rPh>
    <rPh sb="15" eb="16">
      <t>ア</t>
    </rPh>
    <rPh sb="19" eb="21">
      <t>サクゲン</t>
    </rPh>
    <rPh sb="30" eb="31">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</si>
</sst>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100854</xdr:colOff>
      <xdr:row>741</xdr:row>
      <xdr:rowOff>0</xdr:rowOff>
    </xdr:from>
    <xdr:to>
      <xdr:col>37</xdr:col>
      <xdr:colOff>112060</xdr:colOff>
      <xdr:row>769</xdr:row>
      <xdr:rowOff>267824</xdr:rowOff>
    </xdr:to>
    <xdr:grpSp>
      <xdr:nvGrpSpPr>
        <xdr:cNvPr id="20" name="グループ化 19"/>
        <xdr:cNvGrpSpPr/>
      </xdr:nvGrpSpPr>
      <xdr:grpSpPr>
        <a:xfrm>
          <a:off x="2723030" y="46952647"/>
          <a:ext cx="4852148" cy="10801353"/>
          <a:chOff x="3382577" y="13391029"/>
          <a:chExt cx="4852148" cy="10801353"/>
        </a:xfrm>
      </xdr:grpSpPr>
      <xdr:sp macro="" textlink="">
        <xdr:nvSpPr>
          <xdr:cNvPr id="21" name="テキスト ボックス 20"/>
          <xdr:cNvSpPr txBox="1"/>
        </xdr:nvSpPr>
        <xdr:spPr>
          <a:xfrm>
            <a:off x="4451136" y="13391029"/>
            <a:ext cx="2509183" cy="92436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２２７百万円</a:t>
            </a:r>
            <a:endParaRPr kumimoji="1" lang="en-US" altLang="ja-JP" sz="1000"/>
          </a:p>
        </xdr:txBody>
      </xdr:sp>
      <xdr:sp macro="" textlink="">
        <xdr:nvSpPr>
          <xdr:cNvPr id="22" name="大かっこ 21"/>
          <xdr:cNvSpPr/>
        </xdr:nvSpPr>
        <xdr:spPr>
          <a:xfrm>
            <a:off x="4303859" y="14664497"/>
            <a:ext cx="2826159" cy="337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xnSp macro="">
        <xdr:nvCxnSpPr>
          <xdr:cNvPr id="23" name="AutoShape -1002"/>
          <xdr:cNvCxnSpPr>
            <a:cxnSpLocks noChangeShapeType="1"/>
          </xdr:cNvCxnSpPr>
        </xdr:nvCxnSpPr>
        <xdr:spPr bwMode="auto">
          <a:xfrm flipH="1">
            <a:off x="5647765" y="15107131"/>
            <a:ext cx="0" cy="1275389"/>
          </a:xfrm>
          <a:prstGeom prst="straightConnector1">
            <a:avLst/>
          </a:prstGeom>
          <a:noFill/>
          <a:ln w="9525">
            <a:solidFill>
              <a:srgbClr val="000000"/>
            </a:solidFill>
            <a:round/>
            <a:headEnd/>
            <a:tailEnd type="arrow" w="med" len="med"/>
          </a:ln>
        </xdr:spPr>
      </xdr:cxnSp>
      <xdr:sp macro="" textlink="">
        <xdr:nvSpPr>
          <xdr:cNvPr id="24" name="テキスト ボックス 23"/>
          <xdr:cNvSpPr txBox="1"/>
        </xdr:nvSpPr>
        <xdr:spPr>
          <a:xfrm>
            <a:off x="4573601" y="16517471"/>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25" name="大かっこ 24"/>
          <xdr:cNvSpPr/>
        </xdr:nvSpPr>
        <xdr:spPr>
          <a:xfrm>
            <a:off x="3382577" y="17559617"/>
            <a:ext cx="4852148" cy="1194680"/>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に向けた検討を自ら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事業者の知見を活用した方が効率的に実施出来る部分を判断し、必要に応じて再委託を行った上で、自動車の技術基準の整備に係る業務が確実に実施されるよう、事業全体の取りまとめを行う。</a:t>
            </a:r>
            <a:endParaRPr lang="ja-JP" altLang="en-US" sz="1000" b="0" i="0" u="none" strike="noStrike" baseline="0">
              <a:solidFill>
                <a:sysClr val="windowText" lastClr="000000"/>
              </a:solidFill>
              <a:latin typeface="ＭＳ Ｐゴシック"/>
              <a:ea typeface="ＭＳ Ｐゴシック"/>
            </a:endParaRPr>
          </a:p>
        </xdr:txBody>
      </xdr:sp>
      <xdr:cxnSp macro="">
        <xdr:nvCxnSpPr>
          <xdr:cNvPr id="26" name="AutoShape -1002"/>
          <xdr:cNvCxnSpPr>
            <a:cxnSpLocks noChangeShapeType="1"/>
          </xdr:cNvCxnSpPr>
        </xdr:nvCxnSpPr>
        <xdr:spPr bwMode="auto">
          <a:xfrm flipH="1">
            <a:off x="5661372" y="18849014"/>
            <a:ext cx="0" cy="1312209"/>
          </a:xfrm>
          <a:prstGeom prst="straightConnector1">
            <a:avLst/>
          </a:prstGeom>
          <a:noFill/>
          <a:ln w="9525">
            <a:solidFill>
              <a:srgbClr val="000000"/>
            </a:solidFill>
            <a:round/>
            <a:headEnd/>
            <a:tailEnd type="arrow" w="med" len="med"/>
          </a:ln>
        </xdr:spPr>
      </xdr:cxnSp>
      <xdr:sp macro="" textlink="">
        <xdr:nvSpPr>
          <xdr:cNvPr id="27" name="テキスト ボックス 26"/>
          <xdr:cNvSpPr txBox="1"/>
        </xdr:nvSpPr>
        <xdr:spPr>
          <a:xfrm>
            <a:off x="4604897" y="20306819"/>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28" name="テキスト ボックス 27"/>
          <xdr:cNvSpPr txBox="1"/>
        </xdr:nvSpPr>
        <xdr:spPr>
          <a:xfrm>
            <a:off x="4451136" y="20641235"/>
            <a:ext cx="2443723" cy="66809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．民間事業者（３社）</a:t>
            </a:r>
          </a:p>
          <a:p>
            <a:pPr algn="ctr" rtl="0">
              <a:defRPr sz="1000"/>
            </a:pPr>
            <a:r>
              <a:rPr lang="ja-JP" altLang="en-US" sz="1000" b="0" i="0" u="none" strike="noStrike" baseline="0">
                <a:solidFill>
                  <a:sysClr val="windowText" lastClr="000000"/>
                </a:solidFill>
                <a:latin typeface="ＭＳ Ｐゴシック"/>
                <a:ea typeface="ＭＳ Ｐゴシック"/>
              </a:rPr>
              <a:t>　１０９百万円</a:t>
            </a:r>
          </a:p>
        </xdr:txBody>
      </xdr:sp>
      <xdr:sp macro="" textlink="">
        <xdr:nvSpPr>
          <xdr:cNvPr id="29" name="大かっこ 28"/>
          <xdr:cNvSpPr/>
        </xdr:nvSpPr>
        <xdr:spPr>
          <a:xfrm>
            <a:off x="3483428" y="21680981"/>
            <a:ext cx="4699905" cy="973205"/>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latin typeface="+mn-lt"/>
                <a:ea typeface="+mn-ea"/>
                <a:cs typeface="+mn-cs"/>
              </a:rPr>
              <a:t>技術基準等を検討するために必要な資料として、エンジンのエネルギー収支等について各種の評価試験等を実施して基礎データを収集し、その成果を中核的研究機関に集約する。</a:t>
            </a:r>
          </a:p>
        </xdr:txBody>
      </xdr:sp>
      <xdr:sp macro="" textlink="">
        <xdr:nvSpPr>
          <xdr:cNvPr id="30" name="テキスト ボックス 29"/>
          <xdr:cNvSpPr txBox="1"/>
        </xdr:nvSpPr>
        <xdr:spPr>
          <a:xfrm>
            <a:off x="4519172" y="23519547"/>
            <a:ext cx="2358496" cy="6728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０百万円</a:t>
            </a:r>
            <a:endParaRPr kumimoji="1" lang="en-US" altLang="ja-JP" sz="1000">
              <a:solidFill>
                <a:schemeClr val="tx1"/>
              </a:solidFill>
            </a:endParaRPr>
          </a:p>
        </xdr:txBody>
      </xdr:sp>
      <xdr:sp macro="" textlink="">
        <xdr:nvSpPr>
          <xdr:cNvPr id="31" name="テキスト ボックス 30"/>
          <xdr:cNvSpPr txBox="1"/>
        </xdr:nvSpPr>
        <xdr:spPr>
          <a:xfrm>
            <a:off x="4323227" y="16774646"/>
            <a:ext cx="2700000" cy="66114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solidFill>
                  <a:schemeClr val="tx1"/>
                </a:solidFill>
                <a:latin typeface="+mj-ea"/>
                <a:ea typeface="+mj-ea"/>
              </a:rPr>
              <a:t>A.</a:t>
            </a:r>
            <a:r>
              <a:rPr kumimoji="1" lang="ja-JP" altLang="en-US" sz="1000">
                <a:solidFill>
                  <a:schemeClr val="tx1"/>
                </a:solidFill>
              </a:rPr>
              <a:t>独立行政法人自動車技術総合機構</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交通安全環境研究所</a:t>
            </a:r>
            <a:endParaRPr kumimoji="1" lang="en-US" altLang="ja-JP" sz="1000">
              <a:solidFill>
                <a:schemeClr val="tx1"/>
              </a:solidFill>
            </a:endParaRPr>
          </a:p>
          <a:p>
            <a:pPr algn="ctr"/>
            <a:r>
              <a:rPr kumimoji="1" lang="ja-JP" altLang="en-US" sz="1000">
                <a:solidFill>
                  <a:schemeClr val="tx1"/>
                </a:solidFill>
              </a:rPr>
              <a:t>２２７百万円</a:t>
            </a:r>
            <a:endParaRPr kumimoji="1" lang="en-US" altLang="ja-JP" sz="10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5" zoomScale="85" zoomScaleNormal="75" zoomScaleSheetLayoutView="85"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44</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181</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545</v>
      </c>
      <c r="AF5" s="704"/>
      <c r="AG5" s="704"/>
      <c r="AH5" s="704"/>
      <c r="AI5" s="704"/>
      <c r="AJ5" s="704"/>
      <c r="AK5" s="704"/>
      <c r="AL5" s="704"/>
      <c r="AM5" s="704"/>
      <c r="AN5" s="704"/>
      <c r="AO5" s="704"/>
      <c r="AP5" s="705"/>
      <c r="AQ5" s="706" t="s">
        <v>614</v>
      </c>
      <c r="AR5" s="707"/>
      <c r="AS5" s="707"/>
      <c r="AT5" s="707"/>
      <c r="AU5" s="707"/>
      <c r="AV5" s="707"/>
      <c r="AW5" s="707"/>
      <c r="AX5" s="708"/>
    </row>
    <row r="6" spans="1:50" ht="39" customHeight="1" x14ac:dyDescent="0.15">
      <c r="A6" s="711" t="s">
        <v>4</v>
      </c>
      <c r="B6" s="712"/>
      <c r="C6" s="712"/>
      <c r="D6" s="712"/>
      <c r="E6" s="712"/>
      <c r="F6" s="712"/>
      <c r="G6" s="848" t="str">
        <f>入力規則等!F39</f>
        <v>自動車安全特別会計自動車検査登録勘定</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467</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467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549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248</v>
      </c>
      <c r="Q13" s="183"/>
      <c r="R13" s="183"/>
      <c r="S13" s="183"/>
      <c r="T13" s="183"/>
      <c r="U13" s="183"/>
      <c r="V13" s="184"/>
      <c r="W13" s="182">
        <v>248</v>
      </c>
      <c r="X13" s="183"/>
      <c r="Y13" s="183"/>
      <c r="Z13" s="183"/>
      <c r="AA13" s="183"/>
      <c r="AB13" s="183"/>
      <c r="AC13" s="184"/>
      <c r="AD13" s="182">
        <v>248</v>
      </c>
      <c r="AE13" s="183"/>
      <c r="AF13" s="183"/>
      <c r="AG13" s="183"/>
      <c r="AH13" s="183"/>
      <c r="AI13" s="183"/>
      <c r="AJ13" s="184"/>
      <c r="AK13" s="182">
        <v>248</v>
      </c>
      <c r="AL13" s="183"/>
      <c r="AM13" s="183"/>
      <c r="AN13" s="183"/>
      <c r="AO13" s="183"/>
      <c r="AP13" s="183"/>
      <c r="AQ13" s="184"/>
      <c r="AR13" s="179">
        <v>239</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248</v>
      </c>
      <c r="Q18" s="204"/>
      <c r="R18" s="204"/>
      <c r="S18" s="204"/>
      <c r="T18" s="204"/>
      <c r="U18" s="204"/>
      <c r="V18" s="205"/>
      <c r="W18" s="203">
        <f>SUM(W13:AC17)</f>
        <v>248</v>
      </c>
      <c r="X18" s="204"/>
      <c r="Y18" s="204"/>
      <c r="Z18" s="204"/>
      <c r="AA18" s="204"/>
      <c r="AB18" s="204"/>
      <c r="AC18" s="205"/>
      <c r="AD18" s="203">
        <f>SUM(AD13:AJ17)</f>
        <v>248</v>
      </c>
      <c r="AE18" s="204"/>
      <c r="AF18" s="204"/>
      <c r="AG18" s="204"/>
      <c r="AH18" s="204"/>
      <c r="AI18" s="204"/>
      <c r="AJ18" s="205"/>
      <c r="AK18" s="203">
        <f>SUM(AK13:AQ17)</f>
        <v>248</v>
      </c>
      <c r="AL18" s="204"/>
      <c r="AM18" s="204"/>
      <c r="AN18" s="204"/>
      <c r="AO18" s="204"/>
      <c r="AP18" s="204"/>
      <c r="AQ18" s="205"/>
      <c r="AR18" s="203">
        <f>SUM(AR13:AX17)</f>
        <v>239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218</v>
      </c>
      <c r="Q19" s="183"/>
      <c r="R19" s="183"/>
      <c r="S19" s="183"/>
      <c r="T19" s="183"/>
      <c r="U19" s="183"/>
      <c r="V19" s="184"/>
      <c r="W19" s="182">
        <v>219</v>
      </c>
      <c r="X19" s="183"/>
      <c r="Y19" s="183"/>
      <c r="Z19" s="183"/>
      <c r="AA19" s="183"/>
      <c r="AB19" s="183"/>
      <c r="AC19" s="184"/>
      <c r="AD19" s="182">
        <v>227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0.87903225806451613</v>
      </c>
      <c r="Q20" s="509"/>
      <c r="R20" s="509"/>
      <c r="S20" s="509"/>
      <c r="T20" s="509"/>
      <c r="U20" s="509"/>
      <c r="V20" s="509"/>
      <c r="W20" s="509">
        <f t="shared" ref="W20" si="0">IF(W18=0, "-", SUM(W19)/W18)</f>
        <v>0.88306451612903225</v>
      </c>
      <c r="X20" s="509"/>
      <c r="Y20" s="509"/>
      <c r="Z20" s="509"/>
      <c r="AA20" s="509"/>
      <c r="AB20" s="509"/>
      <c r="AC20" s="509"/>
      <c r="AD20" s="509">
        <f t="shared" ref="AD20" si="1">IF(AD18=0, "-", SUM(AD19)/AD18)</f>
        <v>0.91532258064516125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507</v>
      </c>
      <c r="H21" s="900"/>
      <c r="I21" s="900"/>
      <c r="J21" s="900"/>
      <c r="K21" s="900"/>
      <c r="L21" s="900"/>
      <c r="M21" s="900"/>
      <c r="N21" s="900"/>
      <c r="O21" s="900"/>
      <c r="P21" s="509">
        <f>IF(P19=0, "-", SUM(P19)/SUM(P13,P14))</f>
        <v>0.87903225806451613</v>
      </c>
      <c r="Q21" s="509"/>
      <c r="R21" s="509"/>
      <c r="S21" s="509"/>
      <c r="T21" s="509"/>
      <c r="U21" s="509"/>
      <c r="V21" s="509"/>
      <c r="W21" s="509">
        <f t="shared" ref="W21" si="2">IF(W19=0, "-", SUM(W19)/SUM(W13,W14))</f>
        <v>0.88306451612903225</v>
      </c>
      <c r="X21" s="509"/>
      <c r="Y21" s="509"/>
      <c r="Z21" s="509"/>
      <c r="AA21" s="509"/>
      <c r="AB21" s="509"/>
      <c r="AC21" s="509"/>
      <c r="AD21" s="509">
        <f t="shared" ref="AD21" si="3">IF(AD19=0, "-", SUM(AD19)/SUM(AD13,AD14))</f>
        <v>0.91532258064516125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1.5" customHeight="1" x14ac:dyDescent="0.15">
      <c r="A23" s="162"/>
      <c r="B23" s="163"/>
      <c r="C23" s="163"/>
      <c r="D23" s="163"/>
      <c r="E23" s="163"/>
      <c r="F23" s="164"/>
      <c r="G23" s="147" t="s">
        <v>561</v>
      </c>
      <c r="H23" s="148"/>
      <c r="I23" s="148"/>
      <c r="J23" s="148"/>
      <c r="K23" s="148"/>
      <c r="L23" s="148"/>
      <c r="M23" s="148"/>
      <c r="N23" s="148"/>
      <c r="O23" s="149"/>
      <c r="P23" s="179">
        <v>247</v>
      </c>
      <c r="Q23" s="180"/>
      <c r="R23" s="180"/>
      <c r="S23" s="180"/>
      <c r="T23" s="180"/>
      <c r="U23" s="180"/>
      <c r="V23" s="181"/>
      <c r="W23" s="179">
        <v>238</v>
      </c>
      <c r="X23" s="180"/>
      <c r="Y23" s="180"/>
      <c r="Z23" s="180"/>
      <c r="AA23" s="180"/>
      <c r="AB23" s="180"/>
      <c r="AC23" s="181"/>
      <c r="AD23" s="170" t="s">
        <v>613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560</v>
      </c>
      <c r="H24" s="151"/>
      <c r="I24" s="151"/>
      <c r="J24" s="151"/>
      <c r="K24" s="151"/>
      <c r="L24" s="151"/>
      <c r="M24" s="151"/>
      <c r="N24" s="151"/>
      <c r="O24" s="152"/>
      <c r="P24" s="182">
        <v>0.3</v>
      </c>
      <c r="Q24" s="183"/>
      <c r="R24" s="183"/>
      <c r="S24" s="183"/>
      <c r="T24" s="183"/>
      <c r="U24" s="183"/>
      <c r="V24" s="184"/>
      <c r="W24" s="182">
        <v>0.3</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558</v>
      </c>
      <c r="H25" s="151"/>
      <c r="I25" s="151"/>
      <c r="J25" s="151"/>
      <c r="K25" s="151"/>
      <c r="L25" s="151"/>
      <c r="M25" s="151"/>
      <c r="N25" s="151"/>
      <c r="O25" s="152"/>
      <c r="P25" s="182">
        <v>0.1</v>
      </c>
      <c r="Q25" s="183"/>
      <c r="R25" s="183"/>
      <c r="S25" s="183"/>
      <c r="T25" s="183"/>
      <c r="U25" s="183"/>
      <c r="V25" s="184"/>
      <c r="W25" s="182">
        <v>0.1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557</v>
      </c>
      <c r="H26" s="151"/>
      <c r="I26" s="151"/>
      <c r="J26" s="151"/>
      <c r="K26" s="151"/>
      <c r="L26" s="151"/>
      <c r="M26" s="151"/>
      <c r="N26" s="151"/>
      <c r="O26" s="152"/>
      <c r="P26" s="182">
        <v>0.2</v>
      </c>
      <c r="Q26" s="183"/>
      <c r="R26" s="183"/>
      <c r="S26" s="183"/>
      <c r="T26" s="183"/>
      <c r="U26" s="183"/>
      <c r="V26" s="184"/>
      <c r="W26" s="182">
        <v>0.2</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559</v>
      </c>
      <c r="H27" s="151"/>
      <c r="I27" s="151"/>
      <c r="J27" s="151"/>
      <c r="K27" s="151"/>
      <c r="L27" s="151"/>
      <c r="M27" s="151"/>
      <c r="N27" s="151"/>
      <c r="O27" s="152"/>
      <c r="P27" s="182">
        <v>0.1</v>
      </c>
      <c r="Q27" s="183"/>
      <c r="R27" s="183"/>
      <c r="S27" s="183"/>
      <c r="T27" s="183"/>
      <c r="U27" s="183"/>
      <c r="V27" s="184"/>
      <c r="W27" s="182">
        <v>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0.30000000000001137</v>
      </c>
      <c r="Q28" s="204"/>
      <c r="R28" s="204"/>
      <c r="S28" s="204"/>
      <c r="T28" s="204"/>
      <c r="U28" s="204"/>
      <c r="V28" s="205"/>
      <c r="W28" s="203">
        <f>W29-SUM(W23:W27)</f>
        <v>0.30000000000001137</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248</v>
      </c>
      <c r="Q29" s="207"/>
      <c r="R29" s="207"/>
      <c r="S29" s="207"/>
      <c r="T29" s="207"/>
      <c r="U29" s="207"/>
      <c r="V29" s="208"/>
      <c r="W29" s="206">
        <f>AR13</f>
        <v>239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553</v>
      </c>
      <c r="AR31" s="198"/>
      <c r="AS31" s="132" t="s">
        <v>357</v>
      </c>
      <c r="AT31" s="133"/>
      <c r="AU31" s="265">
        <v>32</v>
      </c>
      <c r="AV31" s="265"/>
      <c r="AW31" s="368" t="s">
        <v>301</v>
      </c>
      <c r="AX31" s="369"/>
    </row>
    <row r="32" spans="1:50" ht="23.25" customHeight="1" x14ac:dyDescent="0.15">
      <c r="A32" s="536"/>
      <c r="B32" s="534"/>
      <c r="C32" s="534"/>
      <c r="D32" s="534"/>
      <c r="E32" s="534"/>
      <c r="F32" s="535"/>
      <c r="G32" s="510" t="s">
        <v>604</v>
      </c>
      <c r="H32" s="511"/>
      <c r="I32" s="511"/>
      <c r="J32" s="511"/>
      <c r="K32" s="511"/>
      <c r="L32" s="511"/>
      <c r="M32" s="511"/>
      <c r="N32" s="511"/>
      <c r="O32" s="512"/>
      <c r="P32" s="121" t="s">
        <v>551</v>
      </c>
      <c r="Q32" s="121"/>
      <c r="R32" s="121"/>
      <c r="S32" s="121"/>
      <c r="T32" s="121"/>
      <c r="U32" s="121"/>
      <c r="V32" s="121"/>
      <c r="W32" s="121"/>
      <c r="X32" s="212"/>
      <c r="Y32" s="335" t="s">
        <v>13</v>
      </c>
      <c r="Z32" s="519"/>
      <c r="AA32" s="520"/>
      <c r="AB32" s="521" t="s">
        <v>528</v>
      </c>
      <c r="AC32" s="521"/>
      <c r="AD32" s="521"/>
      <c r="AE32" s="348">
        <v>24.3</v>
      </c>
      <c r="AF32" s="349"/>
      <c r="AG32" s="349"/>
      <c r="AH32" s="349"/>
      <c r="AI32" s="348">
        <v>27.8</v>
      </c>
      <c r="AJ32" s="349"/>
      <c r="AK32" s="349"/>
      <c r="AL32" s="349"/>
      <c r="AM32" s="348">
        <v>35.5</v>
      </c>
      <c r="AN32" s="349"/>
      <c r="AO32" s="349"/>
      <c r="AP32" s="349"/>
      <c r="AQ32" s="189" t="s">
        <v>552</v>
      </c>
      <c r="AR32" s="190"/>
      <c r="AS32" s="190"/>
      <c r="AT32" s="191"/>
      <c r="AU32" s="349" t="s">
        <v>552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603</v>
      </c>
      <c r="AC33" s="491"/>
      <c r="AD33" s="491"/>
      <c r="AE33" s="348" t="s">
        <v>552</v>
      </c>
      <c r="AF33" s="349"/>
      <c r="AG33" s="349"/>
      <c r="AH33" s="349"/>
      <c r="AI33" s="348" t="s">
        <v>552</v>
      </c>
      <c r="AJ33" s="349"/>
      <c r="AK33" s="349"/>
      <c r="AL33" s="349"/>
      <c r="AM33" s="348" t="s">
        <v>562</v>
      </c>
      <c r="AN33" s="349"/>
      <c r="AO33" s="349"/>
      <c r="AP33" s="349"/>
      <c r="AQ33" s="189" t="s">
        <v>552</v>
      </c>
      <c r="AR33" s="190"/>
      <c r="AS33" s="190"/>
      <c r="AT33" s="191"/>
      <c r="AU33" s="349">
        <v>50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f>AE32/AU33*100</f>
        <v>48.6</v>
      </c>
      <c r="AF34" s="349"/>
      <c r="AG34" s="349"/>
      <c r="AH34" s="350"/>
      <c r="AI34" s="348">
        <f>AI32/AU33*100</f>
        <v>55.600000000000009</v>
      </c>
      <c r="AJ34" s="349"/>
      <c r="AK34" s="349"/>
      <c r="AL34" s="350"/>
      <c r="AM34" s="348">
        <f>AM32/AU33*100</f>
        <v>71</v>
      </c>
      <c r="AN34" s="349"/>
      <c r="AO34" s="349"/>
      <c r="AP34" s="350"/>
      <c r="AQ34" s="189"/>
      <c r="AR34" s="190"/>
      <c r="AS34" s="190"/>
      <c r="AT34" s="191"/>
      <c r="AU34" s="349"/>
      <c r="AV34" s="349"/>
      <c r="AW34" s="349"/>
      <c r="AX34" s="365"/>
    </row>
    <row r="35" spans="1:50" ht="23.25" customHeight="1" x14ac:dyDescent="0.15">
      <c r="A35" s="873" t="s">
        <v>537</v>
      </c>
      <c r="B35" s="874"/>
      <c r="C35" s="874"/>
      <c r="D35" s="874"/>
      <c r="E35" s="874"/>
      <c r="F35" s="875"/>
      <c r="G35" s="879" t="s">
        <v>605</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4.7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500</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500</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18"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933" t="s">
        <v>501</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496</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v>30</v>
      </c>
      <c r="AR66" s="265"/>
      <c r="AS66" s="943" t="s">
        <v>357</v>
      </c>
      <c r="AT66" s="944"/>
      <c r="AU66" s="265" t="s">
        <v>612</v>
      </c>
      <c r="AV66" s="265"/>
      <c r="AW66" s="943" t="s">
        <v>499</v>
      </c>
      <c r="AX66" s="958"/>
    </row>
    <row r="67" spans="1:50" ht="21.75" customHeight="1" x14ac:dyDescent="0.15">
      <c r="A67" s="936"/>
      <c r="B67" s="937"/>
      <c r="C67" s="937"/>
      <c r="D67" s="937"/>
      <c r="E67" s="937"/>
      <c r="F67" s="938"/>
      <c r="G67" s="959" t="s">
        <v>366</v>
      </c>
      <c r="H67" s="962" t="s">
        <v>615</v>
      </c>
      <c r="I67" s="963"/>
      <c r="J67" s="963"/>
      <c r="K67" s="963"/>
      <c r="L67" s="963"/>
      <c r="M67" s="963"/>
      <c r="N67" s="963"/>
      <c r="O67" s="964"/>
      <c r="P67" s="962" t="s">
        <v>609</v>
      </c>
      <c r="Q67" s="963"/>
      <c r="R67" s="963"/>
      <c r="S67" s="963"/>
      <c r="T67" s="963"/>
      <c r="U67" s="963"/>
      <c r="V67" s="964"/>
      <c r="W67" s="968"/>
      <c r="X67" s="969"/>
      <c r="Y67" s="974" t="s">
        <v>13</v>
      </c>
      <c r="Z67" s="974"/>
      <c r="AA67" s="975"/>
      <c r="AB67" s="976" t="s">
        <v>527</v>
      </c>
      <c r="AC67" s="976"/>
      <c r="AD67" s="976"/>
      <c r="AE67" s="348" t="s">
        <v>552</v>
      </c>
      <c r="AF67" s="349"/>
      <c r="AG67" s="349"/>
      <c r="AH67" s="349"/>
      <c r="AI67" s="348" t="s">
        <v>552</v>
      </c>
      <c r="AJ67" s="349"/>
      <c r="AK67" s="349"/>
      <c r="AL67" s="349"/>
      <c r="AM67" s="348">
        <v>30398</v>
      </c>
      <c r="AN67" s="349"/>
      <c r="AO67" s="349"/>
      <c r="AP67" s="349"/>
      <c r="AQ67" s="348" t="s">
        <v>552</v>
      </c>
      <c r="AR67" s="349"/>
      <c r="AS67" s="349"/>
      <c r="AT67" s="350"/>
      <c r="AU67" s="349" t="s">
        <v>552</v>
      </c>
      <c r="AV67" s="349"/>
      <c r="AW67" s="349"/>
      <c r="AX67" s="365"/>
    </row>
    <row r="68" spans="1:50" ht="21.75"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527</v>
      </c>
      <c r="AC68" s="977"/>
      <c r="AD68" s="977"/>
      <c r="AE68" s="348" t="s">
        <v>552</v>
      </c>
      <c r="AF68" s="349"/>
      <c r="AG68" s="349"/>
      <c r="AH68" s="349"/>
      <c r="AI68" s="348" t="s">
        <v>553</v>
      </c>
      <c r="AJ68" s="349"/>
      <c r="AK68" s="349"/>
      <c r="AL68" s="349"/>
      <c r="AM68" s="348" t="s">
        <v>552</v>
      </c>
      <c r="AN68" s="349"/>
      <c r="AO68" s="349"/>
      <c r="AP68" s="349"/>
      <c r="AQ68" s="348">
        <v>8162</v>
      </c>
      <c r="AR68" s="349"/>
      <c r="AS68" s="349"/>
      <c r="AT68" s="350"/>
      <c r="AU68" s="349" t="s">
        <v>612</v>
      </c>
      <c r="AV68" s="349"/>
      <c r="AW68" s="349"/>
      <c r="AX68" s="365"/>
    </row>
    <row r="69" spans="1:50" ht="23.25"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528</v>
      </c>
      <c r="AC69" s="868"/>
      <c r="AD69" s="868"/>
      <c r="AE69" s="870" t="s">
        <v>552</v>
      </c>
      <c r="AF69" s="871"/>
      <c r="AG69" s="871"/>
      <c r="AH69" s="871"/>
      <c r="AI69" s="870" t="s">
        <v>553</v>
      </c>
      <c r="AJ69" s="871"/>
      <c r="AK69" s="871"/>
      <c r="AL69" s="871"/>
      <c r="AM69" s="870" t="s">
        <v>552</v>
      </c>
      <c r="AN69" s="871"/>
      <c r="AO69" s="871"/>
      <c r="AP69" s="871"/>
      <c r="AQ69" s="348" t="s">
        <v>552</v>
      </c>
      <c r="AR69" s="349"/>
      <c r="AS69" s="349"/>
      <c r="AT69" s="350"/>
      <c r="AU69" s="349" t="s">
        <v>552</v>
      </c>
      <c r="AV69" s="349"/>
      <c r="AW69" s="349"/>
      <c r="AX69" s="365"/>
    </row>
    <row r="70" spans="1:50" ht="30" customHeight="1" x14ac:dyDescent="0.15">
      <c r="A70" s="936" t="s">
        <v>508</v>
      </c>
      <c r="B70" s="937"/>
      <c r="C70" s="937"/>
      <c r="D70" s="937"/>
      <c r="E70" s="937"/>
      <c r="F70" s="938"/>
      <c r="G70" s="960" t="s">
        <v>367</v>
      </c>
      <c r="H70" s="978" t="s">
        <v>610</v>
      </c>
      <c r="I70" s="978"/>
      <c r="J70" s="978"/>
      <c r="K70" s="978"/>
      <c r="L70" s="978"/>
      <c r="M70" s="978"/>
      <c r="N70" s="978"/>
      <c r="O70" s="978"/>
      <c r="P70" s="978" t="s">
        <v>611</v>
      </c>
      <c r="Q70" s="978"/>
      <c r="R70" s="978"/>
      <c r="S70" s="978"/>
      <c r="T70" s="978"/>
      <c r="U70" s="978"/>
      <c r="V70" s="978"/>
      <c r="W70" s="981" t="s">
        <v>526</v>
      </c>
      <c r="X70" s="982"/>
      <c r="Y70" s="974" t="s">
        <v>13</v>
      </c>
      <c r="Z70" s="974"/>
      <c r="AA70" s="975"/>
      <c r="AB70" s="976" t="s">
        <v>527</v>
      </c>
      <c r="AC70" s="976"/>
      <c r="AD70" s="976"/>
      <c r="AE70" s="348" t="s">
        <v>552</v>
      </c>
      <c r="AF70" s="349"/>
      <c r="AG70" s="349"/>
      <c r="AH70" s="349"/>
      <c r="AI70" s="348" t="s">
        <v>552</v>
      </c>
      <c r="AJ70" s="349"/>
      <c r="AK70" s="349"/>
      <c r="AL70" s="349"/>
      <c r="AM70" s="348" t="s">
        <v>552</v>
      </c>
      <c r="AN70" s="349"/>
      <c r="AO70" s="349"/>
      <c r="AP70" s="349"/>
      <c r="AQ70" s="348" t="s">
        <v>552</v>
      </c>
      <c r="AR70" s="349"/>
      <c r="AS70" s="349"/>
      <c r="AT70" s="350"/>
      <c r="AU70" s="349" t="s">
        <v>552</v>
      </c>
      <c r="AV70" s="349"/>
      <c r="AW70" s="349"/>
      <c r="AX70" s="365"/>
    </row>
    <row r="71" spans="1:50" ht="29.25"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527</v>
      </c>
      <c r="AC71" s="977"/>
      <c r="AD71" s="977"/>
      <c r="AE71" s="348" t="s">
        <v>552</v>
      </c>
      <c r="AF71" s="349"/>
      <c r="AG71" s="349"/>
      <c r="AH71" s="349"/>
      <c r="AI71" s="348" t="s">
        <v>552</v>
      </c>
      <c r="AJ71" s="349"/>
      <c r="AK71" s="349"/>
      <c r="AL71" s="349"/>
      <c r="AM71" s="348" t="s">
        <v>552</v>
      </c>
      <c r="AN71" s="349"/>
      <c r="AO71" s="349"/>
      <c r="AP71" s="349"/>
      <c r="AQ71" s="348" t="s">
        <v>552</v>
      </c>
      <c r="AR71" s="349"/>
      <c r="AS71" s="349"/>
      <c r="AT71" s="350"/>
      <c r="AU71" s="349" t="s">
        <v>552</v>
      </c>
      <c r="AV71" s="349"/>
      <c r="AW71" s="349"/>
      <c r="AX71" s="365"/>
    </row>
    <row r="72" spans="1:50" ht="28.5"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528</v>
      </c>
      <c r="AC72" s="868"/>
      <c r="AD72" s="868"/>
      <c r="AE72" s="870" t="s">
        <v>552</v>
      </c>
      <c r="AF72" s="871"/>
      <c r="AG72" s="871"/>
      <c r="AH72" s="871"/>
      <c r="AI72" s="870" t="s">
        <v>552</v>
      </c>
      <c r="AJ72" s="871"/>
      <c r="AK72" s="871"/>
      <c r="AL72" s="871"/>
      <c r="AM72" s="870" t="s">
        <v>552</v>
      </c>
      <c r="AN72" s="871"/>
      <c r="AO72" s="871"/>
      <c r="AP72" s="871"/>
      <c r="AQ72" s="348" t="s">
        <v>552</v>
      </c>
      <c r="AR72" s="349"/>
      <c r="AS72" s="349"/>
      <c r="AT72" s="350"/>
      <c r="AU72" s="349" t="s">
        <v>552</v>
      </c>
      <c r="AV72" s="349"/>
      <c r="AW72" s="349"/>
      <c r="AX72" s="365"/>
    </row>
    <row r="73" spans="1:50" ht="18.75" hidden="1" customHeight="1" x14ac:dyDescent="0.15">
      <c r="A73" s="825" t="s">
        <v>501</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540</v>
      </c>
      <c r="B78" s="888"/>
      <c r="C78" s="888"/>
      <c r="D78" s="888"/>
      <c r="E78" s="885" t="s">
        <v>466</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x14ac:dyDescent="0.15">
      <c r="A80" s="488" t="s">
        <v>267</v>
      </c>
      <c r="B80" s="833" t="s">
        <v>492</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6" t="s">
        <v>55</v>
      </c>
      <c r="Z98" s="717"/>
      <c r="AA98" s="718"/>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502</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503</v>
      </c>
      <c r="AR100" s="907"/>
      <c r="AS100" s="907"/>
      <c r="AT100" s="908"/>
      <c r="AU100" s="906" t="s">
        <v>504</v>
      </c>
      <c r="AV100" s="907"/>
      <c r="AW100" s="907"/>
      <c r="AX100" s="909"/>
    </row>
    <row r="101" spans="1:60" ht="23.25" customHeight="1" x14ac:dyDescent="0.15">
      <c r="A101" s="470"/>
      <c r="B101" s="471"/>
      <c r="C101" s="471"/>
      <c r="D101" s="471"/>
      <c r="E101" s="471"/>
      <c r="F101" s="472"/>
      <c r="G101" s="121" t="s">
        <v>554</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555</v>
      </c>
      <c r="AC101" s="521"/>
      <c r="AD101" s="521"/>
      <c r="AE101" s="348">
        <v>3</v>
      </c>
      <c r="AF101" s="349"/>
      <c r="AG101" s="349"/>
      <c r="AH101" s="350"/>
      <c r="AI101" s="348">
        <v>3</v>
      </c>
      <c r="AJ101" s="349"/>
      <c r="AK101" s="349"/>
      <c r="AL101" s="350"/>
      <c r="AM101" s="348">
        <v>3</v>
      </c>
      <c r="AN101" s="349"/>
      <c r="AO101" s="349"/>
      <c r="AP101" s="350"/>
      <c r="AQ101" s="348" t="s">
        <v>562</v>
      </c>
      <c r="AR101" s="349"/>
      <c r="AS101" s="349"/>
      <c r="AT101" s="350"/>
      <c r="AU101" s="348" t="s">
        <v>562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555</v>
      </c>
      <c r="AC102" s="521"/>
      <c r="AD102" s="521"/>
      <c r="AE102" s="325">
        <v>3</v>
      </c>
      <c r="AF102" s="325"/>
      <c r="AG102" s="325"/>
      <c r="AH102" s="325"/>
      <c r="AI102" s="325">
        <v>3</v>
      </c>
      <c r="AJ102" s="325"/>
      <c r="AK102" s="325"/>
      <c r="AL102" s="325"/>
      <c r="AM102" s="325">
        <v>3</v>
      </c>
      <c r="AN102" s="325"/>
      <c r="AO102" s="325"/>
      <c r="AP102" s="325"/>
      <c r="AQ102" s="870">
        <v>3</v>
      </c>
      <c r="AR102" s="871"/>
      <c r="AS102" s="871"/>
      <c r="AT102" s="872"/>
      <c r="AU102" s="870">
        <v>3</v>
      </c>
      <c r="AV102" s="871"/>
      <c r="AW102" s="871"/>
      <c r="AX102" s="872"/>
    </row>
    <row r="103" spans="1:60" ht="31.5" hidden="1"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9"/>
      <c r="AU103" s="355" t="s">
        <v>504</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9"/>
      <c r="AU106" s="355" t="s">
        <v>504</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9"/>
      <c r="AU109" s="355" t="s">
        <v>504</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556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c r="AF116" s="325"/>
      <c r="AG116" s="325"/>
      <c r="AH116" s="325"/>
      <c r="AI116" s="325"/>
      <c r="AJ116" s="325"/>
      <c r="AK116" s="325"/>
      <c r="AL116" s="325"/>
      <c r="AM116" s="325"/>
      <c r="AN116" s="325"/>
      <c r="AO116" s="325"/>
      <c r="AP116" s="325"/>
      <c r="AQ116" s="348"/>
      <c r="AR116" s="349"/>
      <c r="AS116" s="349"/>
      <c r="AT116" s="349"/>
      <c r="AU116" s="349"/>
      <c r="AV116" s="349"/>
      <c r="AW116" s="349"/>
      <c r="AX116" s="365"/>
    </row>
    <row r="117" spans="1:50" ht="117"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512</v>
      </c>
      <c r="AC117" s="339"/>
      <c r="AD117" s="340"/>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32</v>
      </c>
      <c r="AV133" s="198"/>
      <c r="AW133" s="132" t="s">
        <v>301</v>
      </c>
      <c r="AX133" s="210"/>
    </row>
    <row r="134" spans="1:50" ht="39.75" customHeight="1" x14ac:dyDescent="0.15">
      <c r="A134" s="1003"/>
      <c r="B134" s="236"/>
      <c r="C134" s="235"/>
      <c r="D134" s="236"/>
      <c r="E134" s="235"/>
      <c r="F134" s="297"/>
      <c r="G134" s="211" t="s">
        <v>564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565</v>
      </c>
      <c r="AC134" s="188"/>
      <c r="AD134" s="188"/>
      <c r="AE134" s="266">
        <v>24.3</v>
      </c>
      <c r="AF134" s="190"/>
      <c r="AG134" s="190"/>
      <c r="AH134" s="190"/>
      <c r="AI134" s="266">
        <v>27.8</v>
      </c>
      <c r="AJ134" s="190"/>
      <c r="AK134" s="190"/>
      <c r="AL134" s="190"/>
      <c r="AM134" s="266">
        <v>35.5</v>
      </c>
      <c r="AN134" s="190"/>
      <c r="AO134" s="190"/>
      <c r="AP134" s="190"/>
      <c r="AQ134" s="266" t="s">
        <v>562</v>
      </c>
      <c r="AR134" s="190"/>
      <c r="AS134" s="190"/>
      <c r="AT134" s="190"/>
      <c r="AU134" s="266" t="s">
        <v>562</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565</v>
      </c>
      <c r="AC135" s="202"/>
      <c r="AD135" s="202"/>
      <c r="AE135" s="266" t="s">
        <v>562</v>
      </c>
      <c r="AF135" s="190"/>
      <c r="AG135" s="190"/>
      <c r="AH135" s="190"/>
      <c r="AI135" s="266" t="s">
        <v>562</v>
      </c>
      <c r="AJ135" s="190"/>
      <c r="AK135" s="190"/>
      <c r="AL135" s="190"/>
      <c r="AM135" s="266" t="s">
        <v>562</v>
      </c>
      <c r="AN135" s="190"/>
      <c r="AO135" s="190"/>
      <c r="AP135" s="190"/>
      <c r="AQ135" s="266" t="s">
        <v>562</v>
      </c>
      <c r="AR135" s="190"/>
      <c r="AS135" s="190"/>
      <c r="AT135" s="190"/>
      <c r="AU135" s="266">
        <v>50</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3"/>
      <c r="B433" s="236"/>
      <c r="C433" s="235"/>
      <c r="D433" s="236"/>
      <c r="E433" s="126"/>
      <c r="F433" s="127"/>
      <c r="G433" s="211" t="s">
        <v>562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3"/>
      <c r="B458" s="236"/>
      <c r="C458" s="235"/>
      <c r="D458" s="236"/>
      <c r="E458" s="126"/>
      <c r="F458" s="127"/>
      <c r="G458" s="211" t="s">
        <v>562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thickBot="1" x14ac:dyDescent="0.2">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8"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548</v>
      </c>
      <c r="AE702" s="867"/>
      <c r="AF702" s="867"/>
      <c r="AG702" s="856" t="s">
        <v>571</v>
      </c>
      <c r="AH702" s="857"/>
      <c r="AI702" s="857"/>
      <c r="AJ702" s="857"/>
      <c r="AK702" s="857"/>
      <c r="AL702" s="857"/>
      <c r="AM702" s="857"/>
      <c r="AN702" s="857"/>
      <c r="AO702" s="857"/>
      <c r="AP702" s="857"/>
      <c r="AQ702" s="857"/>
      <c r="AR702" s="857"/>
      <c r="AS702" s="857"/>
      <c r="AT702" s="857"/>
      <c r="AU702" s="857"/>
      <c r="AV702" s="857"/>
      <c r="AW702" s="857"/>
      <c r="AX702" s="858"/>
    </row>
    <row r="703" spans="1:50" ht="39.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572</v>
      </c>
      <c r="AH703" s="657"/>
      <c r="AI703" s="657"/>
      <c r="AJ703" s="657"/>
      <c r="AK703" s="657"/>
      <c r="AL703" s="657"/>
      <c r="AM703" s="657"/>
      <c r="AN703" s="657"/>
      <c r="AO703" s="657"/>
      <c r="AP703" s="657"/>
      <c r="AQ703" s="657"/>
      <c r="AR703" s="657"/>
      <c r="AS703" s="657"/>
      <c r="AT703" s="657"/>
      <c r="AU703" s="657"/>
      <c r="AV703" s="657"/>
      <c r="AW703" s="657"/>
      <c r="AX703" s="658"/>
    </row>
    <row r="704" spans="1:50" ht="35.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573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569</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5.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548</v>
      </c>
      <c r="AE708" s="671"/>
      <c r="AF708" s="671"/>
      <c r="AG708" s="495" t="s">
        <v>575</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570</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88.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548</v>
      </c>
      <c r="AE710" s="115"/>
      <c r="AF710" s="115"/>
      <c r="AG710" s="656" t="s">
        <v>576</v>
      </c>
      <c r="AH710" s="657"/>
      <c r="AI710" s="657"/>
      <c r="AJ710" s="657"/>
      <c r="AK710" s="657"/>
      <c r="AL710" s="657"/>
      <c r="AM710" s="657"/>
      <c r="AN710" s="657"/>
      <c r="AO710" s="657"/>
      <c r="AP710" s="657"/>
      <c r="AQ710" s="657"/>
      <c r="AR710" s="657"/>
      <c r="AS710" s="657"/>
      <c r="AT710" s="657"/>
      <c r="AU710" s="657"/>
      <c r="AV710" s="657"/>
      <c r="AW710" s="657"/>
      <c r="AX710" s="658"/>
    </row>
    <row r="711" spans="1:50" ht="48.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577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570</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570</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72" customHeight="1" x14ac:dyDescent="0.15">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578</v>
      </c>
      <c r="AH714" s="683"/>
      <c r="AI714" s="683"/>
      <c r="AJ714" s="683"/>
      <c r="AK714" s="683"/>
      <c r="AL714" s="683"/>
      <c r="AM714" s="683"/>
      <c r="AN714" s="683"/>
      <c r="AO714" s="683"/>
      <c r="AP714" s="683"/>
      <c r="AQ714" s="683"/>
      <c r="AR714" s="683"/>
      <c r="AS714" s="683"/>
      <c r="AT714" s="683"/>
      <c r="AU714" s="683"/>
      <c r="AV714" s="683"/>
      <c r="AW714" s="683"/>
      <c r="AX714" s="684"/>
    </row>
    <row r="715" spans="1:50" ht="68.25"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548</v>
      </c>
      <c r="AE715" s="671"/>
      <c r="AF715" s="672"/>
      <c r="AG715" s="495" t="s">
        <v>579</v>
      </c>
      <c r="AH715" s="496"/>
      <c r="AI715" s="496"/>
      <c r="AJ715" s="496"/>
      <c r="AK715" s="496"/>
      <c r="AL715" s="496"/>
      <c r="AM715" s="496"/>
      <c r="AN715" s="496"/>
      <c r="AO715" s="496"/>
      <c r="AP715" s="496"/>
      <c r="AQ715" s="496"/>
      <c r="AR715" s="496"/>
      <c r="AS715" s="496"/>
      <c r="AT715" s="496"/>
      <c r="AU715" s="496"/>
      <c r="AV715" s="496"/>
      <c r="AW715" s="496"/>
      <c r="AX715" s="497"/>
    </row>
    <row r="716" spans="1:50" ht="71.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548</v>
      </c>
      <c r="AE716" s="752"/>
      <c r="AF716" s="752"/>
      <c r="AG716" s="656" t="s">
        <v>580</v>
      </c>
      <c r="AH716" s="657"/>
      <c r="AI716" s="657"/>
      <c r="AJ716" s="657"/>
      <c r="AK716" s="657"/>
      <c r="AL716" s="657"/>
      <c r="AM716" s="657"/>
      <c r="AN716" s="657"/>
      <c r="AO716" s="657"/>
      <c r="AP716" s="657"/>
      <c r="AQ716" s="657"/>
      <c r="AR716" s="657"/>
      <c r="AS716" s="657"/>
      <c r="AT716" s="657"/>
      <c r="AU716" s="657"/>
      <c r="AV716" s="657"/>
      <c r="AW716" s="657"/>
      <c r="AX716" s="658"/>
    </row>
    <row r="717" spans="1:50" ht="45.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548</v>
      </c>
      <c r="AE717" s="115"/>
      <c r="AF717" s="115"/>
      <c r="AG717" s="656" t="s">
        <v>581</v>
      </c>
      <c r="AH717" s="657"/>
      <c r="AI717" s="657"/>
      <c r="AJ717" s="657"/>
      <c r="AK717" s="657"/>
      <c r="AL717" s="657"/>
      <c r="AM717" s="657"/>
      <c r="AN717" s="657"/>
      <c r="AO717" s="657"/>
      <c r="AP717" s="657"/>
      <c r="AQ717" s="657"/>
      <c r="AR717" s="657"/>
      <c r="AS717" s="657"/>
      <c r="AT717" s="657"/>
      <c r="AU717" s="657"/>
      <c r="AV717" s="657"/>
      <c r="AW717" s="657"/>
      <c r="AX717" s="658"/>
    </row>
    <row r="718" spans="1:50" ht="70.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548</v>
      </c>
      <c r="AE718" s="115"/>
      <c r="AF718" s="115"/>
      <c r="AG718" s="123" t="s">
        <v>582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t="s">
        <v>570</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489</v>
      </c>
      <c r="D720" s="911"/>
      <c r="E720" s="911"/>
      <c r="F720" s="914"/>
      <c r="G720" s="910" t="s">
        <v>490</v>
      </c>
      <c r="H720" s="911"/>
      <c r="I720" s="911"/>
      <c r="J720" s="911"/>
      <c r="K720" s="911"/>
      <c r="L720" s="911"/>
      <c r="M720" s="911"/>
      <c r="N720" s="910" t="s">
        <v>494</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583</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584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3" t="s">
        <v>606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608</v>
      </c>
      <c r="B733" s="739"/>
      <c r="C733" s="739"/>
      <c r="D733" s="739"/>
      <c r="E733" s="740"/>
      <c r="F733" s="759" t="s">
        <v>607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4">
        <v>300</v>
      </c>
      <c r="H737" s="925"/>
      <c r="I737" s="925"/>
      <c r="J737" s="925"/>
      <c r="K737" s="925"/>
      <c r="L737" s="925"/>
      <c r="M737" s="925"/>
      <c r="N737" s="925"/>
      <c r="O737" s="925"/>
      <c r="P737" s="926"/>
      <c r="Q737" s="613" t="s">
        <v>360</v>
      </c>
      <c r="R737" s="613"/>
      <c r="S737" s="613"/>
      <c r="T737" s="613"/>
      <c r="U737" s="613"/>
      <c r="V737" s="613"/>
      <c r="W737" s="924">
        <v>278</v>
      </c>
      <c r="X737" s="925"/>
      <c r="Y737" s="925"/>
      <c r="Z737" s="925"/>
      <c r="AA737" s="925"/>
      <c r="AB737" s="925"/>
      <c r="AC737" s="925"/>
      <c r="AD737" s="925"/>
      <c r="AE737" s="925"/>
      <c r="AF737" s="926"/>
      <c r="AG737" s="613" t="s">
        <v>361</v>
      </c>
      <c r="AH737" s="613"/>
      <c r="AI737" s="613"/>
      <c r="AJ737" s="613"/>
      <c r="AK737" s="613"/>
      <c r="AL737" s="613"/>
      <c r="AM737" s="924">
        <v>286</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37</v>
      </c>
      <c r="H738" s="925"/>
      <c r="I738" s="925"/>
      <c r="J738" s="925"/>
      <c r="K738" s="925"/>
      <c r="L738" s="925"/>
      <c r="M738" s="925"/>
      <c r="N738" s="925"/>
      <c r="O738" s="925"/>
      <c r="P738" s="925"/>
      <c r="Q738" s="613" t="s">
        <v>363</v>
      </c>
      <c r="R738" s="613"/>
      <c r="S738" s="613"/>
      <c r="T738" s="613"/>
      <c r="U738" s="613"/>
      <c r="V738" s="613"/>
      <c r="W738" s="924">
        <v>35</v>
      </c>
      <c r="X738" s="925"/>
      <c r="Y738" s="925"/>
      <c r="Z738" s="925"/>
      <c r="AA738" s="925"/>
      <c r="AB738" s="925"/>
      <c r="AC738" s="925"/>
      <c r="AD738" s="925"/>
      <c r="AE738" s="925"/>
      <c r="AF738" s="926"/>
      <c r="AG738" s="902" t="s">
        <v>364</v>
      </c>
      <c r="AH738" s="902"/>
      <c r="AI738" s="902"/>
      <c r="AJ738" s="902"/>
      <c r="AK738" s="902"/>
      <c r="AL738" s="902"/>
      <c r="AM738" s="924">
        <v>37</v>
      </c>
      <c r="AN738" s="925"/>
      <c r="AO738" s="925"/>
      <c r="AP738" s="925"/>
      <c r="AQ738" s="925"/>
      <c r="AR738" s="925"/>
      <c r="AS738" s="925"/>
      <c r="AT738" s="925"/>
      <c r="AU738" s="925"/>
      <c r="AV738" s="926"/>
      <c r="AW738" s="87"/>
      <c r="AX738" s="88"/>
    </row>
    <row r="739" spans="1:50" ht="24.75" customHeight="1" thickBot="1" x14ac:dyDescent="0.2">
      <c r="A739" s="736" t="s">
        <v>491</v>
      </c>
      <c r="B739" s="737"/>
      <c r="C739" s="737"/>
      <c r="D739" s="737"/>
      <c r="E739" s="737"/>
      <c r="F739" s="737"/>
      <c r="G739" s="927">
        <v>46</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541</v>
      </c>
      <c r="B740" s="775"/>
      <c r="C740" s="775"/>
      <c r="D740" s="775"/>
      <c r="E740" s="775"/>
      <c r="F740" s="77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53" t="s">
        <v>543</v>
      </c>
      <c r="B779" s="754"/>
      <c r="C779" s="754"/>
      <c r="D779" s="754"/>
      <c r="E779" s="754"/>
      <c r="F779" s="755"/>
      <c r="G779" s="770" t="s">
        <v>585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586</v>
      </c>
      <c r="H781" s="435"/>
      <c r="I781" s="435"/>
      <c r="J781" s="435"/>
      <c r="K781" s="436"/>
      <c r="L781" s="437" t="s">
        <v>588</v>
      </c>
      <c r="M781" s="438"/>
      <c r="N781" s="438"/>
      <c r="O781" s="438"/>
      <c r="P781" s="438"/>
      <c r="Q781" s="438"/>
      <c r="R781" s="438"/>
      <c r="S781" s="438"/>
      <c r="T781" s="438"/>
      <c r="U781" s="438"/>
      <c r="V781" s="438"/>
      <c r="W781" s="438"/>
      <c r="X781" s="439"/>
      <c r="Y781" s="464">
        <v>217</v>
      </c>
      <c r="Z781" s="465"/>
      <c r="AA781" s="465"/>
      <c r="AB781" s="562"/>
      <c r="AC781" s="434" t="s">
        <v>590</v>
      </c>
      <c r="AD781" s="435"/>
      <c r="AE781" s="435"/>
      <c r="AF781" s="435"/>
      <c r="AG781" s="436"/>
      <c r="AH781" s="437" t="s">
        <v>591</v>
      </c>
      <c r="AI781" s="438"/>
      <c r="AJ781" s="438"/>
      <c r="AK781" s="438"/>
      <c r="AL781" s="438"/>
      <c r="AM781" s="438"/>
      <c r="AN781" s="438"/>
      <c r="AO781" s="438"/>
      <c r="AP781" s="438"/>
      <c r="AQ781" s="438"/>
      <c r="AR781" s="438"/>
      <c r="AS781" s="438"/>
      <c r="AT781" s="439"/>
      <c r="AU781" s="464">
        <v>57</v>
      </c>
      <c r="AV781" s="465"/>
      <c r="AW781" s="465"/>
      <c r="AX781" s="466"/>
    </row>
    <row r="782" spans="1:50" ht="24.75" customHeight="1" x14ac:dyDescent="0.15">
      <c r="A782" s="569"/>
      <c r="B782" s="756"/>
      <c r="C782" s="756"/>
      <c r="D782" s="756"/>
      <c r="E782" s="756"/>
      <c r="F782" s="757"/>
      <c r="G782" s="345" t="s">
        <v>587</v>
      </c>
      <c r="H782" s="346"/>
      <c r="I782" s="346"/>
      <c r="J782" s="346"/>
      <c r="K782" s="347"/>
      <c r="L782" s="390" t="s">
        <v>589</v>
      </c>
      <c r="M782" s="391"/>
      <c r="N782" s="391"/>
      <c r="O782" s="391"/>
      <c r="P782" s="391"/>
      <c r="Q782" s="391"/>
      <c r="R782" s="391"/>
      <c r="S782" s="391"/>
      <c r="T782" s="391"/>
      <c r="U782" s="391"/>
      <c r="V782" s="391"/>
      <c r="W782" s="391"/>
      <c r="X782" s="392"/>
      <c r="Y782" s="387">
        <v>10</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227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57</v>
      </c>
      <c r="AV791" s="401"/>
      <c r="AW791" s="401"/>
      <c r="AX791" s="403"/>
    </row>
    <row r="792" spans="1:50" ht="24.75" customHeight="1" x14ac:dyDescent="0.15">
      <c r="A792" s="569"/>
      <c r="B792" s="756"/>
      <c r="C792" s="756"/>
      <c r="D792" s="756"/>
      <c r="E792" s="756"/>
      <c r="F792" s="757"/>
      <c r="G792" s="419" t="s">
        <v>593</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495</v>
      </c>
      <c r="AM831" s="921"/>
      <c r="AN831" s="921"/>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48" customHeight="1" x14ac:dyDescent="0.15">
      <c r="A837" s="393">
        <v>1</v>
      </c>
      <c r="B837" s="393">
        <v>1</v>
      </c>
      <c r="C837" s="414" t="s">
        <v>602</v>
      </c>
      <c r="D837" s="404"/>
      <c r="E837" s="404"/>
      <c r="F837" s="404"/>
      <c r="G837" s="404"/>
      <c r="H837" s="404"/>
      <c r="I837" s="404"/>
      <c r="J837" s="405">
        <v>1011105001930</v>
      </c>
      <c r="K837" s="406"/>
      <c r="L837" s="406"/>
      <c r="M837" s="406"/>
      <c r="N837" s="406"/>
      <c r="O837" s="406"/>
      <c r="P837" s="308" t="s">
        <v>594</v>
      </c>
      <c r="Q837" s="308"/>
      <c r="R837" s="308"/>
      <c r="S837" s="308"/>
      <c r="T837" s="308"/>
      <c r="U837" s="308"/>
      <c r="V837" s="308"/>
      <c r="W837" s="308"/>
      <c r="X837" s="308"/>
      <c r="Y837" s="316">
        <v>227</v>
      </c>
      <c r="Z837" s="317"/>
      <c r="AA837" s="317"/>
      <c r="AB837" s="318"/>
      <c r="AC837" s="407" t="s">
        <v>529</v>
      </c>
      <c r="AD837" s="413"/>
      <c r="AE837" s="413"/>
      <c r="AF837" s="413"/>
      <c r="AG837" s="413"/>
      <c r="AH837" s="408">
        <v>1</v>
      </c>
      <c r="AI837" s="409"/>
      <c r="AJ837" s="409"/>
      <c r="AK837" s="409"/>
      <c r="AL837" s="313">
        <v>96</v>
      </c>
      <c r="AM837" s="314"/>
      <c r="AN837" s="314"/>
      <c r="AO837" s="315"/>
      <c r="AP837" s="309" t="s">
        <v>552</v>
      </c>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415"/>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41.25" customHeight="1" x14ac:dyDescent="0.15">
      <c r="A870" s="393">
        <v>1</v>
      </c>
      <c r="B870" s="393">
        <v>1</v>
      </c>
      <c r="C870" s="404" t="s">
        <v>595</v>
      </c>
      <c r="D870" s="404"/>
      <c r="E870" s="404"/>
      <c r="F870" s="404"/>
      <c r="G870" s="404"/>
      <c r="H870" s="404"/>
      <c r="I870" s="404"/>
      <c r="J870" s="405">
        <v>1050001015677</v>
      </c>
      <c r="K870" s="406"/>
      <c r="L870" s="406"/>
      <c r="M870" s="406"/>
      <c r="N870" s="406"/>
      <c r="O870" s="406"/>
      <c r="P870" s="308" t="s">
        <v>598</v>
      </c>
      <c r="Q870" s="308"/>
      <c r="R870" s="308"/>
      <c r="S870" s="308"/>
      <c r="T870" s="308"/>
      <c r="U870" s="308"/>
      <c r="V870" s="308"/>
      <c r="W870" s="308"/>
      <c r="X870" s="308"/>
      <c r="Y870" s="316">
        <v>57</v>
      </c>
      <c r="Z870" s="317"/>
      <c r="AA870" s="317"/>
      <c r="AB870" s="318"/>
      <c r="AC870" s="407" t="s">
        <v>529</v>
      </c>
      <c r="AD870" s="413"/>
      <c r="AE870" s="413"/>
      <c r="AF870" s="413"/>
      <c r="AG870" s="413"/>
      <c r="AH870" s="408">
        <v>1</v>
      </c>
      <c r="AI870" s="409"/>
      <c r="AJ870" s="409"/>
      <c r="AK870" s="409"/>
      <c r="AL870" s="313">
        <v>98</v>
      </c>
      <c r="AM870" s="314"/>
      <c r="AN870" s="314"/>
      <c r="AO870" s="315"/>
      <c r="AP870" s="309" t="s">
        <v>601</v>
      </c>
      <c r="AQ870" s="309"/>
      <c r="AR870" s="309"/>
      <c r="AS870" s="309"/>
      <c r="AT870" s="309"/>
      <c r="AU870" s="309"/>
      <c r="AV870" s="309"/>
      <c r="AW870" s="309"/>
      <c r="AX870" s="309"/>
    </row>
    <row r="871" spans="1:50" ht="41.25" customHeight="1" x14ac:dyDescent="0.15">
      <c r="A871" s="393">
        <v>2</v>
      </c>
      <c r="B871" s="393">
        <v>1</v>
      </c>
      <c r="C871" s="404" t="s">
        <v>596</v>
      </c>
      <c r="D871" s="404"/>
      <c r="E871" s="404"/>
      <c r="F871" s="404"/>
      <c r="G871" s="404"/>
      <c r="H871" s="404"/>
      <c r="I871" s="404"/>
      <c r="J871" s="405">
        <v>5010701000904</v>
      </c>
      <c r="K871" s="406"/>
      <c r="L871" s="406"/>
      <c r="M871" s="406"/>
      <c r="N871" s="406"/>
      <c r="O871" s="406"/>
      <c r="P871" s="308" t="s">
        <v>599</v>
      </c>
      <c r="Q871" s="308"/>
      <c r="R871" s="308"/>
      <c r="S871" s="308"/>
      <c r="T871" s="308"/>
      <c r="U871" s="308"/>
      <c r="V871" s="308"/>
      <c r="W871" s="308"/>
      <c r="X871" s="308"/>
      <c r="Y871" s="316">
        <v>41</v>
      </c>
      <c r="Z871" s="317"/>
      <c r="AA871" s="317"/>
      <c r="AB871" s="318"/>
      <c r="AC871" s="407" t="s">
        <v>529</v>
      </c>
      <c r="AD871" s="407"/>
      <c r="AE871" s="407"/>
      <c r="AF871" s="407"/>
      <c r="AG871" s="407"/>
      <c r="AH871" s="408">
        <v>1</v>
      </c>
      <c r="AI871" s="409"/>
      <c r="AJ871" s="409"/>
      <c r="AK871" s="409"/>
      <c r="AL871" s="410">
        <v>95.54</v>
      </c>
      <c r="AM871" s="411"/>
      <c r="AN871" s="411"/>
      <c r="AO871" s="412"/>
      <c r="AP871" s="309" t="s">
        <v>601</v>
      </c>
      <c r="AQ871" s="309"/>
      <c r="AR871" s="309"/>
      <c r="AS871" s="309"/>
      <c r="AT871" s="309"/>
      <c r="AU871" s="309"/>
      <c r="AV871" s="309"/>
      <c r="AW871" s="309"/>
      <c r="AX871" s="309"/>
    </row>
    <row r="872" spans="1:50" ht="60" customHeight="1" x14ac:dyDescent="0.15">
      <c r="A872" s="393">
        <v>3</v>
      </c>
      <c r="B872" s="393">
        <v>1</v>
      </c>
      <c r="C872" s="414" t="s">
        <v>597</v>
      </c>
      <c r="D872" s="404"/>
      <c r="E872" s="404"/>
      <c r="F872" s="404"/>
      <c r="G872" s="404"/>
      <c r="H872" s="404"/>
      <c r="I872" s="404"/>
      <c r="J872" s="405">
        <v>1013201015327</v>
      </c>
      <c r="K872" s="406"/>
      <c r="L872" s="406"/>
      <c r="M872" s="406"/>
      <c r="N872" s="406"/>
      <c r="O872" s="406"/>
      <c r="P872" s="415" t="s">
        <v>600</v>
      </c>
      <c r="Q872" s="308"/>
      <c r="R872" s="308"/>
      <c r="S872" s="308"/>
      <c r="T872" s="308"/>
      <c r="U872" s="308"/>
      <c r="V872" s="308"/>
      <c r="W872" s="308"/>
      <c r="X872" s="308"/>
      <c r="Y872" s="316">
        <v>11</v>
      </c>
      <c r="Z872" s="317"/>
      <c r="AA872" s="317"/>
      <c r="AB872" s="318"/>
      <c r="AC872" s="407" t="s">
        <v>530</v>
      </c>
      <c r="AD872" s="407"/>
      <c r="AE872" s="407"/>
      <c r="AF872" s="407"/>
      <c r="AG872" s="407"/>
      <c r="AH872" s="311">
        <v>1</v>
      </c>
      <c r="AI872" s="312"/>
      <c r="AJ872" s="312"/>
      <c r="AK872" s="312"/>
      <c r="AL872" s="313">
        <v>99.55</v>
      </c>
      <c r="AM872" s="314"/>
      <c r="AN872" s="314"/>
      <c r="AO872" s="315"/>
      <c r="AP872" s="309" t="s">
        <v>552</v>
      </c>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9" t="s">
        <v>468</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495</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469</v>
      </c>
      <c r="AQ1101" s="418"/>
      <c r="AR1101" s="418"/>
      <c r="AS1101" s="418"/>
      <c r="AT1101" s="418"/>
      <c r="AU1101" s="418"/>
      <c r="AV1101" s="418"/>
      <c r="AW1101" s="418"/>
      <c r="AX1101" s="418"/>
    </row>
    <row r="1102" spans="1:50" ht="30"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64" max="49" man="1"/>
    <brk id="460" max="49" man="1"/>
    <brk id="727" max="49" man="1"/>
    <brk id="739" max="49" man="1"/>
    <brk id="778" max="49" man="1"/>
    <brk id="817" max="49" man="1"/>
    <brk id="857" max="49" man="1"/>
    <brk id="894"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A21" sqref="A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548</v>
      </c>
      <c r="C17" s="13" t="str">
        <f t="shared" si="0"/>
        <v>地球温暖化対策</v>
      </c>
      <c r="D17" s="13" t="str">
        <f t="shared" si="8"/>
        <v>地球温暖化対策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地球温暖化対策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t="s">
        <v>548</v>
      </c>
      <c r="H33" s="13" t="str">
        <f t="shared" si="1"/>
        <v>自動車安全特別会計自動車検査登録勘定</v>
      </c>
      <c r="I33" s="13" t="str">
        <f t="shared" si="5"/>
        <v>自動車安全特別会計自動車検査登録勘定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自動車安全特別会計自動車検査登録勘定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自動車安全特別会計自動車検査登録勘定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自動車安全特別会計自動車検査登録勘定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537</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537</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537</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537</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537</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537</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537</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537</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537</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537</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2020-11-19T12:35:20Z</cp:lastPrinted>
  <dcterms:created xsi:type="dcterms:W3CDTF">2012-03-13T00:50:25Z</dcterms:created>
  <dcterms:modified xsi:type="dcterms:W3CDTF">2020-11-19T12:58:43Z</dcterms:modified>
</cp:coreProperties>
</file>