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4 レビューシート作成＆事業単位整理表追記（R3新規要求事業）\09 会計課より最終確認依頼（事業単位整理表、レビューシート）\03 環境課と水部の事業名称修正\河川環境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<sst xmlns="http://schemas.openxmlformats.org/spreadsheetml/2006/main" count="2173" uniqueCount="516">
  <si>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</si>
  <si>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</si>
  <si>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</si>
  <si>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</si>
  <si>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</si>
  <si>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</si>
  <si>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</si>
  <si>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</si>
  <si>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</si>
  <si>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</si>
  <si>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</si>
  <si>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</si>
  <si>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</si>
  <si>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</si>
  <si>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</si>
  <si>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</si>
  <si>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</si>
  <si>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</si>
  <si>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</si>
  <si>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</si>
  <si>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</si>
  <si>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</si>
  <si>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</si>
  <si>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</si>
  <si>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</si>
  <si>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</si>
  <si>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</si>
  <si>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</si>
  <si>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</si>
  <si>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</si>
  <si>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</si>
  <si>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</si>
  <si>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</si>
  <si>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</si>
  <si>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</si>
  <si>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</si>
  <si>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</si>
  <si>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</si>
  <si>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</si>
  <si>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</si>
  <si>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</si>
  <si>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</si>
  <si>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</si>
  <si>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</si>
  <si>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</si>
  <si>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</si>
  <si>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</si>
  <si>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</si>
  <si>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</si>
  <si>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</si>
  <si>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</si>
  <si>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</si>
  <si>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</si>
  <si>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</si>
  <si>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</si>
  <si>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</si>
  <si>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</si>
  <si>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</si>
  <si>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</si>
  <si>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</si>
  <si>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</si>
  <si>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</si>
  <si>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</si>
  <si>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</si>
  <si>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</si>
  <si>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</si>
  <si>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</si>
  <si>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</si>
  <si>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</si>
  <si>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</si>
  <si>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</si>
  <si>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</si>
  <si>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</si>
  <si>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</si>
  <si>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</si>
  <si>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</si>
  <si>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</si>
  <si>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</si>
  <si>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</si>
  <si>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</si>
  <si>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</si>
  <si>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</si>
  <si>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</si>
  <si>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</si>
  <si>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</si>
  <si>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</si>
  <si>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</si>
  <si>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</si>
  <si>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</si>
  <si>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</si>
  <si>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</si>
  <si>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</si>
  <si>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</si>
  <si>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</si>
  <si>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</si>
  <si>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</si>
  <si>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</si>
  <si>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</si>
  <si>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</si>
  <si>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</si>
  <si>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</si>
  <si>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</si>
  <si>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</si>
  <si>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</si>
  <si>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</si>
  <si>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</si>
  <si>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</si>
  <si>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</si>
  <si>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</si>
  <si>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</si>
  <si>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</si>
  <si>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</si>
  <si>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</si>
  <si>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</si>
  <si>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</si>
  <si>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</si>
  <si>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</si>
  <si>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</si>
  <si>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</si>
  <si>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</si>
  <si>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</si>
  <si>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</si>
  <si>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</si>
  <si>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</si>
  <si>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</si>
  <si>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</si>
  <si>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</si>
  <si>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</si>
  <si>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</si>
  <si>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</si>
  <si>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</si>
  <si>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</si>
  <si>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</si>
  <si>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</si>
  <si>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</si>
  <si>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</si>
  <si>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</si>
  <si>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</si>
  <si>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</si>
  <si>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</si>
  <si>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</si>
  <si>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</si>
  <si>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</si>
  <si>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</si>
  <si>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</si>
  <si>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</si>
  <si>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</si>
  <si>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</si>
  <si>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</si>
  <si>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</si>
  <si>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</si>
  <si>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</si>
  <si>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</si>
  <si>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</si>
  <si>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</si>
  <si>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</si>
  <si>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</si>
  <si>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</si>
  <si>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</si>
  <si>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</si>
  <si>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</si>
  <si>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</si>
  <si>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</si>
  <si>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</si>
  <si>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</si>
  <si>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</si>
  <si>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</si>
  <si>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</si>
  <si>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</si>
  <si>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</si>
  <si>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</si>
  <si>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</si>
  <si>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</si>
  <si>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</si>
  <si>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</si>
  <si>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</si>
  <si>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</si>
  <si>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</si>
  <si>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</si>
  <si>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</si>
  <si>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</si>
  <si>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</si>
  <si>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</si>
  <si>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</si>
  <si>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</si>
  <si>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</si>
  <si>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</si>
  <si>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</si>
  <si>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</si>
  <si>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</si>
  <si>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</si>
  <si>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</si>
  <si>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</si>
  <si>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</si>
  <si>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</si>
  <si>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</si>
  <si>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</si>
  <si>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</si>
  <si>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</si>
  <si>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</si>
  <si>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</si>
  <si>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</si>
  <si>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</si>
  <si>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</si>
  <si>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</si>
  <si>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</si>
  <si>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</si>
  <si>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</si>
  <si>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</si>
  <si>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</si>
  <si>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</si>
  <si>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</si>
  <si>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</si>
  <si>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</si>
  <si>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</si>
  <si>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</si>
  <si>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</si>
  <si>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</si>
  <si>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</si>
  <si>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</si>
  <si>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</si>
  <si>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</si>
  <si>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</si>
  <si>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</si>
  <si>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</si>
  <si>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</si>
  <si>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</si>
  <si>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</si>
  <si>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</si>
  <si>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</si>
  <si>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</si>
  <si>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</si>
  <si>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</si>
  <si>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</si>
  <si>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</si>
  <si>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</si>
  <si>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</si>
  <si>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</si>
  <si>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</si>
  <si>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</si>
  <si>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</si>
  <si>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</si>
  <si>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</si>
  <si>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</si>
  <si>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</si>
  <si>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</si>
  <si>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</si>
  <si>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</si>
  <si>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</si>
  <si>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</si>
  <si>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</si>
  <si>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</si>
  <si>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</si>
  <si>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</si>
  <si>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</si>
  <si>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</si>
  <si>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</si>
  <si>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</si>
  <si>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</si>
  <si>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</si>
  <si>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</si>
  <si>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</si>
  <si>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</si>
  <si>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</si>
  <si>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</si>
  <si>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</si>
  <si>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</si>
  <si>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</si>
  <si>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</si>
  <si>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</si>
  <si>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</si>
  <si>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</si>
  <si>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</si>
  <si>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</si>
  <si>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</si>
  <si>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</si>
  <si>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</si>
  <si>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</si>
  <si>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</si>
  <si>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</si>
  <si>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</si>
  <si>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</si>
  <si>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</si>
  <si>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</si>
  <si>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</si>
  <si>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</si>
  <si>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</si>
  <si>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</si>
  <si>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</si>
  <si>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</si>
  <si>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</si>
  <si>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</si>
  <si>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</si>
  <si>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</si>
  <si>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</si>
  <si>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</si>
  <si>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</si>
  <si>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</si>
  <si>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</si>
  <si>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</si>
  <si>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</si>
  <si>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</si>
  <si>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</si>
  <si>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</si>
  <si>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</si>
  <si>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</si>
  <si>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</si>
  <si>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</si>
  <si>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</si>
  <si>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</si>
  <si>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</si>
  <si>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</si>
  <si>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</si>
  <si>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</si>
  <si>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</si>
  <si>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</si>
  <si>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</si>
  <si>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</si>
  <si>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</si>
  <si>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</si>
  <si>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</si>
  <si>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</si>
  <si>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</si>
  <si>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</si>
  <si>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</si>
  <si>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</si>
  <si>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</si>
  <si>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</si>
  <si>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</si>
  <si>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</si>
  <si>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</si>
  <si>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</si>
  <si>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</si>
  <si>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</si>
  <si>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</si>
  <si>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</si>
  <si>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</si>
  <si>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</si>
  <si>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</si>
  <si>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</si>
  <si>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</si>
  <si>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</si>
  <si>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</si>
  <si>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</si>
  <si>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</si>
  <si>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</si>
  <si>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</si>
  <si>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</si>
  <si>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</si>
  <si>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</si>
  <si>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</si>
  <si>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</si>
  <si>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</si>
  <si>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</si>
  <si>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</si>
  <si>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</si>
  <si>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</si>
  <si>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</si>
  <si>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</si>
  <si>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</si>
  <si>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</si>
  <si>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</si>
  <si>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</si>
  <si>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</si>
  <si>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</si>
  <si>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</si>
  <si>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</si>
  <si>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</si>
  <si>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</si>
  <si>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</si>
  <si>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</si>
  <si>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</si>
  <si>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</si>
  <si>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</si>
  <si>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</si>
  <si>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</si>
  <si>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</si>
  <si>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</si>
  <si>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</si>
  <si>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</si>
  <si>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</si>
  <si>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</si>
  <si>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</si>
  <si>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</si>
  <si>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</si>
  <si>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</si>
  <si>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</si>
  <si>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</si>
  <si>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</si>
  <si>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</si>
  <si>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</si>
  <si>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</si>
  <si>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</si>
  <si>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</si>
  <si>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</si>
  <si>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</si>
  <si>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</si>
  <si>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</si>
  <si>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</si>
  <si>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</si>
  <si>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</si>
  <si>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</si>
  <si>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</si>
  <si>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</si>
  <si>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</si>
  <si>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</si>
  <si>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</si>
  <si>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</si>
  <si>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</si>
  <si>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</si>
  <si>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</si>
  <si>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</si>
  <si>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</si>
  <si>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</si>
  <si>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</si>
  <si>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</si>
  <si>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</si>
  <si>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</si>
  <si>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</si>
  <si>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</si>
  <si>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</si>
  <si>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</si>
  <si>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</si>
  <si>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</si>
  <si>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</si>
  <si>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</si>
  <si>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</si>
  <si>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</si>
  <si>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</si>
  <si>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</si>
  <si>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</si>
  <si>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</si>
  <si>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</si>
  <si>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</si>
  <si>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</si>
  <si>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</si>
  <si>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</si>
  <si>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</si>
  <si>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</si>
  <si>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</si>
  <si>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</si>
  <si>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</si>
  <si>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</si>
  <si>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</si>
  <si>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</si>
  <si>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</si>
  <si>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</si>
  <si>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</si>
  <si>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</si>
  <si>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</si>
  <si>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</si>
  <si>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</si>
  <si>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</si>
  <si>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</si>
  <si>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</si>
  <si>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</si>
  <si>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</si>
  <si>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</si>
  <si>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</si>
  <si>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</si>
  <si>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</si>
  <si>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</si>
  <si>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</si>
  <si>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</si>
  <si>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</si>
  <si>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</si>
  <si>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</si>
  <si>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</si>
  <si>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</si>
  <si>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</si>
  <si>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</si>
  <si>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</si>
  <si>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</si>
  <si>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</si>
  <si>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</si>
  <si>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</si>
  <si>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</si>
  <si>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</si>
  <si>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</si>
  <si>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</si>
  <si>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</si>
  <si>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水管理・国土保全局</t>
    <rPh sb="0" eb="3">
      <t>ミズカンリ</t>
    </rPh>
    <rPh sb="4" eb="9">
      <t>コクドホゼンキョク</t>
    </rPh>
    <phoneticPr fontId="5"/>
  </si>
  <si>
    <t>河川環境課</t>
    <rPh sb="0" eb="2">
      <t>カセン</t>
    </rPh>
    <rPh sb="2" eb="4">
      <t>カンキョウ</t>
    </rPh>
    <rPh sb="4" eb="5">
      <t>カ</t>
    </rPh>
    <phoneticPr fontId="5"/>
  </si>
  <si>
    <t>○</t>
  </si>
  <si>
    <t>－</t>
    <phoneticPr fontId="5"/>
  </si>
  <si>
    <t>水辺の賑わい創出に向け、水辺とまちが一体となった取組を実施した市区町村の数</t>
    <phoneticPr fontId="5"/>
  </si>
  <si>
    <t>国土交通省</t>
  </si>
  <si>
    <t>水環境対策調査費</t>
    <phoneticPr fontId="5"/>
  </si>
  <si>
    <t>2　良好な生活環境、自然環境の形成、バリアフリー社会の実現</t>
    <phoneticPr fontId="5"/>
  </si>
  <si>
    <t>8　良好な水環境・水辺空間の形成・水と緑のネットワークの形成、適正な汚水処理の確保、下水道資源の循環を推進する</t>
    <phoneticPr fontId="5"/>
  </si>
  <si>
    <t>水辺の賑わい創出に向け、水辺とまちが一体となった取組を実施した市区町村の数を令和7年度までに658市町村にする。</t>
    <rPh sb="38" eb="40">
      <t>レイワ</t>
    </rPh>
    <rPh sb="41" eb="43">
      <t>ネンド</t>
    </rPh>
    <rPh sb="49" eb="52">
      <t>シチョウソン</t>
    </rPh>
    <phoneticPr fontId="5"/>
  </si>
  <si>
    <t>市区町村</t>
    <rPh sb="0" eb="2">
      <t>シク</t>
    </rPh>
    <rPh sb="2" eb="4">
      <t>チョウソン</t>
    </rPh>
    <phoneticPr fontId="5"/>
  </si>
  <si>
    <t>-</t>
  </si>
  <si>
    <t>-</t>
    <phoneticPr fontId="5"/>
  </si>
  <si>
    <t>箇所</t>
    <rPh sb="0" eb="2">
      <t>カショ</t>
    </rPh>
    <phoneticPr fontId="5"/>
  </si>
  <si>
    <t>百万円</t>
    <rPh sb="0" eb="3">
      <t>ヒャクマンエン</t>
    </rPh>
    <phoneticPr fontId="5"/>
  </si>
  <si>
    <t>百万円/箇所</t>
    <rPh sb="0" eb="1">
      <t>ヒャク</t>
    </rPh>
    <rPh sb="1" eb="3">
      <t>マンエン</t>
    </rPh>
    <rPh sb="4" eb="6">
      <t>カショ</t>
    </rPh>
    <phoneticPr fontId="5"/>
  </si>
  <si>
    <t>新たな民間事業者の参入を容易にするための現行占用許可の緩和や基準の改善検討を行い、民間の経済活動を河川に取り込むための制度の構築。</t>
    <phoneticPr fontId="5"/>
  </si>
  <si>
    <t>-</t>
    <phoneticPr fontId="5"/>
  </si>
  <si>
    <t>-</t>
    <phoneticPr fontId="5"/>
  </si>
  <si>
    <t>社会資本整備重点計画
３．重点目標３：人口減少・高齢化等に対応した持続可能な地域社会を形成する
水辺の賑わい創出に向け、水辺とまちが一体となった取組を実施した市区町村数 （国土交通省調べ）</t>
    <rPh sb="83" eb="84">
      <t>スウ</t>
    </rPh>
    <phoneticPr fontId="5"/>
  </si>
  <si>
    <t>「新型コロナウイルス感染症への対応など緊要な経費の要望額」30</t>
    <phoneticPr fontId="5"/>
  </si>
  <si>
    <t>屋内で感染拡大を防止しながら安全・安心に様々な経済・文化活動を実施する上で、まちなかに新たな空間を直ちに創出することは困難であり、現に存在する河川敷等の水辺空間の活用は、コスト面に優れ、即効性も期待でき、早急に実施する必要がある。</t>
    <phoneticPr fontId="5"/>
  </si>
  <si>
    <t>現に存在する河川敷等の水辺空間の活用は、コスト面に優れ、即効性も期待でき、資金力に乏しい中小事業者や個人経営者等にも、コロナ禍による新しい生活様式への対応が促進され、政府としての支援が広く行き渡る。河川管理行政は国土交通省が所掌していることから、国土交通省が当該施策の推進を実施する必要がある。</t>
    <phoneticPr fontId="5"/>
  </si>
  <si>
    <t>地域活性化に資する新たな河川利活用創出のため、民間事業者等と連携し社会実験を行った箇所数</t>
    <phoneticPr fontId="5"/>
  </si>
  <si>
    <t>実績額／社会実験実施箇所数</t>
    <rPh sb="4" eb="6">
      <t>シャカイ</t>
    </rPh>
    <rPh sb="6" eb="8">
      <t>ジッケン</t>
    </rPh>
    <rPh sb="8" eb="10">
      <t>ジッシ</t>
    </rPh>
    <rPh sb="10" eb="12">
      <t>カショ</t>
    </rPh>
    <rPh sb="12" eb="13">
      <t>スウ</t>
    </rPh>
    <phoneticPr fontId="5"/>
  </si>
  <si>
    <t>・水辺空間における屋内の経済・文化活動の代替的実施可能性に関する調査
・構造上・制度上の制約解消に向けた河川管理者支援施策の検討
・民間事業者・事業者団体との連携方策の検討　　　　　　 　　　　</t>
    <phoneticPr fontId="5"/>
  </si>
  <si>
    <t>‐</t>
  </si>
  <si>
    <t>-</t>
    <phoneticPr fontId="5"/>
  </si>
  <si>
    <t>通常屋内で行われる様々な経済・文化活動が、水辺空間で代替的に実施可能か調査し、可能であるならば構造上・制度上の制約の解消を含め河川管理者としてどのような支援が可能かを抽出・検討するとともに、それらの活動を促進するための民間事業者・事業者団体等との連携方策について検討し、水辺空間での民間の持続的な経済活動の促進に向けた取り組みを実施する。</t>
    <rPh sb="135" eb="137">
      <t>ミズベ</t>
    </rPh>
    <rPh sb="137" eb="139">
      <t>クウカン</t>
    </rPh>
    <rPh sb="153" eb="155">
      <t>ソクシン</t>
    </rPh>
    <rPh sb="156" eb="157">
      <t>ム</t>
    </rPh>
    <rPh sb="159" eb="160">
      <t>ト</t>
    </rPh>
    <rPh sb="161" eb="162">
      <t>ク</t>
    </rPh>
    <rPh sb="164" eb="166">
      <t>ジッシ</t>
    </rPh>
    <phoneticPr fontId="5"/>
  </si>
  <si>
    <t>-</t>
    <phoneticPr fontId="5"/>
  </si>
  <si>
    <t>「経済財政運営と改革の基本方針２０２０について」（令和２年７月１７日閣議決定）では、「飲食やイベントも含め、新しい生活様式に対応しつつ、（中略）、消費を喚起していく。」や「感染症への対応として広まったテレワーク等がもたらした、新たな働き方（中略）の取組の流れを後戻りさせることなく最大限活かし、従業員のやりがいを高める」、「歴史あるイベントや伝統行事等が中止され、活動の自粛が余儀なくされる中、スポーツ・文化芸術の灯を守り抜き、国民が再び活力と潤いのある豊かな生活を取り戻すことができるよう、スポーツ・文化芸術活動の再開・継続・発展を力強く支援する。」等とされ、政府として、あらゆる手段を活用し、経済・文化活動を支援していくこととしているが、そのためには財政的な支援のみならず、感染拡大を防止しながらそれらの活動を安全・安心に実施可能な空間の確保が不可欠であり、国民や社会のニーズを反映している。</t>
    <rPh sb="381" eb="383">
      <t>コクミン</t>
    </rPh>
    <rPh sb="384" eb="386">
      <t>シャカイ</t>
    </rPh>
    <rPh sb="391" eb="393">
      <t>ハンエイ</t>
    </rPh>
    <phoneticPr fontId="5"/>
  </si>
  <si>
    <t>現に存在する河川敷等の水辺空間の活用は、コスト面に優れ、即効性も期待でき、資金力に乏しい中小事業者や個人経営者等にも、コロナ禍による新しい生活様式への対応が促進され、政府としての支援が広く行き渡ることも鑑み、国土交通省が河川管理行政を所掌しており、当該施策の推進を早期に実施する必要がある。</t>
    <rPh sb="101" eb="102">
      <t>カンガ</t>
    </rPh>
    <rPh sb="110" eb="112">
      <t>カセン</t>
    </rPh>
    <rPh sb="112" eb="114">
      <t>カンリ</t>
    </rPh>
    <rPh sb="114" eb="116">
      <t>ギョウセイ</t>
    </rPh>
    <rPh sb="132" eb="134">
      <t>ソウキ</t>
    </rPh>
    <rPh sb="135" eb="137">
      <t>ジッシ</t>
    </rPh>
    <phoneticPr fontId="5"/>
  </si>
  <si>
    <t>課長　高村　裕平</t>
    <rPh sb="0" eb="2">
      <t>カチョウ</t>
    </rPh>
    <rPh sb="3" eb="5">
      <t>タカムラ</t>
    </rPh>
    <rPh sb="6" eb="7">
      <t>ヒロシ</t>
    </rPh>
    <rPh sb="7" eb="8">
      <t>タイ</t>
    </rPh>
    <phoneticPr fontId="5"/>
  </si>
  <si>
    <t>ウィズコロナ時代の新しい生活様式に対応した民間事業者による新たな水辺空間活用方策の検討は、新たな河川環境整備政策を推進するために重要なものであることから、事業の効果的かつ効率的な執行に努めることに留意しつつ、事業を適切に実施すべき。</t>
    <rPh sb="41" eb="43">
      <t>ケントウ</t>
    </rPh>
    <rPh sb="45" eb="46">
      <t>アラ</t>
    </rPh>
    <rPh sb="48" eb="50">
      <t>カセン</t>
    </rPh>
    <rPh sb="50" eb="52">
      <t>カンキョウ</t>
    </rPh>
    <rPh sb="52" eb="54">
      <t>セイビ</t>
    </rPh>
    <rPh sb="54" eb="56">
      <t>セイサク</t>
    </rPh>
    <rPh sb="107" eb="109">
      <t>テキセツ</t>
    </rPh>
    <phoneticPr fontId="5"/>
  </si>
  <si>
    <t>３密を回避するための新たな水辺空間活用方策に関する検討経費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</si>
</sst>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22411</xdr:colOff>
      <xdr:row>742</xdr:row>
      <xdr:rowOff>112059</xdr:rowOff>
    </xdr:from>
    <xdr:to>
      <xdr:col>34</xdr:col>
      <xdr:colOff>22412</xdr:colOff>
      <xdr:row>744</xdr:row>
      <xdr:rowOff>11206</xdr:rowOff>
    </xdr:to>
    <xdr:sp macro="" textlink="">
      <xdr:nvSpPr>
        <xdr:cNvPr id="2" name="正方形/長方形 1"/>
        <xdr:cNvSpPr/>
      </xdr:nvSpPr>
      <xdr:spPr>
        <a:xfrm>
          <a:off x="4258235" y="39881735"/>
          <a:ext cx="2622177" cy="5939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en-US" altLang="ja-JP" sz="1400">
              <a:solidFill>
                <a:sysClr val="windowText" lastClr="000000"/>
              </a:solidFill>
            </a:rPr>
            <a:t>30</a:t>
          </a:r>
          <a:r>
            <a:rPr kumimoji="1" lang="ja-JP" altLang="en-US" sz="1400">
              <a:solidFill>
                <a:sysClr val="windowText" lastClr="000000"/>
              </a:solidFill>
            </a:rPr>
            <a:t>百万円</a:t>
          </a:r>
        </a:p>
      </xdr:txBody>
    </xdr:sp>
    <xdr:clientData/>
  </xdr:twoCellAnchor>
  <xdr:twoCellAnchor>
    <xdr:from>
      <xdr:col>22</xdr:col>
      <xdr:colOff>16566</xdr:colOff>
      <xdr:row>744</xdr:row>
      <xdr:rowOff>190503</xdr:rowOff>
    </xdr:from>
    <xdr:to>
      <xdr:col>32</xdr:col>
      <xdr:colOff>165654</xdr:colOff>
      <xdr:row>745</xdr:row>
      <xdr:rowOff>247341</xdr:rowOff>
    </xdr:to>
    <xdr:grpSp>
      <xdr:nvGrpSpPr>
        <xdr:cNvPr id="6" name="グループ化 5"/>
        <xdr:cNvGrpSpPr/>
      </xdr:nvGrpSpPr>
      <xdr:grpSpPr>
        <a:xfrm>
          <a:off x="4454095" y="44946797"/>
          <a:ext cx="2166147" cy="404220"/>
          <a:chOff x="632056" y="2083786"/>
          <a:chExt cx="3288111" cy="405916"/>
        </a:xfrm>
      </xdr:grpSpPr>
      <xdr:sp macro="" textlink="">
        <xdr:nvSpPr>
          <xdr:cNvPr id="7" name="大かっこ 6"/>
          <xdr:cNvSpPr/>
        </xdr:nvSpPr>
        <xdr:spPr>
          <a:xfrm>
            <a:off x="690814" y="2083786"/>
            <a:ext cx="3090338" cy="405916"/>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8" name="テキスト ボックス 7"/>
          <xdr:cNvSpPr txBox="1"/>
        </xdr:nvSpPr>
        <xdr:spPr>
          <a:xfrm>
            <a:off x="632056" y="2120524"/>
            <a:ext cx="3288111" cy="320151"/>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ja-JP" altLang="en-US" sz="1400"/>
              <a:t>検討の企画立案・実施</a:t>
            </a:r>
          </a:p>
        </xdr:txBody>
      </xdr:sp>
    </xdr:grpSp>
    <xdr:clientData/>
  </xdr:twoCellAnchor>
  <xdr:twoCellAnchor>
    <xdr:from>
      <xdr:col>27</xdr:col>
      <xdr:colOff>0</xdr:colOff>
      <xdr:row>746</xdr:row>
      <xdr:rowOff>11207</xdr:rowOff>
    </xdr:from>
    <xdr:to>
      <xdr:col>28</xdr:col>
      <xdr:colOff>20591</xdr:colOff>
      <xdr:row>747</xdr:row>
      <xdr:rowOff>13195</xdr:rowOff>
    </xdr:to>
    <xdr:sp macro="" textlink="">
      <xdr:nvSpPr>
        <xdr:cNvPr id="10" name="下矢印 9"/>
        <xdr:cNvSpPr/>
      </xdr:nvSpPr>
      <xdr:spPr>
        <a:xfrm>
          <a:off x="5446059" y="45462266"/>
          <a:ext cx="222297" cy="349370"/>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21</xdr:col>
      <xdr:colOff>59946</xdr:colOff>
      <xdr:row>747</xdr:row>
      <xdr:rowOff>179295</xdr:rowOff>
    </xdr:from>
    <xdr:to>
      <xdr:col>33</xdr:col>
      <xdr:colOff>168087</xdr:colOff>
      <xdr:row>748</xdr:row>
      <xdr:rowOff>157642</xdr:rowOff>
    </xdr:to>
    <xdr:sp macro="" textlink="">
      <xdr:nvSpPr>
        <xdr:cNvPr id="14" name="テキスト ボックス 16"/>
        <xdr:cNvSpPr txBox="1"/>
      </xdr:nvSpPr>
      <xdr:spPr>
        <a:xfrm>
          <a:off x="4295770" y="45977736"/>
          <a:ext cx="2528611" cy="325730"/>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21</xdr:col>
      <xdr:colOff>22411</xdr:colOff>
      <xdr:row>748</xdr:row>
      <xdr:rowOff>190499</xdr:rowOff>
    </xdr:from>
    <xdr:to>
      <xdr:col>34</xdr:col>
      <xdr:colOff>22412</xdr:colOff>
      <xdr:row>750</xdr:row>
      <xdr:rowOff>89647</xdr:rowOff>
    </xdr:to>
    <xdr:sp macro="" textlink="">
      <xdr:nvSpPr>
        <xdr:cNvPr id="15" name="正方形/長方形 14"/>
        <xdr:cNvSpPr/>
      </xdr:nvSpPr>
      <xdr:spPr>
        <a:xfrm>
          <a:off x="4258235" y="42044470"/>
          <a:ext cx="2622177" cy="5939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Ａ．民間企業（１者）</a:t>
          </a:r>
          <a:endParaRPr kumimoji="1" lang="en-US" altLang="ja-JP" sz="1400">
            <a:solidFill>
              <a:sysClr val="windowText" lastClr="000000"/>
            </a:solidFill>
          </a:endParaRPr>
        </a:p>
        <a:p>
          <a:pPr algn="ctr"/>
          <a:r>
            <a:rPr kumimoji="1" lang="en-US" altLang="ja-JP" sz="1400">
              <a:solidFill>
                <a:sysClr val="windowText" lastClr="000000"/>
              </a:solidFill>
            </a:rPr>
            <a:t>30</a:t>
          </a:r>
          <a:r>
            <a:rPr kumimoji="1" lang="ja-JP" altLang="en-US" sz="1400">
              <a:solidFill>
                <a:sysClr val="windowText" lastClr="000000"/>
              </a:solidFill>
            </a:rPr>
            <a:t>百万円</a:t>
          </a:r>
        </a:p>
      </xdr:txBody>
    </xdr:sp>
    <xdr:clientData/>
  </xdr:twoCellAnchor>
  <xdr:twoCellAnchor>
    <xdr:from>
      <xdr:col>6</xdr:col>
      <xdr:colOff>11186</xdr:colOff>
      <xdr:row>751</xdr:row>
      <xdr:rowOff>33619</xdr:rowOff>
    </xdr:from>
    <xdr:to>
      <xdr:col>49</xdr:col>
      <xdr:colOff>190501</xdr:colOff>
      <xdr:row>753</xdr:row>
      <xdr:rowOff>11208</xdr:rowOff>
    </xdr:to>
    <xdr:grpSp>
      <xdr:nvGrpSpPr>
        <xdr:cNvPr id="16" name="グループ化 15"/>
        <xdr:cNvGrpSpPr/>
      </xdr:nvGrpSpPr>
      <xdr:grpSpPr>
        <a:xfrm>
          <a:off x="1221421" y="47221590"/>
          <a:ext cx="8852668" cy="672353"/>
          <a:chOff x="529776" y="2083786"/>
          <a:chExt cx="3451750" cy="405916"/>
        </a:xfrm>
      </xdr:grpSpPr>
      <xdr:sp macro="" textlink="">
        <xdr:nvSpPr>
          <xdr:cNvPr id="17" name="大かっこ 16"/>
          <xdr:cNvSpPr/>
        </xdr:nvSpPr>
        <xdr:spPr>
          <a:xfrm>
            <a:off x="690814" y="2083786"/>
            <a:ext cx="3090338" cy="405916"/>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18" name="テキスト ボックス 17"/>
          <xdr:cNvSpPr txBox="1"/>
        </xdr:nvSpPr>
        <xdr:spPr>
          <a:xfrm>
            <a:off x="529776" y="2120523"/>
            <a:ext cx="3451750" cy="337559"/>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ja-JP" altLang="en-US" sz="1400"/>
              <a:t>新たな水辺の利活用方法の調査検討や現行占用許可の緩和や基準の改善検討を行い、</a:t>
            </a:r>
            <a:endParaRPr kumimoji="1" lang="en-US" altLang="ja-JP" sz="1400"/>
          </a:p>
          <a:p>
            <a:pPr algn="ctr"/>
            <a:r>
              <a:rPr kumimoji="1" lang="ja-JP" altLang="en-US" sz="1400"/>
              <a:t>民間の経済活動を水辺に取り込むための制度設計</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7" t="s">
        <v>0</v>
      </c>
      <c r="AK2" s="947"/>
      <c r="AL2" s="947"/>
      <c r="AM2" s="947"/>
      <c r="AN2" s="947"/>
      <c r="AO2" s="948" t="s">
        <v>345</v>
      </c>
      <c r="AP2" s="948"/>
      <c r="AQ2" s="948"/>
      <c r="AR2" s="64" t="str">
        <f>IF(OR(AO2="　", AO2=""), "", "-")</f>
        <v>-</v>
      </c>
      <c r="AS2" s="949">
        <v>7</v>
      </c>
      <c r="AT2" s="949"/>
      <c r="AU2" s="949"/>
      <c r="AV2" s="42" t="str">
        <f>IF(AW2="", "", "-")</f>
        <v/>
      </c>
      <c r="AW2" s="894"/>
      <c r="AX2" s="894"/>
    </row>
    <row r="3" spans="1:50" ht="21" customHeight="1" thickBot="1" x14ac:dyDescent="0.2">
      <c r="A3" s="850" t="s">
        <v>349</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486</v>
      </c>
      <c r="AK3" s="852"/>
      <c r="AL3" s="852"/>
      <c r="AM3" s="852"/>
      <c r="AN3" s="852"/>
      <c r="AO3" s="852"/>
      <c r="AP3" s="852"/>
      <c r="AQ3" s="852"/>
      <c r="AR3" s="852"/>
      <c r="AS3" s="852"/>
      <c r="AT3" s="852"/>
      <c r="AU3" s="852"/>
      <c r="AV3" s="852"/>
      <c r="AW3" s="852"/>
      <c r="AX3" s="24" t="s">
        <v>64</v>
      </c>
    </row>
    <row r="4" spans="1:50" ht="24.75" customHeight="1" x14ac:dyDescent="0.15">
      <c r="A4" s="690" t="s">
        <v>25</v>
      </c>
      <c r="B4" s="691"/>
      <c r="C4" s="691"/>
      <c r="D4" s="691"/>
      <c r="E4" s="691"/>
      <c r="F4" s="691"/>
      <c r="G4" s="668" t="s">
        <v>515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451</v>
      </c>
      <c r="H5" s="826"/>
      <c r="I5" s="826"/>
      <c r="J5" s="826"/>
      <c r="K5" s="826"/>
      <c r="L5" s="826"/>
      <c r="M5" s="827" t="s">
        <v>65</v>
      </c>
      <c r="N5" s="828"/>
      <c r="O5" s="828"/>
      <c r="P5" s="828"/>
      <c r="Q5" s="828"/>
      <c r="R5" s="829"/>
      <c r="S5" s="830" t="s">
        <v>454</v>
      </c>
      <c r="T5" s="826"/>
      <c r="U5" s="826"/>
      <c r="V5" s="826"/>
      <c r="W5" s="826"/>
      <c r="X5" s="831"/>
      <c r="Y5" s="684" t="s">
        <v>3</v>
      </c>
      <c r="Z5" s="532"/>
      <c r="AA5" s="532"/>
      <c r="AB5" s="532"/>
      <c r="AC5" s="532"/>
      <c r="AD5" s="533"/>
      <c r="AE5" s="685" t="s">
        <v>482</v>
      </c>
      <c r="AF5" s="685"/>
      <c r="AG5" s="685"/>
      <c r="AH5" s="685"/>
      <c r="AI5" s="685"/>
      <c r="AJ5" s="685"/>
      <c r="AK5" s="685"/>
      <c r="AL5" s="685"/>
      <c r="AM5" s="685"/>
      <c r="AN5" s="685"/>
      <c r="AO5" s="685"/>
      <c r="AP5" s="686"/>
      <c r="AQ5" s="687" t="s">
        <v>513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05" t="s">
        <v>313</v>
      </c>
      <c r="Z7" s="432"/>
      <c r="AA7" s="432"/>
      <c r="AB7" s="432"/>
      <c r="AC7" s="432"/>
      <c r="AD7" s="906"/>
      <c r="AE7" s="895" t="s">
        <v>484</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4" t="s">
        <v>211</v>
      </c>
      <c r="B8" s="485"/>
      <c r="C8" s="485"/>
      <c r="D8" s="485"/>
      <c r="E8" s="485"/>
      <c r="F8" s="486"/>
      <c r="G8" s="916" t="str">
        <f>入力規則等!A27</f>
        <v>観光立国、地方創生</v>
      </c>
      <c r="H8" s="706"/>
      <c r="I8" s="706"/>
      <c r="J8" s="706"/>
      <c r="K8" s="706"/>
      <c r="L8" s="706"/>
      <c r="M8" s="706"/>
      <c r="N8" s="706"/>
      <c r="O8" s="706"/>
      <c r="P8" s="706"/>
      <c r="Q8" s="706"/>
      <c r="R8" s="706"/>
      <c r="S8" s="706"/>
      <c r="T8" s="706"/>
      <c r="U8" s="706"/>
      <c r="V8" s="706"/>
      <c r="W8" s="706"/>
      <c r="X8" s="917"/>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740" t="s">
        <v>509</v>
      </c>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741"/>
      <c r="AO9" s="741"/>
      <c r="AP9" s="741"/>
      <c r="AQ9" s="741"/>
      <c r="AR9" s="741"/>
      <c r="AS9" s="741"/>
      <c r="AT9" s="741"/>
      <c r="AU9" s="741"/>
      <c r="AV9" s="741"/>
      <c r="AW9" s="741"/>
      <c r="AX9" s="742"/>
    </row>
    <row r="10" spans="1:50" ht="101.25" customHeight="1" x14ac:dyDescent="0.15">
      <c r="A10" s="646" t="s">
        <v>29</v>
      </c>
      <c r="B10" s="647"/>
      <c r="C10" s="647"/>
      <c r="D10" s="647"/>
      <c r="E10" s="647"/>
      <c r="F10" s="647"/>
      <c r="G10" s="740" t="s">
        <v>506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9" t="s">
        <v>24</v>
      </c>
      <c r="B12" s="960"/>
      <c r="C12" s="960"/>
      <c r="D12" s="960"/>
      <c r="E12" s="960"/>
      <c r="F12" s="961"/>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508</v>
      </c>
      <c r="Q13" s="644"/>
      <c r="R13" s="644"/>
      <c r="S13" s="644"/>
      <c r="T13" s="644"/>
      <c r="U13" s="644"/>
      <c r="V13" s="645"/>
      <c r="W13" s="643" t="s">
        <v>508</v>
      </c>
      <c r="X13" s="644"/>
      <c r="Y13" s="644"/>
      <c r="Z13" s="644"/>
      <c r="AA13" s="644"/>
      <c r="AB13" s="644"/>
      <c r="AC13" s="645"/>
      <c r="AD13" s="643" t="s">
        <v>508</v>
      </c>
      <c r="AE13" s="644"/>
      <c r="AF13" s="644"/>
      <c r="AG13" s="644"/>
      <c r="AH13" s="644"/>
      <c r="AI13" s="644"/>
      <c r="AJ13" s="645"/>
      <c r="AK13" s="643" t="s">
        <v>508</v>
      </c>
      <c r="AL13" s="644"/>
      <c r="AM13" s="644"/>
      <c r="AN13" s="644"/>
      <c r="AO13" s="644"/>
      <c r="AP13" s="644"/>
      <c r="AQ13" s="645"/>
      <c r="AR13" s="902">
        <v>30</v>
      </c>
      <c r="AS13" s="903"/>
      <c r="AT13" s="903"/>
      <c r="AU13" s="903"/>
      <c r="AV13" s="903"/>
      <c r="AW13" s="903"/>
      <c r="AX13" s="904"/>
    </row>
    <row r="14" spans="1:50" ht="21" customHeight="1" x14ac:dyDescent="0.15">
      <c r="A14" s="600"/>
      <c r="B14" s="601"/>
      <c r="C14" s="601"/>
      <c r="D14" s="601"/>
      <c r="E14" s="601"/>
      <c r="F14" s="602"/>
      <c r="G14" s="711"/>
      <c r="H14" s="712"/>
      <c r="I14" s="697" t="s">
        <v>8</v>
      </c>
      <c r="J14" s="748"/>
      <c r="K14" s="748"/>
      <c r="L14" s="748"/>
      <c r="M14" s="748"/>
      <c r="N14" s="748"/>
      <c r="O14" s="749"/>
      <c r="P14" s="643" t="s">
        <v>508</v>
      </c>
      <c r="Q14" s="644"/>
      <c r="R14" s="644"/>
      <c r="S14" s="644"/>
      <c r="T14" s="644"/>
      <c r="U14" s="644"/>
      <c r="V14" s="645"/>
      <c r="W14" s="643" t="s">
        <v>508</v>
      </c>
      <c r="X14" s="644"/>
      <c r="Y14" s="644"/>
      <c r="Z14" s="644"/>
      <c r="AA14" s="644"/>
      <c r="AB14" s="644"/>
      <c r="AC14" s="645"/>
      <c r="AD14" s="643" t="s">
        <v>508</v>
      </c>
      <c r="AE14" s="644"/>
      <c r="AF14" s="644"/>
      <c r="AG14" s="644"/>
      <c r="AH14" s="644"/>
      <c r="AI14" s="644"/>
      <c r="AJ14" s="645"/>
      <c r="AK14" s="643" t="s">
        <v>508</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508</v>
      </c>
      <c r="Q15" s="644"/>
      <c r="R15" s="644"/>
      <c r="S15" s="644"/>
      <c r="T15" s="644"/>
      <c r="U15" s="644"/>
      <c r="V15" s="645"/>
      <c r="W15" s="643" t="s">
        <v>508</v>
      </c>
      <c r="X15" s="644"/>
      <c r="Y15" s="644"/>
      <c r="Z15" s="644"/>
      <c r="AA15" s="644"/>
      <c r="AB15" s="644"/>
      <c r="AC15" s="645"/>
      <c r="AD15" s="643" t="s">
        <v>508</v>
      </c>
      <c r="AE15" s="644"/>
      <c r="AF15" s="644"/>
      <c r="AG15" s="644"/>
      <c r="AH15" s="644"/>
      <c r="AI15" s="644"/>
      <c r="AJ15" s="645"/>
      <c r="AK15" s="643" t="s">
        <v>508</v>
      </c>
      <c r="AL15" s="644"/>
      <c r="AM15" s="644"/>
      <c r="AN15" s="644"/>
      <c r="AO15" s="644"/>
      <c r="AP15" s="644"/>
      <c r="AQ15" s="645"/>
      <c r="AR15" s="643" t="s">
        <v>510</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508</v>
      </c>
      <c r="Q16" s="644"/>
      <c r="R16" s="644"/>
      <c r="S16" s="644"/>
      <c r="T16" s="644"/>
      <c r="U16" s="644"/>
      <c r="V16" s="645"/>
      <c r="W16" s="643" t="s">
        <v>508</v>
      </c>
      <c r="X16" s="644"/>
      <c r="Y16" s="644"/>
      <c r="Z16" s="644"/>
      <c r="AA16" s="644"/>
      <c r="AB16" s="644"/>
      <c r="AC16" s="645"/>
      <c r="AD16" s="643" t="s">
        <v>508</v>
      </c>
      <c r="AE16" s="644"/>
      <c r="AF16" s="644"/>
      <c r="AG16" s="644"/>
      <c r="AH16" s="644"/>
      <c r="AI16" s="644"/>
      <c r="AJ16" s="645"/>
      <c r="AK16" s="643" t="s">
        <v>508</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508</v>
      </c>
      <c r="Q17" s="644"/>
      <c r="R17" s="644"/>
      <c r="S17" s="644"/>
      <c r="T17" s="644"/>
      <c r="U17" s="644"/>
      <c r="V17" s="645"/>
      <c r="W17" s="643" t="s">
        <v>508</v>
      </c>
      <c r="X17" s="644"/>
      <c r="Y17" s="644"/>
      <c r="Z17" s="644"/>
      <c r="AA17" s="644"/>
      <c r="AB17" s="644"/>
      <c r="AC17" s="645"/>
      <c r="AD17" s="643" t="s">
        <v>508</v>
      </c>
      <c r="AE17" s="644"/>
      <c r="AF17" s="644"/>
      <c r="AG17" s="644"/>
      <c r="AH17" s="644"/>
      <c r="AI17" s="644"/>
      <c r="AJ17" s="645"/>
      <c r="AK17" s="643" t="s">
        <v>508</v>
      </c>
      <c r="AL17" s="644"/>
      <c r="AM17" s="644"/>
      <c r="AN17" s="644"/>
      <c r="AO17" s="644"/>
      <c r="AP17" s="644"/>
      <c r="AQ17" s="645"/>
      <c r="AR17" s="900"/>
      <c r="AS17" s="900"/>
      <c r="AT17" s="900"/>
      <c r="AU17" s="900"/>
      <c r="AV17" s="900"/>
      <c r="AW17" s="900"/>
      <c r="AX17" s="901"/>
    </row>
    <row r="18" spans="1:50" ht="24.75" customHeight="1" x14ac:dyDescent="0.15">
      <c r="A18" s="600"/>
      <c r="B18" s="601"/>
      <c r="C18" s="601"/>
      <c r="D18" s="601"/>
      <c r="E18" s="601"/>
      <c r="F18" s="602"/>
      <c r="G18" s="713"/>
      <c r="H18" s="714"/>
      <c r="I18" s="702" t="s">
        <v>20</v>
      </c>
      <c r="J18" s="703"/>
      <c r="K18" s="703"/>
      <c r="L18" s="703"/>
      <c r="M18" s="703"/>
      <c r="N18" s="703"/>
      <c r="O18" s="704"/>
      <c r="P18" s="861">
        <f>SUM(P13:V17)</f>
        <v>0</v>
      </c>
      <c r="Q18" s="862"/>
      <c r="R18" s="862"/>
      <c r="S18" s="862"/>
      <c r="T18" s="862"/>
      <c r="U18" s="862"/>
      <c r="V18" s="863"/>
      <c r="W18" s="861">
        <f>SUM(W13:AC17)</f>
        <v>0</v>
      </c>
      <c r="X18" s="862"/>
      <c r="Y18" s="862"/>
      <c r="Z18" s="862"/>
      <c r="AA18" s="862"/>
      <c r="AB18" s="862"/>
      <c r="AC18" s="863"/>
      <c r="AD18" s="861">
        <f>SUM(AD13:AJ17)</f>
        <v>0</v>
      </c>
      <c r="AE18" s="862"/>
      <c r="AF18" s="862"/>
      <c r="AG18" s="862"/>
      <c r="AH18" s="862"/>
      <c r="AI18" s="862"/>
      <c r="AJ18" s="863"/>
      <c r="AK18" s="861">
        <f>SUM(AK13:AQ17)</f>
        <v>0</v>
      </c>
      <c r="AL18" s="862"/>
      <c r="AM18" s="862"/>
      <c r="AN18" s="862"/>
      <c r="AO18" s="862"/>
      <c r="AP18" s="862"/>
      <c r="AQ18" s="863"/>
      <c r="AR18" s="861">
        <f>SUM(AR13:AX17)</f>
        <v>30</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3" t="s">
        <v>508</v>
      </c>
      <c r="Q19" s="644"/>
      <c r="R19" s="644"/>
      <c r="S19" s="644"/>
      <c r="T19" s="644"/>
      <c r="U19" s="644"/>
      <c r="V19" s="645"/>
      <c r="W19" s="643" t="s">
        <v>508</v>
      </c>
      <c r="X19" s="644"/>
      <c r="Y19" s="644"/>
      <c r="Z19" s="644"/>
      <c r="AA19" s="644"/>
      <c r="AB19" s="644"/>
      <c r="AC19" s="645"/>
      <c r="AD19" s="643" t="s">
        <v>508</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59" t="s">
        <v>10</v>
      </c>
      <c r="H20" s="860"/>
      <c r="I20" s="860"/>
      <c r="J20" s="860"/>
      <c r="K20" s="860"/>
      <c r="L20" s="860"/>
      <c r="M20" s="860"/>
      <c r="N20" s="860"/>
      <c r="O20" s="860"/>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2"/>
      <c r="G21" s="300" t="s">
        <v>278</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t="e">
        <f t="shared" ref="AD21" si="3">IF(AD19=0, "-", SUM(AD19)/SUM(AD13,AD14))</f>
        <v>#DIV/0!</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29" t="s">
        <v>352</v>
      </c>
      <c r="B22" s="930"/>
      <c r="C22" s="930"/>
      <c r="D22" s="930"/>
      <c r="E22" s="930"/>
      <c r="F22" s="931"/>
      <c r="G22" s="967" t="s">
        <v>258</v>
      </c>
      <c r="H22" s="206"/>
      <c r="I22" s="206"/>
      <c r="J22" s="206"/>
      <c r="K22" s="206"/>
      <c r="L22" s="206"/>
      <c r="M22" s="206"/>
      <c r="N22" s="206"/>
      <c r="O22" s="207"/>
      <c r="P22" s="918" t="s">
        <v>353</v>
      </c>
      <c r="Q22" s="206"/>
      <c r="R22" s="206"/>
      <c r="S22" s="206"/>
      <c r="T22" s="206"/>
      <c r="U22" s="206"/>
      <c r="V22" s="207"/>
      <c r="W22" s="918" t="s">
        <v>354</v>
      </c>
      <c r="X22" s="206"/>
      <c r="Y22" s="206"/>
      <c r="Z22" s="206"/>
      <c r="AA22" s="206"/>
      <c r="AB22" s="206"/>
      <c r="AC22" s="207"/>
      <c r="AD22" s="918" t="s">
        <v>257</v>
      </c>
      <c r="AE22" s="206"/>
      <c r="AF22" s="206"/>
      <c r="AG22" s="206"/>
      <c r="AH22" s="206"/>
      <c r="AI22" s="206"/>
      <c r="AJ22" s="206"/>
      <c r="AK22" s="206"/>
      <c r="AL22" s="206"/>
      <c r="AM22" s="206"/>
      <c r="AN22" s="206"/>
      <c r="AO22" s="206"/>
      <c r="AP22" s="206"/>
      <c r="AQ22" s="206"/>
      <c r="AR22" s="206"/>
      <c r="AS22" s="206"/>
      <c r="AT22" s="206"/>
      <c r="AU22" s="206"/>
      <c r="AV22" s="206"/>
      <c r="AW22" s="206"/>
      <c r="AX22" s="938"/>
    </row>
    <row r="23" spans="1:50" ht="25.5" customHeight="1" x14ac:dyDescent="0.15">
      <c r="A23" s="932"/>
      <c r="B23" s="933"/>
      <c r="C23" s="933"/>
      <c r="D23" s="933"/>
      <c r="E23" s="933"/>
      <c r="F23" s="934"/>
      <c r="G23" s="968" t="s">
        <v>487</v>
      </c>
      <c r="H23" s="969"/>
      <c r="I23" s="969"/>
      <c r="J23" s="969"/>
      <c r="K23" s="969"/>
      <c r="L23" s="969"/>
      <c r="M23" s="969"/>
      <c r="N23" s="969"/>
      <c r="O23" s="970"/>
      <c r="P23" s="902" t="s">
        <v>508</v>
      </c>
      <c r="Q23" s="903"/>
      <c r="R23" s="903"/>
      <c r="S23" s="903"/>
      <c r="T23" s="903"/>
      <c r="U23" s="903"/>
      <c r="V23" s="919"/>
      <c r="W23" s="902">
        <v>30</v>
      </c>
      <c r="X23" s="903"/>
      <c r="Y23" s="903"/>
      <c r="Z23" s="903"/>
      <c r="AA23" s="903"/>
      <c r="AB23" s="903"/>
      <c r="AC23" s="919"/>
      <c r="AD23" s="939" t="s">
        <v>501</v>
      </c>
      <c r="AE23" s="940"/>
      <c r="AF23" s="940"/>
      <c r="AG23" s="940"/>
      <c r="AH23" s="940"/>
      <c r="AI23" s="940"/>
      <c r="AJ23" s="940"/>
      <c r="AK23" s="940"/>
      <c r="AL23" s="940"/>
      <c r="AM23" s="940"/>
      <c r="AN23" s="940"/>
      <c r="AO23" s="940"/>
      <c r="AP23" s="940"/>
      <c r="AQ23" s="940"/>
      <c r="AR23" s="940"/>
      <c r="AS23" s="940"/>
      <c r="AT23" s="940"/>
      <c r="AU23" s="940"/>
      <c r="AV23" s="940"/>
      <c r="AW23" s="940"/>
      <c r="AX23" s="941"/>
    </row>
    <row r="24" spans="1:50" ht="25.5" customHeight="1" x14ac:dyDescent="0.15">
      <c r="A24" s="932"/>
      <c r="B24" s="933"/>
      <c r="C24" s="933"/>
      <c r="D24" s="933"/>
      <c r="E24" s="933"/>
      <c r="F24" s="934"/>
      <c r="G24" s="920"/>
      <c r="H24" s="921"/>
      <c r="I24" s="921"/>
      <c r="J24" s="921"/>
      <c r="K24" s="921"/>
      <c r="L24" s="921"/>
      <c r="M24" s="921"/>
      <c r="N24" s="921"/>
      <c r="O24" s="922"/>
      <c r="P24" s="643"/>
      <c r="Q24" s="644"/>
      <c r="R24" s="644"/>
      <c r="S24" s="644"/>
      <c r="T24" s="644"/>
      <c r="U24" s="644"/>
      <c r="V24" s="645"/>
      <c r="W24" s="643"/>
      <c r="X24" s="644"/>
      <c r="Y24" s="644"/>
      <c r="Z24" s="644"/>
      <c r="AA24" s="644"/>
      <c r="AB24" s="644"/>
      <c r="AC24" s="645"/>
      <c r="AD24" s="942"/>
      <c r="AE24" s="943"/>
      <c r="AF24" s="943"/>
      <c r="AG24" s="943"/>
      <c r="AH24" s="943"/>
      <c r="AI24" s="943"/>
      <c r="AJ24" s="943"/>
      <c r="AK24" s="943"/>
      <c r="AL24" s="943"/>
      <c r="AM24" s="943"/>
      <c r="AN24" s="943"/>
      <c r="AO24" s="943"/>
      <c r="AP24" s="943"/>
      <c r="AQ24" s="943"/>
      <c r="AR24" s="943"/>
      <c r="AS24" s="943"/>
      <c r="AT24" s="943"/>
      <c r="AU24" s="943"/>
      <c r="AV24" s="943"/>
      <c r="AW24" s="943"/>
      <c r="AX24" s="944"/>
    </row>
    <row r="25" spans="1:50" ht="25.5" customHeight="1" x14ac:dyDescent="0.15">
      <c r="A25" s="932"/>
      <c r="B25" s="933"/>
      <c r="C25" s="933"/>
      <c r="D25" s="933"/>
      <c r="E25" s="933"/>
      <c r="F25" s="934"/>
      <c r="G25" s="920"/>
      <c r="H25" s="921"/>
      <c r="I25" s="921"/>
      <c r="J25" s="921"/>
      <c r="K25" s="921"/>
      <c r="L25" s="921"/>
      <c r="M25" s="921"/>
      <c r="N25" s="921"/>
      <c r="O25" s="922"/>
      <c r="P25" s="643"/>
      <c r="Q25" s="644"/>
      <c r="R25" s="644"/>
      <c r="S25" s="644"/>
      <c r="T25" s="644"/>
      <c r="U25" s="644"/>
      <c r="V25" s="645"/>
      <c r="W25" s="643"/>
      <c r="X25" s="644"/>
      <c r="Y25" s="644"/>
      <c r="Z25" s="644"/>
      <c r="AA25" s="644"/>
      <c r="AB25" s="644"/>
      <c r="AC25" s="645"/>
      <c r="AD25" s="942"/>
      <c r="AE25" s="943"/>
      <c r="AF25" s="943"/>
      <c r="AG25" s="943"/>
      <c r="AH25" s="943"/>
      <c r="AI25" s="943"/>
      <c r="AJ25" s="943"/>
      <c r="AK25" s="943"/>
      <c r="AL25" s="943"/>
      <c r="AM25" s="943"/>
      <c r="AN25" s="943"/>
      <c r="AO25" s="943"/>
      <c r="AP25" s="943"/>
      <c r="AQ25" s="943"/>
      <c r="AR25" s="943"/>
      <c r="AS25" s="943"/>
      <c r="AT25" s="943"/>
      <c r="AU25" s="943"/>
      <c r="AV25" s="943"/>
      <c r="AW25" s="943"/>
      <c r="AX25" s="944"/>
    </row>
    <row r="26" spans="1:50" ht="25.5" customHeight="1" x14ac:dyDescent="0.15">
      <c r="A26" s="932"/>
      <c r="B26" s="933"/>
      <c r="C26" s="933"/>
      <c r="D26" s="933"/>
      <c r="E26" s="933"/>
      <c r="F26" s="934"/>
      <c r="G26" s="920"/>
      <c r="H26" s="921"/>
      <c r="I26" s="921"/>
      <c r="J26" s="921"/>
      <c r="K26" s="921"/>
      <c r="L26" s="921"/>
      <c r="M26" s="921"/>
      <c r="N26" s="921"/>
      <c r="O26" s="922"/>
      <c r="P26" s="643"/>
      <c r="Q26" s="644"/>
      <c r="R26" s="644"/>
      <c r="S26" s="644"/>
      <c r="T26" s="644"/>
      <c r="U26" s="644"/>
      <c r="V26" s="645"/>
      <c r="W26" s="643"/>
      <c r="X26" s="644"/>
      <c r="Y26" s="644"/>
      <c r="Z26" s="644"/>
      <c r="AA26" s="644"/>
      <c r="AB26" s="644"/>
      <c r="AC26" s="645"/>
      <c r="AD26" s="942"/>
      <c r="AE26" s="943"/>
      <c r="AF26" s="943"/>
      <c r="AG26" s="943"/>
      <c r="AH26" s="943"/>
      <c r="AI26" s="943"/>
      <c r="AJ26" s="943"/>
      <c r="AK26" s="943"/>
      <c r="AL26" s="943"/>
      <c r="AM26" s="943"/>
      <c r="AN26" s="943"/>
      <c r="AO26" s="943"/>
      <c r="AP26" s="943"/>
      <c r="AQ26" s="943"/>
      <c r="AR26" s="943"/>
      <c r="AS26" s="943"/>
      <c r="AT26" s="943"/>
      <c r="AU26" s="943"/>
      <c r="AV26" s="943"/>
      <c r="AW26" s="943"/>
      <c r="AX26" s="944"/>
    </row>
    <row r="27" spans="1:50" ht="25.5" customHeight="1" x14ac:dyDescent="0.15">
      <c r="A27" s="932"/>
      <c r="B27" s="933"/>
      <c r="C27" s="933"/>
      <c r="D27" s="933"/>
      <c r="E27" s="933"/>
      <c r="F27" s="934"/>
      <c r="G27" s="920"/>
      <c r="H27" s="921"/>
      <c r="I27" s="921"/>
      <c r="J27" s="921"/>
      <c r="K27" s="921"/>
      <c r="L27" s="921"/>
      <c r="M27" s="921"/>
      <c r="N27" s="921"/>
      <c r="O27" s="922"/>
      <c r="P27" s="643"/>
      <c r="Q27" s="644"/>
      <c r="R27" s="644"/>
      <c r="S27" s="644"/>
      <c r="T27" s="644"/>
      <c r="U27" s="644"/>
      <c r="V27" s="645"/>
      <c r="W27" s="643"/>
      <c r="X27" s="644"/>
      <c r="Y27" s="644"/>
      <c r="Z27" s="644"/>
      <c r="AA27" s="644"/>
      <c r="AB27" s="644"/>
      <c r="AC27" s="645"/>
      <c r="AD27" s="942"/>
      <c r="AE27" s="943"/>
      <c r="AF27" s="943"/>
      <c r="AG27" s="943"/>
      <c r="AH27" s="943"/>
      <c r="AI27" s="943"/>
      <c r="AJ27" s="943"/>
      <c r="AK27" s="943"/>
      <c r="AL27" s="943"/>
      <c r="AM27" s="943"/>
      <c r="AN27" s="943"/>
      <c r="AO27" s="943"/>
      <c r="AP27" s="943"/>
      <c r="AQ27" s="943"/>
      <c r="AR27" s="943"/>
      <c r="AS27" s="943"/>
      <c r="AT27" s="943"/>
      <c r="AU27" s="943"/>
      <c r="AV27" s="943"/>
      <c r="AW27" s="943"/>
      <c r="AX27" s="944"/>
    </row>
    <row r="28" spans="1:50" ht="25.5" customHeight="1" x14ac:dyDescent="0.15">
      <c r="A28" s="932"/>
      <c r="B28" s="933"/>
      <c r="C28" s="933"/>
      <c r="D28" s="933"/>
      <c r="E28" s="933"/>
      <c r="F28" s="934"/>
      <c r="G28" s="923" t="s">
        <v>262</v>
      </c>
      <c r="H28" s="924"/>
      <c r="I28" s="924"/>
      <c r="J28" s="924"/>
      <c r="K28" s="924"/>
      <c r="L28" s="924"/>
      <c r="M28" s="924"/>
      <c r="N28" s="924"/>
      <c r="O28" s="925"/>
      <c r="P28" s="861" t="e">
        <f>P29-SUM(P23:P27)</f>
        <v>#VALUE!</v>
      </c>
      <c r="Q28" s="862"/>
      <c r="R28" s="862"/>
      <c r="S28" s="862"/>
      <c r="T28" s="862"/>
      <c r="U28" s="862"/>
      <c r="V28" s="863"/>
      <c r="W28" s="861">
        <f>W29-SUM(W23:W27)</f>
        <v>0</v>
      </c>
      <c r="X28" s="862"/>
      <c r="Y28" s="862"/>
      <c r="Z28" s="862"/>
      <c r="AA28" s="862"/>
      <c r="AB28" s="862"/>
      <c r="AC28" s="863"/>
      <c r="AD28" s="942"/>
      <c r="AE28" s="943"/>
      <c r="AF28" s="943"/>
      <c r="AG28" s="943"/>
      <c r="AH28" s="943"/>
      <c r="AI28" s="943"/>
      <c r="AJ28" s="943"/>
      <c r="AK28" s="943"/>
      <c r="AL28" s="943"/>
      <c r="AM28" s="943"/>
      <c r="AN28" s="943"/>
      <c r="AO28" s="943"/>
      <c r="AP28" s="943"/>
      <c r="AQ28" s="943"/>
      <c r="AR28" s="943"/>
      <c r="AS28" s="943"/>
      <c r="AT28" s="943"/>
      <c r="AU28" s="943"/>
      <c r="AV28" s="943"/>
      <c r="AW28" s="943"/>
      <c r="AX28" s="944"/>
    </row>
    <row r="29" spans="1:50" ht="25.5" customHeight="1" thickBot="1" x14ac:dyDescent="0.2">
      <c r="A29" s="935"/>
      <c r="B29" s="936"/>
      <c r="C29" s="936"/>
      <c r="D29" s="936"/>
      <c r="E29" s="936"/>
      <c r="F29" s="937"/>
      <c r="G29" s="926" t="s">
        <v>259</v>
      </c>
      <c r="H29" s="927"/>
      <c r="I29" s="927"/>
      <c r="J29" s="927"/>
      <c r="K29" s="927"/>
      <c r="L29" s="927"/>
      <c r="M29" s="927"/>
      <c r="N29" s="927"/>
      <c r="O29" s="928"/>
      <c r="P29" s="643" t="str">
        <f>AK13</f>
        <v>-</v>
      </c>
      <c r="Q29" s="644"/>
      <c r="R29" s="644"/>
      <c r="S29" s="644"/>
      <c r="T29" s="644"/>
      <c r="U29" s="644"/>
      <c r="V29" s="645"/>
      <c r="W29" s="950">
        <f>AR13</f>
        <v>30</v>
      </c>
      <c r="X29" s="951"/>
      <c r="Y29" s="951"/>
      <c r="Z29" s="951"/>
      <c r="AA29" s="951"/>
      <c r="AB29" s="951"/>
      <c r="AC29" s="952"/>
      <c r="AD29" s="945"/>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18.75" customHeight="1" x14ac:dyDescent="0.15">
      <c r="A30" s="844" t="s">
        <v>274</v>
      </c>
      <c r="B30" s="845"/>
      <c r="C30" s="845"/>
      <c r="D30" s="845"/>
      <c r="E30" s="845"/>
      <c r="F30" s="846"/>
      <c r="G30" s="759" t="s">
        <v>145</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316</v>
      </c>
      <c r="AF30" s="842"/>
      <c r="AG30" s="842"/>
      <c r="AH30" s="843"/>
      <c r="AI30" s="841" t="s">
        <v>338</v>
      </c>
      <c r="AJ30" s="842"/>
      <c r="AK30" s="842"/>
      <c r="AL30" s="843"/>
      <c r="AM30" s="898" t="s">
        <v>343</v>
      </c>
      <c r="AN30" s="898"/>
      <c r="AO30" s="898"/>
      <c r="AP30" s="841"/>
      <c r="AQ30" s="753" t="s">
        <v>187</v>
      </c>
      <c r="AR30" s="754"/>
      <c r="AS30" s="754"/>
      <c r="AT30" s="755"/>
      <c r="AU30" s="760" t="s">
        <v>133</v>
      </c>
      <c r="AV30" s="760"/>
      <c r="AW30" s="760"/>
      <c r="AX30" s="899"/>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510</v>
      </c>
      <c r="AR31" s="185"/>
      <c r="AS31" s="118" t="s">
        <v>188</v>
      </c>
      <c r="AT31" s="119"/>
      <c r="AU31" s="184">
        <v>7</v>
      </c>
      <c r="AV31" s="184"/>
      <c r="AW31" s="384" t="s">
        <v>177</v>
      </c>
      <c r="AX31" s="385"/>
    </row>
    <row r="32" spans="1:50" ht="23.25" customHeight="1" x14ac:dyDescent="0.15">
      <c r="A32" s="389"/>
      <c r="B32" s="387"/>
      <c r="C32" s="387"/>
      <c r="D32" s="387"/>
      <c r="E32" s="387"/>
      <c r="F32" s="388"/>
      <c r="G32" s="550" t="s">
        <v>490</v>
      </c>
      <c r="H32" s="551"/>
      <c r="I32" s="551"/>
      <c r="J32" s="551"/>
      <c r="K32" s="551"/>
      <c r="L32" s="551"/>
      <c r="M32" s="551"/>
      <c r="N32" s="551"/>
      <c r="O32" s="552"/>
      <c r="P32" s="550" t="s">
        <v>485</v>
      </c>
      <c r="Q32" s="551"/>
      <c r="R32" s="551"/>
      <c r="S32" s="551"/>
      <c r="T32" s="551"/>
      <c r="U32" s="551"/>
      <c r="V32" s="551"/>
      <c r="W32" s="551"/>
      <c r="X32" s="552"/>
      <c r="Y32" s="460" t="s">
        <v>12</v>
      </c>
      <c r="Z32" s="520"/>
      <c r="AA32" s="521"/>
      <c r="AB32" s="450" t="s">
        <v>491</v>
      </c>
      <c r="AC32" s="450"/>
      <c r="AD32" s="450"/>
      <c r="AE32" s="202" t="s">
        <v>493</v>
      </c>
      <c r="AF32" s="203"/>
      <c r="AG32" s="203"/>
      <c r="AH32" s="203"/>
      <c r="AI32" s="202" t="s">
        <v>493</v>
      </c>
      <c r="AJ32" s="203"/>
      <c r="AK32" s="203"/>
      <c r="AL32" s="203"/>
      <c r="AM32" s="202" t="s">
        <v>493</v>
      </c>
      <c r="AN32" s="203"/>
      <c r="AO32" s="203"/>
      <c r="AP32" s="203"/>
      <c r="AQ32" s="326" t="s">
        <v>493</v>
      </c>
      <c r="AR32" s="192"/>
      <c r="AS32" s="192"/>
      <c r="AT32" s="327"/>
      <c r="AU32" s="203" t="s">
        <v>493</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553"/>
      <c r="Q33" s="554"/>
      <c r="R33" s="554"/>
      <c r="S33" s="554"/>
      <c r="T33" s="554"/>
      <c r="U33" s="554"/>
      <c r="V33" s="554"/>
      <c r="W33" s="554"/>
      <c r="X33" s="555"/>
      <c r="Y33" s="404" t="s">
        <v>53</v>
      </c>
      <c r="Z33" s="405"/>
      <c r="AA33" s="406"/>
      <c r="AB33" s="512" t="s">
        <v>491</v>
      </c>
      <c r="AC33" s="512"/>
      <c r="AD33" s="512"/>
      <c r="AE33" s="202" t="s">
        <v>493</v>
      </c>
      <c r="AF33" s="203"/>
      <c r="AG33" s="203"/>
      <c r="AH33" s="203"/>
      <c r="AI33" s="202" t="s">
        <v>493</v>
      </c>
      <c r="AJ33" s="203"/>
      <c r="AK33" s="203"/>
      <c r="AL33" s="203"/>
      <c r="AM33" s="202" t="s">
        <v>493</v>
      </c>
      <c r="AN33" s="203"/>
      <c r="AO33" s="203"/>
      <c r="AP33" s="203"/>
      <c r="AQ33" s="326" t="s">
        <v>332</v>
      </c>
      <c r="AR33" s="192"/>
      <c r="AS33" s="192"/>
      <c r="AT33" s="327"/>
      <c r="AU33" s="203">
        <v>658</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556"/>
      <c r="Q34" s="557"/>
      <c r="R34" s="557"/>
      <c r="S34" s="557"/>
      <c r="T34" s="557"/>
      <c r="U34" s="557"/>
      <c r="V34" s="557"/>
      <c r="W34" s="557"/>
      <c r="X34" s="558"/>
      <c r="Y34" s="404" t="s">
        <v>13</v>
      </c>
      <c r="Z34" s="405"/>
      <c r="AA34" s="406"/>
      <c r="AB34" s="545" t="s">
        <v>178</v>
      </c>
      <c r="AC34" s="545"/>
      <c r="AD34" s="545"/>
      <c r="AE34" s="202" t="s">
        <v>493</v>
      </c>
      <c r="AF34" s="203"/>
      <c r="AG34" s="203"/>
      <c r="AH34" s="203"/>
      <c r="AI34" s="202" t="s">
        <v>493</v>
      </c>
      <c r="AJ34" s="203"/>
      <c r="AK34" s="203"/>
      <c r="AL34" s="203"/>
      <c r="AM34" s="202" t="s">
        <v>493</v>
      </c>
      <c r="AN34" s="203"/>
      <c r="AO34" s="203"/>
      <c r="AP34" s="203"/>
      <c r="AQ34" s="326" t="s">
        <v>493</v>
      </c>
      <c r="AR34" s="192"/>
      <c r="AS34" s="192"/>
      <c r="AT34" s="327"/>
      <c r="AU34" s="203" t="s">
        <v>493</v>
      </c>
      <c r="AV34" s="203"/>
      <c r="AW34" s="203"/>
      <c r="AX34" s="205"/>
    </row>
    <row r="35" spans="1:50" ht="23.25" customHeight="1" x14ac:dyDescent="0.15">
      <c r="A35" s="210" t="s">
        <v>304</v>
      </c>
      <c r="B35" s="211"/>
      <c r="C35" s="211"/>
      <c r="D35" s="211"/>
      <c r="E35" s="211"/>
      <c r="F35" s="212"/>
      <c r="G35" s="216" t="s">
        <v>500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3"/>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3"/>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07" t="s">
        <v>133</v>
      </c>
      <c r="AV51" s="907"/>
      <c r="AW51" s="907"/>
      <c r="AX51" s="908"/>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07" t="s">
        <v>133</v>
      </c>
      <c r="AV58" s="907"/>
      <c r="AW58" s="907"/>
      <c r="AX58" s="908"/>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3"/>
      <c r="AF77" s="874"/>
      <c r="AG77" s="874"/>
      <c r="AH77" s="874"/>
      <c r="AI77" s="873"/>
      <c r="AJ77" s="874"/>
      <c r="AK77" s="874"/>
      <c r="AL77" s="874"/>
      <c r="AM77" s="873"/>
      <c r="AN77" s="874"/>
      <c r="AO77" s="874"/>
      <c r="AP77" s="874"/>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3"/>
    </row>
    <row r="80" spans="1:50" ht="18.75" hidden="1" customHeight="1" x14ac:dyDescent="0.15">
      <c r="A80" s="847"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48"/>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48"/>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row>
    <row r="83" spans="1:60" ht="22.5" hidden="1" customHeight="1" x14ac:dyDescent="0.15">
      <c r="A83" s="848"/>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row>
    <row r="84" spans="1:60" ht="19.5" hidden="1" customHeight="1" x14ac:dyDescent="0.15">
      <c r="A84" s="848"/>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2"/>
    </row>
    <row r="85" spans="1:60" ht="18.75" hidden="1" customHeight="1" x14ac:dyDescent="0.15">
      <c r="A85" s="848"/>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48"/>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48"/>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48"/>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thickBot="1" x14ac:dyDescent="0.2">
      <c r="A89" s="848"/>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48"/>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48"/>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48"/>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48"/>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48"/>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48"/>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48"/>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48"/>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48"/>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49"/>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78" t="s">
        <v>13</v>
      </c>
      <c r="Z99" s="879"/>
      <c r="AA99" s="880"/>
      <c r="AB99" s="875" t="s">
        <v>14</v>
      </c>
      <c r="AC99" s="876"/>
      <c r="AD99" s="877"/>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7"/>
      <c r="Z100" s="838"/>
      <c r="AA100" s="839"/>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504</v>
      </c>
      <c r="H101" s="90"/>
      <c r="I101" s="90"/>
      <c r="J101" s="90"/>
      <c r="K101" s="90"/>
      <c r="L101" s="90"/>
      <c r="M101" s="90"/>
      <c r="N101" s="90"/>
      <c r="O101" s="90"/>
      <c r="P101" s="90"/>
      <c r="Q101" s="90"/>
      <c r="R101" s="90"/>
      <c r="S101" s="90"/>
      <c r="T101" s="90"/>
      <c r="U101" s="90"/>
      <c r="V101" s="90"/>
      <c r="W101" s="90"/>
      <c r="X101" s="91"/>
      <c r="Y101" s="531" t="s">
        <v>54</v>
      </c>
      <c r="Z101" s="532"/>
      <c r="AA101" s="533"/>
      <c r="AB101" s="450" t="s">
        <v>494</v>
      </c>
      <c r="AC101" s="450"/>
      <c r="AD101" s="450"/>
      <c r="AE101" s="202" t="s">
        <v>493</v>
      </c>
      <c r="AF101" s="203"/>
      <c r="AG101" s="203"/>
      <c r="AH101" s="204"/>
      <c r="AI101" s="202" t="s">
        <v>493</v>
      </c>
      <c r="AJ101" s="203"/>
      <c r="AK101" s="203"/>
      <c r="AL101" s="204"/>
      <c r="AM101" s="202" t="s">
        <v>493</v>
      </c>
      <c r="AN101" s="203"/>
      <c r="AO101" s="203"/>
      <c r="AP101" s="204"/>
      <c r="AQ101" s="202" t="s">
        <v>493</v>
      </c>
      <c r="AR101" s="203"/>
      <c r="AS101" s="203"/>
      <c r="AT101" s="204"/>
      <c r="AU101" s="202" t="s">
        <v>493</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494</v>
      </c>
      <c r="AC102" s="450"/>
      <c r="AD102" s="450"/>
      <c r="AE102" s="407" t="s">
        <v>493</v>
      </c>
      <c r="AF102" s="407"/>
      <c r="AG102" s="407"/>
      <c r="AH102" s="407"/>
      <c r="AI102" s="407" t="s">
        <v>493</v>
      </c>
      <c r="AJ102" s="407"/>
      <c r="AK102" s="407"/>
      <c r="AL102" s="407"/>
      <c r="AM102" s="407" t="s">
        <v>493</v>
      </c>
      <c r="AN102" s="407"/>
      <c r="AO102" s="407"/>
      <c r="AP102" s="407"/>
      <c r="AQ102" s="257" t="s">
        <v>493</v>
      </c>
      <c r="AR102" s="258"/>
      <c r="AS102" s="258"/>
      <c r="AT102" s="303"/>
      <c r="AU102" s="257">
        <v>65</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505</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495</v>
      </c>
      <c r="AC116" s="452"/>
      <c r="AD116" s="453"/>
      <c r="AE116" s="407" t="s">
        <v>493</v>
      </c>
      <c r="AF116" s="407"/>
      <c r="AG116" s="407"/>
      <c r="AH116" s="407"/>
      <c r="AI116" s="407" t="s">
        <v>493</v>
      </c>
      <c r="AJ116" s="407"/>
      <c r="AK116" s="407"/>
      <c r="AL116" s="407"/>
      <c r="AM116" s="407" t="s">
        <v>493</v>
      </c>
      <c r="AN116" s="407"/>
      <c r="AO116" s="407"/>
      <c r="AP116" s="407"/>
      <c r="AQ116" s="202" t="s">
        <v>493</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496</v>
      </c>
      <c r="AC117" s="462"/>
      <c r="AD117" s="463"/>
      <c r="AE117" s="540" t="s">
        <v>493</v>
      </c>
      <c r="AF117" s="540"/>
      <c r="AG117" s="540"/>
      <c r="AH117" s="540"/>
      <c r="AI117" s="540" t="s">
        <v>493</v>
      </c>
      <c r="AJ117" s="540"/>
      <c r="AK117" s="540"/>
      <c r="AL117" s="540"/>
      <c r="AM117" s="540" t="s">
        <v>493</v>
      </c>
      <c r="AN117" s="540"/>
      <c r="AO117" s="540"/>
      <c r="AP117" s="540"/>
      <c r="AQ117" s="540" t="s">
        <v>493</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2"/>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3"/>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09"/>
      <c r="Z127" s="910"/>
      <c r="AA127" s="911"/>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488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489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510</v>
      </c>
      <c r="AR133" s="184"/>
      <c r="AS133" s="118" t="s">
        <v>188</v>
      </c>
      <c r="AT133" s="119"/>
      <c r="AU133" s="185" t="s">
        <v>510</v>
      </c>
      <c r="AV133" s="185"/>
      <c r="AW133" s="118" t="s">
        <v>177</v>
      </c>
      <c r="AX133" s="180"/>
    </row>
    <row r="134" spans="1:50" ht="39.75" customHeight="1" x14ac:dyDescent="0.15">
      <c r="A134" s="174"/>
      <c r="B134" s="171"/>
      <c r="C134" s="165"/>
      <c r="D134" s="171"/>
      <c r="E134" s="165"/>
      <c r="F134" s="166"/>
      <c r="G134" s="89" t="s">
        <v>499</v>
      </c>
      <c r="H134" s="90"/>
      <c r="I134" s="90"/>
      <c r="J134" s="90"/>
      <c r="K134" s="90"/>
      <c r="L134" s="90"/>
      <c r="M134" s="90"/>
      <c r="N134" s="90"/>
      <c r="O134" s="90"/>
      <c r="P134" s="90"/>
      <c r="Q134" s="90"/>
      <c r="R134" s="90"/>
      <c r="S134" s="90"/>
      <c r="T134" s="90"/>
      <c r="U134" s="90"/>
      <c r="V134" s="90"/>
      <c r="W134" s="90"/>
      <c r="X134" s="91"/>
      <c r="Y134" s="186" t="s">
        <v>202</v>
      </c>
      <c r="Z134" s="187"/>
      <c r="AA134" s="188"/>
      <c r="AB134" s="189" t="s">
        <v>493</v>
      </c>
      <c r="AC134" s="190"/>
      <c r="AD134" s="190"/>
      <c r="AE134" s="191" t="s">
        <v>493</v>
      </c>
      <c r="AF134" s="192"/>
      <c r="AG134" s="192"/>
      <c r="AH134" s="192"/>
      <c r="AI134" s="191" t="s">
        <v>493</v>
      </c>
      <c r="AJ134" s="192"/>
      <c r="AK134" s="192"/>
      <c r="AL134" s="192"/>
      <c r="AM134" s="191" t="s">
        <v>493</v>
      </c>
      <c r="AN134" s="192"/>
      <c r="AO134" s="192"/>
      <c r="AP134" s="192"/>
      <c r="AQ134" s="191" t="s">
        <v>493</v>
      </c>
      <c r="AR134" s="192"/>
      <c r="AS134" s="192"/>
      <c r="AT134" s="192"/>
      <c r="AU134" s="191" t="s">
        <v>493</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493</v>
      </c>
      <c r="AC135" s="198"/>
      <c r="AD135" s="198"/>
      <c r="AE135" s="191" t="s">
        <v>493</v>
      </c>
      <c r="AF135" s="192"/>
      <c r="AG135" s="192"/>
      <c r="AH135" s="192"/>
      <c r="AI135" s="191" t="s">
        <v>493</v>
      </c>
      <c r="AJ135" s="192"/>
      <c r="AK135" s="192"/>
      <c r="AL135" s="192"/>
      <c r="AM135" s="191" t="s">
        <v>493</v>
      </c>
      <c r="AN135" s="192"/>
      <c r="AO135" s="192"/>
      <c r="AP135" s="192"/>
      <c r="AQ135" s="191" t="s">
        <v>493</v>
      </c>
      <c r="AR135" s="192"/>
      <c r="AS135" s="192"/>
      <c r="AT135" s="192"/>
      <c r="AU135" s="191" t="s">
        <v>493</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497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4"/>
      <c r="E430" s="159" t="s">
        <v>324</v>
      </c>
      <c r="F430" s="881"/>
      <c r="G430" s="882" t="s">
        <v>207</v>
      </c>
      <c r="H430" s="108"/>
      <c r="I430" s="108"/>
      <c r="J430" s="883" t="s">
        <v>492</v>
      </c>
      <c r="K430" s="884"/>
      <c r="L430" s="884"/>
      <c r="M430" s="884"/>
      <c r="N430" s="884"/>
      <c r="O430" s="884"/>
      <c r="P430" s="884"/>
      <c r="Q430" s="884"/>
      <c r="R430" s="884"/>
      <c r="S430" s="884"/>
      <c r="T430" s="885"/>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6"/>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510</v>
      </c>
      <c r="AF432" s="185"/>
      <c r="AG432" s="118" t="s">
        <v>188</v>
      </c>
      <c r="AH432" s="119"/>
      <c r="AI432" s="141"/>
      <c r="AJ432" s="141"/>
      <c r="AK432" s="141"/>
      <c r="AL432" s="139"/>
      <c r="AM432" s="141"/>
      <c r="AN432" s="141"/>
      <c r="AO432" s="141"/>
      <c r="AP432" s="139"/>
      <c r="AQ432" s="576" t="s">
        <v>510</v>
      </c>
      <c r="AR432" s="185"/>
      <c r="AS432" s="118" t="s">
        <v>188</v>
      </c>
      <c r="AT432" s="119"/>
      <c r="AU432" s="185" t="s">
        <v>510</v>
      </c>
      <c r="AV432" s="185"/>
      <c r="AW432" s="118" t="s">
        <v>177</v>
      </c>
      <c r="AX432" s="180"/>
    </row>
    <row r="433" spans="1:50" ht="23.25" customHeight="1" x14ac:dyDescent="0.15">
      <c r="A433" s="174"/>
      <c r="B433" s="171"/>
      <c r="C433" s="165"/>
      <c r="D433" s="171"/>
      <c r="E433" s="328"/>
      <c r="F433" s="329"/>
      <c r="G433" s="89" t="s">
        <v>493</v>
      </c>
      <c r="H433" s="90"/>
      <c r="I433" s="90"/>
      <c r="J433" s="90"/>
      <c r="K433" s="90"/>
      <c r="L433" s="90"/>
      <c r="M433" s="90"/>
      <c r="N433" s="90"/>
      <c r="O433" s="90"/>
      <c r="P433" s="90"/>
      <c r="Q433" s="90"/>
      <c r="R433" s="90"/>
      <c r="S433" s="90"/>
      <c r="T433" s="90"/>
      <c r="U433" s="90"/>
      <c r="V433" s="90"/>
      <c r="W433" s="90"/>
      <c r="X433" s="91"/>
      <c r="Y433" s="186" t="s">
        <v>12</v>
      </c>
      <c r="Z433" s="187"/>
      <c r="AA433" s="188"/>
      <c r="AB433" s="198" t="s">
        <v>493</v>
      </c>
      <c r="AC433" s="198"/>
      <c r="AD433" s="198"/>
      <c r="AE433" s="326" t="s">
        <v>493</v>
      </c>
      <c r="AF433" s="192"/>
      <c r="AG433" s="192"/>
      <c r="AH433" s="192"/>
      <c r="AI433" s="326" t="s">
        <v>493</v>
      </c>
      <c r="AJ433" s="192"/>
      <c r="AK433" s="192"/>
      <c r="AL433" s="192"/>
      <c r="AM433" s="326" t="s">
        <v>493</v>
      </c>
      <c r="AN433" s="192"/>
      <c r="AO433" s="192"/>
      <c r="AP433" s="327"/>
      <c r="AQ433" s="326" t="s">
        <v>493</v>
      </c>
      <c r="AR433" s="192"/>
      <c r="AS433" s="192"/>
      <c r="AT433" s="327"/>
      <c r="AU433" s="192" t="s">
        <v>493</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493</v>
      </c>
      <c r="AC434" s="190"/>
      <c r="AD434" s="190"/>
      <c r="AE434" s="326" t="s">
        <v>493</v>
      </c>
      <c r="AF434" s="192"/>
      <c r="AG434" s="192"/>
      <c r="AH434" s="327"/>
      <c r="AI434" s="326" t="s">
        <v>493</v>
      </c>
      <c r="AJ434" s="192"/>
      <c r="AK434" s="192"/>
      <c r="AL434" s="192"/>
      <c r="AM434" s="326" t="s">
        <v>493</v>
      </c>
      <c r="AN434" s="192"/>
      <c r="AO434" s="192"/>
      <c r="AP434" s="327"/>
      <c r="AQ434" s="326" t="s">
        <v>493</v>
      </c>
      <c r="AR434" s="192"/>
      <c r="AS434" s="192"/>
      <c r="AT434" s="327"/>
      <c r="AU434" s="192" t="s">
        <v>493</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493</v>
      </c>
      <c r="AF435" s="192"/>
      <c r="AG435" s="192"/>
      <c r="AH435" s="327"/>
      <c r="AI435" s="326" t="s">
        <v>493</v>
      </c>
      <c r="AJ435" s="192"/>
      <c r="AK435" s="192"/>
      <c r="AL435" s="192"/>
      <c r="AM435" s="326" t="s">
        <v>493</v>
      </c>
      <c r="AN435" s="192"/>
      <c r="AO435" s="192"/>
      <c r="AP435" s="327"/>
      <c r="AQ435" s="326" t="s">
        <v>493</v>
      </c>
      <c r="AR435" s="192"/>
      <c r="AS435" s="192"/>
      <c r="AT435" s="327"/>
      <c r="AU435" s="192" t="s">
        <v>493</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510</v>
      </c>
      <c r="AF457" s="185"/>
      <c r="AG457" s="118" t="s">
        <v>188</v>
      </c>
      <c r="AH457" s="119"/>
      <c r="AI457" s="141"/>
      <c r="AJ457" s="141"/>
      <c r="AK457" s="141"/>
      <c r="AL457" s="139"/>
      <c r="AM457" s="141"/>
      <c r="AN457" s="141"/>
      <c r="AO457" s="141"/>
      <c r="AP457" s="139"/>
      <c r="AQ457" s="576" t="s">
        <v>510</v>
      </c>
      <c r="AR457" s="185"/>
      <c r="AS457" s="118" t="s">
        <v>188</v>
      </c>
      <c r="AT457" s="119"/>
      <c r="AU457" s="185" t="s">
        <v>510</v>
      </c>
      <c r="AV457" s="185"/>
      <c r="AW457" s="118" t="s">
        <v>177</v>
      </c>
      <c r="AX457" s="180"/>
    </row>
    <row r="458" spans="1:50" ht="23.25" customHeight="1" x14ac:dyDescent="0.15">
      <c r="A458" s="174"/>
      <c r="B458" s="171"/>
      <c r="C458" s="165"/>
      <c r="D458" s="171"/>
      <c r="E458" s="328"/>
      <c r="F458" s="329"/>
      <c r="G458" s="89" t="s">
        <v>493</v>
      </c>
      <c r="H458" s="90"/>
      <c r="I458" s="90"/>
      <c r="J458" s="90"/>
      <c r="K458" s="90"/>
      <c r="L458" s="90"/>
      <c r="M458" s="90"/>
      <c r="N458" s="90"/>
      <c r="O458" s="90"/>
      <c r="P458" s="90"/>
      <c r="Q458" s="90"/>
      <c r="R458" s="90"/>
      <c r="S458" s="90"/>
      <c r="T458" s="90"/>
      <c r="U458" s="90"/>
      <c r="V458" s="90"/>
      <c r="W458" s="90"/>
      <c r="X458" s="91"/>
      <c r="Y458" s="186" t="s">
        <v>12</v>
      </c>
      <c r="Z458" s="187"/>
      <c r="AA458" s="188"/>
      <c r="AB458" s="198" t="s">
        <v>493</v>
      </c>
      <c r="AC458" s="198"/>
      <c r="AD458" s="198"/>
      <c r="AE458" s="326" t="s">
        <v>493</v>
      </c>
      <c r="AF458" s="192"/>
      <c r="AG458" s="192"/>
      <c r="AH458" s="192"/>
      <c r="AI458" s="326" t="s">
        <v>493</v>
      </c>
      <c r="AJ458" s="192"/>
      <c r="AK458" s="192"/>
      <c r="AL458" s="192"/>
      <c r="AM458" s="326" t="s">
        <v>493</v>
      </c>
      <c r="AN458" s="192"/>
      <c r="AO458" s="192"/>
      <c r="AP458" s="327"/>
      <c r="AQ458" s="326" t="s">
        <v>493</v>
      </c>
      <c r="AR458" s="192"/>
      <c r="AS458" s="192"/>
      <c r="AT458" s="327"/>
      <c r="AU458" s="192" t="s">
        <v>493</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493</v>
      </c>
      <c r="AC459" s="190"/>
      <c r="AD459" s="190"/>
      <c r="AE459" s="326" t="s">
        <v>493</v>
      </c>
      <c r="AF459" s="192"/>
      <c r="AG459" s="192"/>
      <c r="AH459" s="327"/>
      <c r="AI459" s="326" t="s">
        <v>493</v>
      </c>
      <c r="AJ459" s="192"/>
      <c r="AK459" s="192"/>
      <c r="AL459" s="192"/>
      <c r="AM459" s="326" t="s">
        <v>493</v>
      </c>
      <c r="AN459" s="192"/>
      <c r="AO459" s="192"/>
      <c r="AP459" s="327"/>
      <c r="AQ459" s="326" t="s">
        <v>493</v>
      </c>
      <c r="AR459" s="192"/>
      <c r="AS459" s="192"/>
      <c r="AT459" s="327"/>
      <c r="AU459" s="192" t="s">
        <v>493</v>
      </c>
      <c r="AV459" s="192"/>
      <c r="AW459" s="192"/>
      <c r="AX459" s="193"/>
    </row>
    <row r="460" spans="1:50" ht="23.25" customHeight="1" thickBo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493</v>
      </c>
      <c r="AF460" s="192"/>
      <c r="AG460" s="192"/>
      <c r="AH460" s="327"/>
      <c r="AI460" s="326" t="s">
        <v>493</v>
      </c>
      <c r="AJ460" s="192"/>
      <c r="AK460" s="192"/>
      <c r="AL460" s="192"/>
      <c r="AM460" s="326" t="s">
        <v>493</v>
      </c>
      <c r="AN460" s="192"/>
      <c r="AO460" s="192"/>
      <c r="AP460" s="327"/>
      <c r="AQ460" s="326" t="s">
        <v>493</v>
      </c>
      <c r="AR460" s="192"/>
      <c r="AS460" s="192"/>
      <c r="AT460" s="327"/>
      <c r="AU460" s="192" t="s">
        <v>493</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2" t="s">
        <v>207</v>
      </c>
      <c r="H484" s="108"/>
      <c r="I484" s="108"/>
      <c r="J484" s="883"/>
      <c r="K484" s="884"/>
      <c r="L484" s="884"/>
      <c r="M484" s="884"/>
      <c r="N484" s="884"/>
      <c r="O484" s="884"/>
      <c r="P484" s="884"/>
      <c r="Q484" s="884"/>
      <c r="R484" s="884"/>
      <c r="S484" s="884"/>
      <c r="T484" s="88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6"/>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2" t="s">
        <v>207</v>
      </c>
      <c r="H538" s="108"/>
      <c r="I538" s="108"/>
      <c r="J538" s="883"/>
      <c r="K538" s="884"/>
      <c r="L538" s="884"/>
      <c r="M538" s="884"/>
      <c r="N538" s="884"/>
      <c r="O538" s="884"/>
      <c r="P538" s="884"/>
      <c r="Q538" s="884"/>
      <c r="R538" s="884"/>
      <c r="S538" s="884"/>
      <c r="T538" s="88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6"/>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2" t="s">
        <v>207</v>
      </c>
      <c r="H592" s="108"/>
      <c r="I592" s="108"/>
      <c r="J592" s="883"/>
      <c r="K592" s="884"/>
      <c r="L592" s="884"/>
      <c r="M592" s="884"/>
      <c r="N592" s="884"/>
      <c r="O592" s="884"/>
      <c r="P592" s="884"/>
      <c r="Q592" s="884"/>
      <c r="R592" s="884"/>
      <c r="S592" s="884"/>
      <c r="T592" s="88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6"/>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2" t="s">
        <v>207</v>
      </c>
      <c r="H646" s="108"/>
      <c r="I646" s="108"/>
      <c r="J646" s="883"/>
      <c r="K646" s="884"/>
      <c r="L646" s="884"/>
      <c r="M646" s="884"/>
      <c r="N646" s="884"/>
      <c r="O646" s="884"/>
      <c r="P646" s="884"/>
      <c r="Q646" s="884"/>
      <c r="R646" s="884"/>
      <c r="S646" s="884"/>
      <c r="T646" s="88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6"/>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33.25" customHeight="1" x14ac:dyDescent="0.15">
      <c r="A702" s="853" t="s">
        <v>139</v>
      </c>
      <c r="B702" s="854"/>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511</v>
      </c>
      <c r="AH702" s="372"/>
      <c r="AI702" s="372"/>
      <c r="AJ702" s="372"/>
      <c r="AK702" s="372"/>
      <c r="AL702" s="372"/>
      <c r="AM702" s="372"/>
      <c r="AN702" s="372"/>
      <c r="AO702" s="372"/>
      <c r="AP702" s="372"/>
      <c r="AQ702" s="372"/>
      <c r="AR702" s="372"/>
      <c r="AS702" s="372"/>
      <c r="AT702" s="372"/>
      <c r="AU702" s="372"/>
      <c r="AV702" s="372"/>
      <c r="AW702" s="372"/>
      <c r="AX702" s="373"/>
    </row>
    <row r="703" spans="1:50" ht="90" customHeight="1" x14ac:dyDescent="0.15">
      <c r="A703" s="855"/>
      <c r="B703" s="856"/>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483</v>
      </c>
      <c r="AE703" s="313"/>
      <c r="AF703" s="313"/>
      <c r="AG703" s="86" t="s">
        <v>503</v>
      </c>
      <c r="AH703" s="87"/>
      <c r="AI703" s="87"/>
      <c r="AJ703" s="87"/>
      <c r="AK703" s="87"/>
      <c r="AL703" s="87"/>
      <c r="AM703" s="87"/>
      <c r="AN703" s="87"/>
      <c r="AO703" s="87"/>
      <c r="AP703" s="87"/>
      <c r="AQ703" s="87"/>
      <c r="AR703" s="87"/>
      <c r="AS703" s="87"/>
      <c r="AT703" s="87"/>
      <c r="AU703" s="87"/>
      <c r="AV703" s="87"/>
      <c r="AW703" s="87"/>
      <c r="AX703" s="88"/>
    </row>
    <row r="704" spans="1:50" ht="75.75" customHeight="1" x14ac:dyDescent="0.15">
      <c r="A704" s="857"/>
      <c r="B704" s="858"/>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2" t="s">
        <v>502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507</v>
      </c>
      <c r="AE705" s="701"/>
      <c r="AF705" s="701"/>
      <c r="AG705" s="110" t="s">
        <v>510</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507</v>
      </c>
      <c r="AE708" s="591"/>
      <c r="AF708" s="591"/>
      <c r="AG708" s="728" t="s">
        <v>510</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507</v>
      </c>
      <c r="AE709" s="313"/>
      <c r="AF709" s="313"/>
      <c r="AG709" s="86" t="s">
        <v>510</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507</v>
      </c>
      <c r="AE710" s="313"/>
      <c r="AF710" s="313"/>
      <c r="AG710" s="86" t="s">
        <v>510</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507</v>
      </c>
      <c r="AE711" s="313"/>
      <c r="AF711" s="313"/>
      <c r="AG711" s="86" t="s">
        <v>510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507</v>
      </c>
      <c r="AE712" s="769"/>
      <c r="AF712" s="769"/>
      <c r="AG712" s="796" t="s">
        <v>510</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4" t="s">
        <v>272</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12" t="s">
        <v>507</v>
      </c>
      <c r="AE713" s="313"/>
      <c r="AF713" s="649"/>
      <c r="AG713" s="86" t="s">
        <v>510</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507</v>
      </c>
      <c r="AE714" s="794"/>
      <c r="AF714" s="795"/>
      <c r="AG714" s="722" t="s">
        <v>510</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507</v>
      </c>
      <c r="AE715" s="591"/>
      <c r="AF715" s="642"/>
      <c r="AG715" s="728" t="s">
        <v>510</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507</v>
      </c>
      <c r="AE716" s="613"/>
      <c r="AF716" s="613"/>
      <c r="AG716" s="86" t="s">
        <v>510</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507</v>
      </c>
      <c r="AE717" s="313"/>
      <c r="AF717" s="313"/>
      <c r="AG717" s="86" t="s">
        <v>510</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507</v>
      </c>
      <c r="AE718" s="313"/>
      <c r="AF718" s="313"/>
      <c r="AG718" s="112" t="s">
        <v>510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507</v>
      </c>
      <c r="AE719" s="591"/>
      <c r="AF719" s="591"/>
      <c r="AG719" s="110" t="s">
        <v>510</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512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t="s">
        <v>514</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1" t="s">
        <v>327</v>
      </c>
      <c r="B737" s="195"/>
      <c r="C737" s="195"/>
      <c r="D737" s="196"/>
      <c r="E737" s="972" t="s">
        <v>498</v>
      </c>
      <c r="F737" s="972"/>
      <c r="G737" s="972"/>
      <c r="H737" s="972"/>
      <c r="I737" s="972"/>
      <c r="J737" s="972"/>
      <c r="K737" s="972"/>
      <c r="L737" s="972"/>
      <c r="M737" s="972"/>
      <c r="N737" s="351" t="s">
        <v>322</v>
      </c>
      <c r="O737" s="351"/>
      <c r="P737" s="351"/>
      <c r="Q737" s="351"/>
      <c r="R737" s="972" t="s">
        <v>498</v>
      </c>
      <c r="S737" s="972"/>
      <c r="T737" s="972"/>
      <c r="U737" s="972"/>
      <c r="V737" s="972"/>
      <c r="W737" s="972"/>
      <c r="X737" s="972"/>
      <c r="Y737" s="972"/>
      <c r="Z737" s="972"/>
      <c r="AA737" s="351" t="s">
        <v>321</v>
      </c>
      <c r="AB737" s="351"/>
      <c r="AC737" s="351"/>
      <c r="AD737" s="351"/>
      <c r="AE737" s="972" t="s">
        <v>498</v>
      </c>
      <c r="AF737" s="972"/>
      <c r="AG737" s="972"/>
      <c r="AH737" s="972"/>
      <c r="AI737" s="972"/>
      <c r="AJ737" s="972"/>
      <c r="AK737" s="972"/>
      <c r="AL737" s="972"/>
      <c r="AM737" s="972"/>
      <c r="AN737" s="351" t="s">
        <v>320</v>
      </c>
      <c r="AO737" s="351"/>
      <c r="AP737" s="351"/>
      <c r="AQ737" s="351"/>
      <c r="AR737" s="978" t="s">
        <v>498</v>
      </c>
      <c r="AS737" s="979"/>
      <c r="AT737" s="979"/>
      <c r="AU737" s="979"/>
      <c r="AV737" s="979"/>
      <c r="AW737" s="979"/>
      <c r="AX737" s="980"/>
      <c r="AY737" s="74"/>
      <c r="AZ737" s="74"/>
    </row>
    <row r="738" spans="1:52" ht="24.75" customHeight="1" x14ac:dyDescent="0.15">
      <c r="A738" s="971" t="s">
        <v>319</v>
      </c>
      <c r="B738" s="195"/>
      <c r="C738" s="195"/>
      <c r="D738" s="196"/>
      <c r="E738" s="972" t="s">
        <v>498</v>
      </c>
      <c r="F738" s="972"/>
      <c r="G738" s="972"/>
      <c r="H738" s="972"/>
      <c r="I738" s="972"/>
      <c r="J738" s="972"/>
      <c r="K738" s="972"/>
      <c r="L738" s="972"/>
      <c r="M738" s="972"/>
      <c r="N738" s="351" t="s">
        <v>318</v>
      </c>
      <c r="O738" s="351"/>
      <c r="P738" s="351"/>
      <c r="Q738" s="351"/>
      <c r="R738" s="972" t="s">
        <v>498</v>
      </c>
      <c r="S738" s="972"/>
      <c r="T738" s="972"/>
      <c r="U738" s="972"/>
      <c r="V738" s="972"/>
      <c r="W738" s="972"/>
      <c r="X738" s="972"/>
      <c r="Y738" s="972"/>
      <c r="Z738" s="972"/>
      <c r="AA738" s="351" t="s">
        <v>317</v>
      </c>
      <c r="AB738" s="351"/>
      <c r="AC738" s="351"/>
      <c r="AD738" s="351"/>
      <c r="AE738" s="972" t="s">
        <v>498</v>
      </c>
      <c r="AF738" s="972"/>
      <c r="AG738" s="972"/>
      <c r="AH738" s="972"/>
      <c r="AI738" s="972"/>
      <c r="AJ738" s="972"/>
      <c r="AK738" s="972"/>
      <c r="AL738" s="972"/>
      <c r="AM738" s="972"/>
      <c r="AN738" s="351" t="s">
        <v>316</v>
      </c>
      <c r="AO738" s="351"/>
      <c r="AP738" s="351"/>
      <c r="AQ738" s="351"/>
      <c r="AR738" s="978" t="s">
        <v>498</v>
      </c>
      <c r="AS738" s="979"/>
      <c r="AT738" s="979"/>
      <c r="AU738" s="979"/>
      <c r="AV738" s="979"/>
      <c r="AW738" s="979"/>
      <c r="AX738" s="980"/>
    </row>
    <row r="739" spans="1:52" ht="24.75" customHeight="1" x14ac:dyDescent="0.15">
      <c r="A739" s="971" t="s">
        <v>315</v>
      </c>
      <c r="B739" s="195"/>
      <c r="C739" s="195"/>
      <c r="D739" s="196"/>
      <c r="E739" s="972" t="s">
        <v>498</v>
      </c>
      <c r="F739" s="972"/>
      <c r="G739" s="972"/>
      <c r="H739" s="972"/>
      <c r="I739" s="972"/>
      <c r="J739" s="972"/>
      <c r="K739" s="972"/>
      <c r="L739" s="972"/>
      <c r="M739" s="972"/>
      <c r="N739" s="973"/>
      <c r="O739" s="973"/>
      <c r="P739" s="973"/>
      <c r="Q739" s="973"/>
      <c r="R739" s="974"/>
      <c r="S739" s="974"/>
      <c r="T739" s="974"/>
      <c r="U739" s="974"/>
      <c r="V739" s="974"/>
      <c r="W739" s="974"/>
      <c r="X739" s="974"/>
      <c r="Y739" s="974"/>
      <c r="Z739" s="974"/>
      <c r="AA739" s="973"/>
      <c r="AB739" s="973"/>
      <c r="AC739" s="973"/>
      <c r="AD739" s="973"/>
      <c r="AE739" s="974"/>
      <c r="AF739" s="974"/>
      <c r="AG739" s="974"/>
      <c r="AH739" s="974"/>
      <c r="AI739" s="974"/>
      <c r="AJ739" s="974"/>
      <c r="AK739" s="974"/>
      <c r="AL739" s="974"/>
      <c r="AM739" s="974"/>
      <c r="AN739" s="973"/>
      <c r="AO739" s="973"/>
      <c r="AP739" s="973"/>
      <c r="AQ739" s="973"/>
      <c r="AR739" s="975"/>
      <c r="AS739" s="976"/>
      <c r="AT739" s="976"/>
      <c r="AU739" s="976"/>
      <c r="AV739" s="976"/>
      <c r="AW739" s="976"/>
      <c r="AX739" s="977"/>
    </row>
    <row r="740" spans="1:52" ht="24.75" customHeight="1" thickBot="1" x14ac:dyDescent="0.2">
      <c r="A740" s="953" t="s">
        <v>339</v>
      </c>
      <c r="B740" s="954"/>
      <c r="C740" s="954"/>
      <c r="D740" s="955"/>
      <c r="E740" s="956"/>
      <c r="F740" s="957"/>
      <c r="G740" s="957"/>
      <c r="H740" s="78" t="str">
        <f>IF(E740="", "", "(")</f>
        <v/>
      </c>
      <c r="I740" s="957"/>
      <c r="J740" s="957"/>
      <c r="K740" s="78" t="str">
        <f>IF(OR(I740="　", I740=""), "", "-")</f>
        <v/>
      </c>
      <c r="L740" s="958"/>
      <c r="M740" s="958"/>
      <c r="N740" s="79" t="str">
        <f>IF(O740="", "", "-")</f>
        <v/>
      </c>
      <c r="O740" s="80"/>
      <c r="P740" s="79" t="str">
        <f>IF(E740="", "", ")")</f>
        <v/>
      </c>
      <c r="Q740" s="956"/>
      <c r="R740" s="957"/>
      <c r="S740" s="957"/>
      <c r="T740" s="78" t="str">
        <f>IF(Q740="", "", "(")</f>
        <v/>
      </c>
      <c r="U740" s="957"/>
      <c r="V740" s="957"/>
      <c r="W740" s="78" t="str">
        <f>IF(OR(U740="　", U740=""), "", "-")</f>
        <v/>
      </c>
      <c r="X740" s="958"/>
      <c r="Y740" s="958"/>
      <c r="Z740" s="79" t="str">
        <f>IF(AA740="", "", "-")</f>
        <v/>
      </c>
      <c r="AA740" s="80"/>
      <c r="AB740" s="79" t="str">
        <f>IF(Q740="", "", ")")</f>
        <v/>
      </c>
      <c r="AC740" s="956"/>
      <c r="AD740" s="957"/>
      <c r="AE740" s="957"/>
      <c r="AF740" s="78" t="str">
        <f>IF(AC740="", "", "(")</f>
        <v/>
      </c>
      <c r="AG740" s="957"/>
      <c r="AH740" s="957"/>
      <c r="AI740" s="78" t="str">
        <f>IF(OR(AG740="　", AG740=""), "", "-")</f>
        <v/>
      </c>
      <c r="AJ740" s="958"/>
      <c r="AK740" s="958"/>
      <c r="AL740" s="79" t="str">
        <f>IF(AM740="", "", "-")</f>
        <v/>
      </c>
      <c r="AM740" s="80"/>
      <c r="AN740" s="79" t="str">
        <f>IF(AC740="", "", ")")</f>
        <v/>
      </c>
      <c r="AO740" s="981"/>
      <c r="AP740" s="982"/>
      <c r="AQ740" s="982"/>
      <c r="AR740" s="982"/>
      <c r="AS740" s="982"/>
      <c r="AT740" s="982"/>
      <c r="AU740" s="982"/>
      <c r="AV740" s="982"/>
      <c r="AW740" s="982"/>
      <c r="AX740" s="983"/>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87" t="s">
        <v>147</v>
      </c>
      <c r="B832" s="888"/>
      <c r="C832" s="888"/>
      <c r="D832" s="888"/>
      <c r="E832" s="888"/>
      <c r="F832" s="888"/>
      <c r="G832" s="888"/>
      <c r="H832" s="888"/>
      <c r="I832" s="888"/>
      <c r="J832" s="888"/>
      <c r="K832" s="888"/>
      <c r="L832" s="888"/>
      <c r="M832" s="888"/>
      <c r="N832" s="888"/>
      <c r="O832" s="888"/>
      <c r="P832" s="888"/>
      <c r="Q832" s="888"/>
      <c r="R832" s="888"/>
      <c r="S832" s="888"/>
      <c r="T832" s="888"/>
      <c r="U832" s="888"/>
      <c r="V832" s="888"/>
      <c r="W832" s="888"/>
      <c r="X832" s="888"/>
      <c r="Y832" s="888"/>
      <c r="Z832" s="888"/>
      <c r="AA832" s="888"/>
      <c r="AB832" s="888"/>
      <c r="AC832" s="888"/>
      <c r="AD832" s="888"/>
      <c r="AE832" s="888"/>
      <c r="AF832" s="888"/>
      <c r="AG832" s="888"/>
      <c r="AH832" s="888"/>
      <c r="AI832" s="888"/>
      <c r="AJ832" s="888"/>
      <c r="AK832" s="889"/>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53" man="1"/>
    <brk id="70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7" sqref="L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t="s">
        <v>483</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観光立国</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t="s">
        <v>483</v>
      </c>
      <c r="C21" s="13" t="str">
        <f t="shared" si="9"/>
        <v>地方創生</v>
      </c>
      <c r="D21" s="13" t="str">
        <f t="shared" si="8"/>
        <v>観光立国、地方創生</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観光立国、地方創生</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観光立国、地方創生</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観光立国、地方創生</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観光立国、地方創生</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2020-09-14T10:58:59Z</cp:lastPrinted>
  <dcterms:created xsi:type="dcterms:W3CDTF">2012-03-13T00:50:25Z</dcterms:created>
  <dcterms:modified xsi:type="dcterms:W3CDTF">2020-10-13T03:16:26Z</dcterms:modified>
</cp:coreProperties>
</file>