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WB-HD\★★R2年度行政事業レビュー★★\R2年度行政事業レビュー（作業用フォルダ）\2.対応済み（作業が終わったらこちらにうつしてください）\"/>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<sst xmlns="http://schemas.openxmlformats.org/spreadsheetml/2006/main" count="2128" uniqueCount="558">
  <si>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</si>
  <si>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</si>
  <si>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</si>
  <si>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</si>
  <si>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</si>
  <si>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</si>
  <si>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</si>
  <si>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</si>
  <si>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</si>
  <si>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</si>
  <si>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</si>
  <si>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</si>
  <si>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</si>
  <si>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</si>
  <si>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</si>
  <si>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</si>
  <si>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</si>
  <si>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</si>
  <si>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</si>
  <si>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</si>
  <si>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</si>
  <si>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</si>
  <si>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</si>
  <si>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</si>
  <si>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</si>
  <si>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</si>
  <si>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</si>
  <si>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</si>
  <si>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</si>
  <si>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</si>
  <si>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</si>
  <si>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</si>
  <si>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</si>
  <si>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</si>
  <si>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</si>
  <si>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</si>
  <si>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</si>
  <si>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</si>
  <si>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</si>
  <si>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</si>
  <si>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</si>
  <si>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</si>
  <si>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</si>
  <si>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</si>
  <si>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</si>
  <si>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</si>
  <si>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</si>
  <si>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</si>
  <si>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</si>
  <si>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</si>
  <si>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</si>
  <si>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</si>
  <si>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</si>
  <si>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</si>
  <si>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</si>
  <si>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</si>
  <si>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</si>
  <si>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</si>
  <si>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</si>
  <si>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</si>
  <si>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</si>
  <si>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</si>
  <si>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</si>
  <si>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</si>
  <si>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</si>
  <si>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</si>
  <si>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</si>
  <si>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</si>
  <si>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</si>
  <si>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</si>
  <si>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</si>
  <si>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</si>
  <si>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</si>
  <si>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</si>
  <si>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</si>
  <si>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</si>
  <si>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</si>
  <si>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</si>
  <si>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</si>
  <si>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</si>
  <si>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</si>
  <si>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</si>
  <si>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</si>
  <si>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</si>
  <si>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</si>
  <si>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</si>
  <si>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</si>
  <si>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</si>
  <si>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</si>
  <si>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</si>
  <si>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</si>
  <si>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</si>
  <si>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</si>
  <si>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</si>
  <si>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</si>
  <si>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</si>
  <si>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</si>
  <si>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</si>
  <si>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</si>
  <si>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</si>
  <si>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</si>
  <si>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</si>
  <si>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</si>
  <si>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</si>
  <si>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</si>
  <si>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</si>
  <si>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</si>
  <si>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</si>
  <si>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</si>
  <si>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</si>
  <si>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</si>
  <si>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</si>
  <si>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</si>
  <si>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</si>
  <si>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</si>
  <si>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</si>
  <si>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</si>
  <si>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</si>
  <si>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</si>
  <si>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</si>
  <si>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</si>
  <si>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</si>
  <si>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</si>
  <si>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</si>
  <si>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</si>
  <si>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</si>
  <si>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</si>
  <si>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</si>
  <si>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</si>
  <si>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</si>
  <si>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</si>
  <si>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</si>
  <si>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</si>
  <si>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</si>
  <si>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</si>
  <si>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</si>
  <si>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</si>
  <si>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</si>
  <si>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</si>
  <si>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</si>
  <si>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</si>
  <si>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</si>
  <si>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</si>
  <si>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</si>
  <si>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</si>
  <si>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</si>
  <si>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</si>
  <si>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</si>
  <si>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</si>
  <si>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</si>
  <si>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</si>
  <si>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</si>
  <si>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</si>
  <si>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</si>
  <si>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</si>
  <si>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</si>
  <si>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</si>
  <si>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</si>
  <si>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</si>
  <si>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</si>
  <si>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</si>
  <si>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</si>
  <si>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</si>
  <si>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</si>
  <si>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</si>
  <si>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</si>
  <si>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</si>
  <si>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</si>
  <si>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</si>
  <si>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</si>
  <si>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</si>
  <si>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</si>
  <si>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</si>
  <si>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</si>
  <si>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</si>
  <si>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</si>
  <si>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</si>
  <si>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</si>
  <si>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</si>
  <si>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</si>
  <si>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</si>
  <si>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</si>
  <si>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</si>
  <si>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</si>
  <si>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</si>
  <si>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</si>
  <si>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</si>
  <si>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</si>
  <si>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</si>
  <si>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</si>
  <si>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</si>
  <si>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</si>
  <si>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</si>
  <si>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</si>
  <si>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</si>
  <si>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</si>
  <si>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</si>
  <si>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</si>
  <si>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</si>
  <si>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</si>
  <si>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</si>
  <si>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</si>
  <si>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</si>
  <si>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</si>
  <si>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</si>
  <si>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</si>
  <si>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</si>
  <si>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</si>
  <si>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</si>
  <si>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</si>
  <si>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</si>
  <si>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</si>
  <si>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</si>
  <si>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</si>
  <si>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</si>
  <si>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</si>
  <si>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</si>
  <si>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</si>
  <si>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</si>
  <si>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</si>
  <si>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</si>
  <si>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</si>
  <si>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</si>
  <si>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</si>
  <si>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</si>
  <si>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</si>
  <si>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</si>
  <si>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</si>
  <si>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</si>
  <si>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</si>
  <si>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</si>
  <si>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</si>
  <si>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</si>
  <si>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</si>
  <si>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</si>
  <si>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</si>
  <si>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</si>
  <si>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</si>
  <si>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</si>
  <si>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</si>
  <si>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</si>
  <si>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</si>
  <si>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</si>
  <si>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</si>
  <si>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</si>
  <si>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</si>
  <si>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</si>
  <si>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</si>
  <si>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</si>
  <si>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</si>
  <si>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</si>
  <si>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</si>
  <si>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</si>
  <si>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</si>
  <si>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</si>
  <si>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</si>
  <si>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</si>
  <si>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</si>
  <si>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</si>
  <si>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</si>
  <si>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</si>
  <si>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</si>
  <si>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</si>
  <si>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</si>
  <si>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</si>
  <si>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</si>
  <si>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</si>
  <si>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</si>
  <si>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</si>
  <si>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</si>
  <si>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</si>
  <si>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</si>
  <si>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</si>
  <si>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</si>
  <si>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</si>
  <si>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</si>
  <si>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</si>
  <si>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</si>
  <si>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</si>
  <si>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</si>
  <si>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</si>
  <si>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</si>
  <si>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</si>
  <si>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</si>
  <si>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</si>
  <si>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</si>
  <si>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</si>
  <si>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</si>
  <si>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</si>
  <si>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</si>
  <si>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</si>
  <si>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</si>
  <si>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</si>
  <si>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</si>
  <si>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</si>
  <si>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</si>
  <si>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</si>
  <si>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</si>
  <si>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</si>
  <si>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</si>
  <si>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</si>
  <si>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</si>
  <si>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</si>
  <si>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</si>
  <si>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</si>
  <si>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</si>
  <si>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</si>
  <si>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</si>
  <si>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</si>
  <si>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</si>
  <si>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</si>
  <si>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</si>
  <si>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</si>
  <si>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</si>
  <si>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</si>
  <si>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</si>
  <si>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</si>
  <si>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</si>
  <si>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</si>
  <si>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</si>
  <si>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</si>
  <si>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</si>
  <si>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</si>
  <si>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</si>
  <si>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</si>
  <si>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</si>
  <si>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</si>
  <si>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</si>
  <si>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</si>
  <si>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</si>
  <si>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</si>
  <si>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</si>
  <si>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</si>
  <si>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</si>
  <si>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</si>
  <si>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</si>
  <si>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</si>
  <si>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</si>
  <si>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</si>
  <si>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</si>
  <si>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</si>
  <si>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</si>
  <si>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</si>
  <si>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</si>
  <si>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</si>
  <si>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</si>
  <si>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</si>
  <si>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</si>
  <si>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</si>
  <si>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</si>
  <si>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</si>
  <si>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</si>
  <si>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</si>
  <si>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</si>
  <si>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</si>
  <si>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</si>
  <si>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</si>
  <si>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</si>
  <si>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</si>
  <si>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</si>
  <si>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</si>
  <si>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</si>
  <si>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</si>
  <si>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</si>
  <si>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</si>
  <si>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</si>
  <si>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</si>
  <si>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</si>
  <si>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</si>
  <si>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</si>
  <si>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</si>
  <si>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</si>
  <si>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</si>
  <si>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</si>
  <si>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</si>
  <si>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</si>
  <si>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</si>
  <si>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</si>
  <si>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</si>
  <si>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</si>
  <si>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</si>
  <si>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</si>
  <si>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</si>
  <si>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</si>
  <si>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</si>
  <si>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</si>
  <si>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</si>
  <si>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</si>
  <si>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</si>
  <si>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</si>
  <si>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</si>
  <si>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</si>
  <si>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</si>
  <si>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</si>
  <si>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</si>
  <si>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</si>
  <si>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</si>
  <si>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</si>
  <si>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</si>
  <si>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</si>
  <si>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</si>
  <si>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</si>
  <si>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</si>
  <si>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</si>
  <si>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</si>
  <si>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</si>
  <si>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</si>
  <si>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</si>
  <si>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</si>
  <si>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</si>
  <si>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</si>
  <si>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</si>
  <si>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</si>
  <si>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</si>
  <si>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</si>
  <si>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</si>
  <si>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</si>
  <si>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</si>
  <si>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</si>
  <si>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</si>
  <si>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</si>
  <si>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</si>
  <si>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</si>
  <si>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</si>
  <si>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</si>
  <si>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</si>
  <si>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</si>
  <si>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</si>
  <si>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</si>
  <si>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</si>
  <si>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</si>
  <si>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</si>
  <si>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</si>
  <si>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</si>
  <si>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</si>
  <si>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</si>
  <si>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</si>
  <si>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</si>
  <si>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</si>
  <si>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</si>
  <si>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</si>
  <si>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</si>
  <si>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</si>
  <si>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</si>
  <si>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</si>
  <si>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</si>
  <si>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</si>
  <si>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</si>
  <si>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</si>
  <si>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</si>
  <si>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</si>
  <si>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</si>
  <si>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</si>
  <si>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</si>
  <si>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</si>
  <si>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</si>
  <si>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</si>
  <si>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</si>
  <si>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</si>
  <si>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</si>
  <si>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</si>
  <si>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</si>
  <si>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</si>
  <si>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</si>
  <si>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</si>
  <si>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</si>
  <si>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</si>
  <si>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</si>
  <si>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</si>
  <si>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</si>
  <si>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</si>
  <si>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</si>
  <si>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</si>
  <si>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</si>
  <si>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</si>
  <si>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</si>
  <si>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</si>
  <si>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</si>
  <si>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</si>
  <si>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</si>
  <si>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鉄道整備等基礎調査</t>
  </si>
  <si>
    <t>平成１９年度</t>
    <rPh sb="0" eb="2">
      <t>ヘイセイ</t>
    </rPh>
    <rPh sb="4" eb="5">
      <t>ネン</t>
    </rPh>
    <rPh sb="5" eb="6">
      <t>ド</t>
    </rPh>
    <phoneticPr fontId="23"/>
  </si>
  <si>
    <t>終了予定なし</t>
    <rPh sb="0" eb="2">
      <t>シュウリョウ</t>
    </rPh>
    <rPh sb="2" eb="4">
      <t>ヨテイ</t>
    </rPh>
    <phoneticPr fontId="23"/>
  </si>
  <si>
    <t>鉄道局</t>
  </si>
  <si>
    <t>都市鉄道政策課</t>
  </si>
  <si>
    <t>国土交通省</t>
  </si>
  <si>
    <t>-</t>
  </si>
  <si>
    <t>○</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</si>
  <si>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</si>
  <si>
    <t>国が政策的観点から調査テーマを提示し、委託等により多面的な分野の調査主体のノウハウを活用した調査を行う。</t>
  </si>
  <si>
    <t>調査結果を活用して、制度化、予算化、諮問機関等の提言、通達、マニュアル等に反映した累積件数</t>
    <rPh sb="0" eb="2">
      <t>チョウサ</t>
    </rPh>
    <rPh sb="2" eb="4">
      <t>ケッカ</t>
    </rPh>
    <rPh sb="5" eb="7">
      <t>カツヨウ</t>
    </rPh>
    <rPh sb="37" eb="39">
      <t>ハンエイ</t>
    </rPh>
    <rPh sb="41" eb="43">
      <t>ルイセキ</t>
    </rPh>
    <rPh sb="43" eb="45">
      <t>ケンスウ</t>
    </rPh>
    <phoneticPr fontId="6"/>
  </si>
  <si>
    <t>国土交通省において毎年度反映状況を集計。</t>
  </si>
  <si>
    <t>件</t>
    <rPh sb="0" eb="1">
      <t>ケン</t>
    </rPh>
    <phoneticPr fontId="6"/>
  </si>
  <si>
    <t>本事業で調査を実施した件数</t>
    <rPh sb="0" eb="1">
      <t>ホン</t>
    </rPh>
    <rPh sb="1" eb="3">
      <t>ジギョウ</t>
    </rPh>
    <rPh sb="4" eb="6">
      <t>チョウサ</t>
    </rPh>
    <rPh sb="7" eb="9">
      <t>ジッシ</t>
    </rPh>
    <rPh sb="11" eb="13">
      <t>ケンスウ</t>
    </rPh>
    <phoneticPr fontId="6"/>
  </si>
  <si>
    <t>277/13</t>
  </si>
  <si>
    <t>261/14</t>
  </si>
  <si>
    <t>百万円</t>
    <rPh sb="0" eb="2">
      <t>ヒャクマン</t>
    </rPh>
    <rPh sb="2" eb="3">
      <t>エン</t>
    </rPh>
    <phoneticPr fontId="6"/>
  </si>
  <si>
    <t>執行額／調査件数　　　</t>
  </si>
  <si>
    <t>執行額／調査件数　　　　　　　　　　　　　</t>
  </si>
  <si>
    <t>８　都市・地域交通等の快適性、利便性の向上</t>
  </si>
  <si>
    <t>26　鉄道網を充実・活性化させる</t>
  </si>
  <si>
    <t>本事業の成果である調査結果を基にして、上位施策の実現に資する政策（制度化・予算化）を策定する。</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</si>
  <si>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phoneticPr fontId="5"/>
  </si>
  <si>
    <t>国家的課題たる鉄道整備に関する調査であるため、国費を投入する必要がある。</t>
  </si>
  <si>
    <t>政策上の緊急性・重要性等を厳しく検証したうえで実施している。</t>
  </si>
  <si>
    <t>有</t>
  </si>
  <si>
    <t>無</t>
  </si>
  <si>
    <t>支出先の選定にあたっては、企画競争の手法を取ることとしており、選定委員会を設立し、提案内容が真に必要なものかどうかを含め最も優れた企画を選定している。</t>
  </si>
  <si>
    <t>‐</t>
  </si>
  <si>
    <t>公示前の部内での検討はもちろんのこと、企画競争等により複数の事業者からの提案を受けることで、各調査のコストの水準が適正なものになるようにしている。</t>
  </si>
  <si>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t>
  </si>
  <si>
    <t>目標最終年度における目標達成に向け、成果物を活用した制度、予算等の検討を行っている。</t>
  </si>
  <si>
    <t>必要な手続きを踏まえた上で、年度当初に計画された調査を確実に実施した。</t>
  </si>
  <si>
    <t>調査結果を活用し、政策・施策への反映や検討等を行っている。</t>
  </si>
  <si>
    <t xml:space="preserve">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本調査の受託者に委託費の経理に係る根拠資料の整備及び保存を確実に行わせることや、一者応札の抑制の取組みを引き続き行うことで、より効率的・公正な予算の執行を図る。また、政策への反映状況を確認し、調査の必要性を評価・検証している。
</t>
    <rPh sb="202" eb="204">
      <t>セイサク</t>
    </rPh>
    <rPh sb="206" eb="208">
      <t>ハンエイ</t>
    </rPh>
    <rPh sb="208" eb="210">
      <t>ジョウキョウ</t>
    </rPh>
    <rPh sb="211" eb="213">
      <t>カクニン</t>
    </rPh>
    <rPh sb="218" eb="221">
      <t>ヒツヨウセイ</t>
    </rPh>
    <rPh sb="222" eb="224">
      <t>ヒョウカ</t>
    </rPh>
    <rPh sb="225" eb="227">
      <t>ケンショウ</t>
    </rPh>
    <phoneticPr fontId="6"/>
  </si>
  <si>
    <t>287</t>
  </si>
  <si>
    <t>276</t>
  </si>
  <si>
    <t>264</t>
  </si>
  <si>
    <t>282</t>
  </si>
  <si>
    <t>271</t>
  </si>
  <si>
    <t>291</t>
  </si>
  <si>
    <t>285</t>
  </si>
  <si>
    <t>281</t>
  </si>
  <si>
    <t>288</t>
    <phoneticPr fontId="5"/>
  </si>
  <si>
    <t>調査委託費</t>
    <rPh sb="0" eb="2">
      <t>チョウサ</t>
    </rPh>
    <rPh sb="2" eb="4">
      <t>イタク</t>
    </rPh>
    <rPh sb="4" eb="5">
      <t>ヒ</t>
    </rPh>
    <phoneticPr fontId="5"/>
  </si>
  <si>
    <t>B.（一財）運輸総合研究所</t>
    <rPh sb="3" eb="4">
      <t>イチ</t>
    </rPh>
    <rPh sb="4" eb="5">
      <t>ザイ</t>
    </rPh>
    <rPh sb="6" eb="8">
      <t>ウンユ</t>
    </rPh>
    <rPh sb="8" eb="10">
      <t>ソウゴウ</t>
    </rPh>
    <rPh sb="10" eb="13">
      <t>ケンキュウショ</t>
    </rPh>
    <phoneticPr fontId="5"/>
  </si>
  <si>
    <t>駅ホームにおける更なる安全性向上二冠する調査</t>
    <phoneticPr fontId="5"/>
  </si>
  <si>
    <t>A.プランニングネットワーク</t>
    <phoneticPr fontId="5"/>
  </si>
  <si>
    <t>新幹線整備後の在来線の将来像の検討</t>
    <phoneticPr fontId="5"/>
  </si>
  <si>
    <t>（一財）運輸総合研究所</t>
  </si>
  <si>
    <t>幹線鉄道の効果的・効率的な整備手法の検討（ケーススタディ）</t>
    <phoneticPr fontId="5"/>
  </si>
  <si>
    <t>プランニングネットワーク</t>
    <phoneticPr fontId="5"/>
  </si>
  <si>
    <t>東京圏における都市鉄道ネットワーク関する調査</t>
    <phoneticPr fontId="5"/>
  </si>
  <si>
    <t>パシフィックコンサルタンツ株式会社</t>
    <phoneticPr fontId="5"/>
  </si>
  <si>
    <t>幹線鉄道の整備効果の推計手法等の検討</t>
    <phoneticPr fontId="5"/>
  </si>
  <si>
    <t>東京圏の地下鉄ネットワークを取り巻く状況及び将来的なあり方等に関する調査</t>
    <phoneticPr fontId="5"/>
  </si>
  <si>
    <t>鉄道駅における危険物検知装置の導入可能性に関する調査</t>
    <phoneticPr fontId="5"/>
  </si>
  <si>
    <t>車椅子利用者にとってわかりやすい鉄道駅のバリアフリーマップ調査</t>
    <phoneticPr fontId="5"/>
  </si>
  <si>
    <t>鉄道駅への危険物検知手法の導入可能性に関する調査</t>
    <phoneticPr fontId="5"/>
  </si>
  <si>
    <t>（株）サンビーム</t>
    <rPh sb="1" eb="2">
      <t>カブ</t>
    </rPh>
    <phoneticPr fontId="5"/>
  </si>
  <si>
    <t>セントラル警備保障（株）</t>
    <rPh sb="10" eb="11">
      <t>カブ</t>
    </rPh>
    <phoneticPr fontId="5"/>
  </si>
  <si>
    <t>（株）三菱総合研究所</t>
    <rPh sb="1" eb="2">
      <t>カブ</t>
    </rPh>
    <phoneticPr fontId="5"/>
  </si>
  <si>
    <t>綜合警備保障（株）</t>
    <phoneticPr fontId="5"/>
  </si>
  <si>
    <t>基礎調査委託費</t>
    <rPh sb="0" eb="2">
      <t>キソ</t>
    </rPh>
    <rPh sb="2" eb="4">
      <t>チョウサ</t>
    </rPh>
    <rPh sb="4" eb="6">
      <t>イタク</t>
    </rPh>
    <rPh sb="6" eb="7">
      <t>ヒ</t>
    </rPh>
    <phoneticPr fontId="5"/>
  </si>
  <si>
    <t>技術研究開発調査費</t>
    <phoneticPr fontId="5"/>
  </si>
  <si>
    <t>職員旅費</t>
    <rPh sb="0" eb="2">
      <t>ショクイン</t>
    </rPh>
    <rPh sb="2" eb="4">
      <t>リョヒ</t>
    </rPh>
    <phoneticPr fontId="5"/>
  </si>
  <si>
    <t>278/9</t>
    <phoneticPr fontId="5"/>
  </si>
  <si>
    <t>幹線鉄道の効果的・効率的な整備手法の検討（ケーススタディ）</t>
    <phoneticPr fontId="5"/>
  </si>
  <si>
    <t>令和２年度において調査結果を政策に反映させた件数を10件とする。</t>
    <rPh sb="0" eb="2">
      <t>レイワ</t>
    </rPh>
    <rPh sb="3" eb="5">
      <t>ネンド</t>
    </rPh>
    <rPh sb="5" eb="7">
      <t>ヘイネンド</t>
    </rPh>
    <rPh sb="14" eb="16">
      <t>セイサク</t>
    </rPh>
    <rPh sb="22" eb="24">
      <t>ケンスウ</t>
    </rPh>
    <rPh sb="27" eb="28">
      <t>ケン</t>
    </rPh>
    <phoneticPr fontId="6"/>
  </si>
  <si>
    <t>276/6</t>
    <phoneticPr fontId="5"/>
  </si>
  <si>
    <t>限られた予算の中、調査の結果を効率的、効果的に活用するため、関係事業者へのヒアリング等により、調査の必要性や調査内容を精査し、より政策目的に即した調査を優先的・重点的に実施する。</t>
    <rPh sb="56" eb="58">
      <t>ナイヨウ</t>
    </rPh>
    <rPh sb="65" eb="67">
      <t>セイサク</t>
    </rPh>
    <rPh sb="67" eb="69">
      <t>モクテキ</t>
    </rPh>
    <rPh sb="70" eb="71">
      <t>ソク</t>
    </rPh>
    <rPh sb="73" eb="75">
      <t>チョウサ</t>
    </rPh>
    <rPh sb="76" eb="79">
      <t>ユウセンテキ</t>
    </rPh>
    <rPh sb="80" eb="83">
      <t>ジュウテンテキ</t>
    </rPh>
    <rPh sb="84" eb="86">
      <t>ジッシ</t>
    </rPh>
    <phoneticPr fontId="5"/>
  </si>
  <si>
    <t>-</t>
    <phoneticPr fontId="5"/>
  </si>
  <si>
    <t>課長　金指　和彦</t>
    <rPh sb="3" eb="5">
      <t>カナザシ</t>
    </rPh>
    <rPh sb="6" eb="8">
      <t>カズヒコ</t>
    </rPh>
    <phoneticPr fontId="5"/>
  </si>
  <si>
    <t>委託業務であり、委託先の選定の適切さを担保しつつ、調査結果の質や政策への反映状況も精査し、事業を進めて頂きたい。</t>
    <rPh sb="0" eb="2">
      <t>イタク</t>
    </rPh>
    <rPh sb="2" eb="4">
      <t>ギョウム</t>
    </rPh>
    <rPh sb="8" eb="11">
      <t>イタクサキ</t>
    </rPh>
    <rPh sb="12" eb="14">
      <t>センテイ</t>
    </rPh>
    <rPh sb="15" eb="17">
      <t>テキセツ</t>
    </rPh>
    <rPh sb="19" eb="21">
      <t>タンポ</t>
    </rPh>
    <rPh sb="25" eb="27">
      <t>チョウサ</t>
    </rPh>
    <rPh sb="27" eb="29">
      <t>ケッカ</t>
    </rPh>
    <rPh sb="30" eb="31">
      <t>シツ</t>
    </rPh>
    <rPh sb="32" eb="34">
      <t>セイサク</t>
    </rPh>
    <rPh sb="36" eb="38">
      <t>ハンエイ</t>
    </rPh>
    <rPh sb="38" eb="40">
      <t>ジョウキョウ</t>
    </rPh>
    <rPh sb="41" eb="43">
      <t>セイサ</t>
    </rPh>
    <rPh sb="45" eb="47">
      <t>ジギョウ</t>
    </rPh>
    <rPh sb="48" eb="49">
      <t>スス</t>
    </rPh>
    <rPh sb="51" eb="52">
      <t>イタダ</t>
    </rPh>
    <phoneticPr fontId="5"/>
  </si>
  <si>
    <t>「新型コロナウイルス感染症への対応など緊要な経費の要望額」230</t>
    <phoneticPr fontId="5"/>
  </si>
  <si>
    <t>執行等改善</t>
  </si>
  <si>
    <t>アウトカムに設定した調査結果を活用して制度化等に反映した累積件数が着実に増加しているところではあるが、引き続き政策への反映状況については適切に評価・検証すべきである。</t>
    <phoneticPr fontId="5"/>
  </si>
  <si>
    <t>企画競争を行うことで専門的な知見による提案から最も優れた企画を選定し、効果的かつ効率的な調査・検討を行っていくほか、引き続き政策への反映状況については、適切な評価・検証に取り組んでいく。</t>
    <rPh sb="0" eb="2">
      <t>キカク</t>
    </rPh>
    <rPh sb="2" eb="4">
      <t>キョウソウ</t>
    </rPh>
    <rPh sb="5" eb="6">
      <t>オコナ</t>
    </rPh>
    <rPh sb="10" eb="13">
      <t>センモンテキ</t>
    </rPh>
    <rPh sb="14" eb="16">
      <t>チケン</t>
    </rPh>
    <rPh sb="19" eb="21">
      <t>テイアン</t>
    </rPh>
    <rPh sb="23" eb="24">
      <t>モット</t>
    </rPh>
    <rPh sb="25" eb="26">
      <t>スグ</t>
    </rPh>
    <rPh sb="28" eb="30">
      <t>キカク</t>
    </rPh>
    <rPh sb="31" eb="33">
      <t>センテイ</t>
    </rPh>
    <rPh sb="35" eb="38">
      <t>コウカテキ</t>
    </rPh>
    <rPh sb="40" eb="43">
      <t>コウリツテキ</t>
    </rPh>
    <rPh sb="44" eb="46">
      <t>チョウサ</t>
    </rPh>
    <rPh sb="47" eb="49">
      <t>ケントウ</t>
    </rPh>
    <rPh sb="50" eb="51">
      <t>オコナ</t>
    </rPh>
    <rPh sb="58" eb="59">
      <t>ヒ</t>
    </rPh>
    <rPh sb="60" eb="61">
      <t>ツヅ</t>
    </rPh>
    <rPh sb="62" eb="64">
      <t>セイサク</t>
    </rPh>
    <rPh sb="66" eb="68">
      <t>ハンエイ</t>
    </rPh>
    <rPh sb="68" eb="70">
      <t>ジョウキョウ</t>
    </rPh>
    <rPh sb="76" eb="78">
      <t>テキセツ</t>
    </rPh>
    <rPh sb="79" eb="81">
      <t>ヒョウカ</t>
    </rPh>
    <rPh sb="82" eb="84">
      <t>ケンショウ</t>
    </rPh>
    <rPh sb="85" eb="86">
      <t>ト</t>
    </rPh>
    <rPh sb="87" eb="8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</si>
</sst>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107744</xdr:colOff>
      <xdr:row>741</xdr:row>
      <xdr:rowOff>122463</xdr:rowOff>
    </xdr:from>
    <xdr:to>
      <xdr:col>36</xdr:col>
      <xdr:colOff>85293</xdr:colOff>
      <xdr:row>743</xdr:row>
      <xdr:rowOff>170129</xdr:rowOff>
    </xdr:to>
    <xdr:sp macro="" textlink="">
      <xdr:nvSpPr>
        <xdr:cNvPr id="2" name="正方形/長方形 1"/>
        <xdr:cNvSpPr/>
      </xdr:nvSpPr>
      <xdr:spPr bwMode="auto">
        <a:xfrm>
          <a:off x="3708194" y="42623013"/>
          <a:ext cx="3577999" cy="75251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２７８百万円</a:t>
          </a:r>
        </a:p>
      </xdr:txBody>
    </xdr:sp>
    <xdr:clientData/>
  </xdr:twoCellAnchor>
  <xdr:twoCellAnchor>
    <xdr:from>
      <xdr:col>29</xdr:col>
      <xdr:colOff>190501</xdr:colOff>
      <xdr:row>755</xdr:row>
      <xdr:rowOff>111138</xdr:rowOff>
    </xdr:from>
    <xdr:to>
      <xdr:col>44</xdr:col>
      <xdr:colOff>164799</xdr:colOff>
      <xdr:row>757</xdr:row>
      <xdr:rowOff>349496</xdr:rowOff>
    </xdr:to>
    <xdr:sp macro="" textlink="">
      <xdr:nvSpPr>
        <xdr:cNvPr id="3" name="正方形/長方形 2"/>
        <xdr:cNvSpPr/>
      </xdr:nvSpPr>
      <xdr:spPr bwMode="auto">
        <a:xfrm>
          <a:off x="5991226" y="47545638"/>
          <a:ext cx="2974673" cy="94320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Ｂ．財団法人（１社）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１７１百万円</a:t>
          </a:r>
        </a:p>
      </xdr:txBody>
    </xdr:sp>
    <xdr:clientData/>
  </xdr:twoCellAnchor>
  <xdr:twoCellAnchor>
    <xdr:from>
      <xdr:col>9</xdr:col>
      <xdr:colOff>148774</xdr:colOff>
      <xdr:row>755</xdr:row>
      <xdr:rowOff>111138</xdr:rowOff>
    </xdr:from>
    <xdr:to>
      <xdr:col>25</xdr:col>
      <xdr:colOff>99012</xdr:colOff>
      <xdr:row>757</xdr:row>
      <xdr:rowOff>327997</xdr:rowOff>
    </xdr:to>
    <xdr:sp macro="" textlink="">
      <xdr:nvSpPr>
        <xdr:cNvPr id="4" name="正方形/長方形 3"/>
        <xdr:cNvSpPr/>
      </xdr:nvSpPr>
      <xdr:spPr bwMode="auto">
        <a:xfrm>
          <a:off x="1948999" y="47545638"/>
          <a:ext cx="3150638" cy="92170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Ａ．民間企業（６社）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１０７百万円</a:t>
          </a:r>
        </a:p>
      </xdr:txBody>
    </xdr:sp>
    <xdr:clientData/>
  </xdr:twoCellAnchor>
  <xdr:twoCellAnchor>
    <xdr:from>
      <xdr:col>30</xdr:col>
      <xdr:colOff>104292</xdr:colOff>
      <xdr:row>753</xdr:row>
      <xdr:rowOff>272513</xdr:rowOff>
    </xdr:from>
    <xdr:to>
      <xdr:col>43</xdr:col>
      <xdr:colOff>176894</xdr:colOff>
      <xdr:row>754</xdr:row>
      <xdr:rowOff>204106</xdr:rowOff>
    </xdr:to>
    <xdr:sp macro="" textlink="">
      <xdr:nvSpPr>
        <xdr:cNvPr id="5" name="正方形/長方形 4"/>
        <xdr:cNvSpPr/>
      </xdr:nvSpPr>
      <xdr:spPr bwMode="auto">
        <a:xfrm>
          <a:off x="6105042" y="47002163"/>
          <a:ext cx="2672927" cy="2840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125647</xdr:colOff>
      <xdr:row>749</xdr:row>
      <xdr:rowOff>347320</xdr:rowOff>
    </xdr:from>
    <xdr:to>
      <xdr:col>27</xdr:col>
      <xdr:colOff>125647</xdr:colOff>
      <xdr:row>751</xdr:row>
      <xdr:rowOff>103411</xdr:rowOff>
    </xdr:to>
    <xdr:cxnSp macro="">
      <xdr:nvCxnSpPr>
        <xdr:cNvPr id="6" name="直線コネクタ 5"/>
        <xdr:cNvCxnSpPr/>
      </xdr:nvCxnSpPr>
      <xdr:spPr bwMode="auto">
        <a:xfrm>
          <a:off x="5526322" y="45667270"/>
          <a:ext cx="0" cy="4609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153309</xdr:colOff>
      <xdr:row>751</xdr:row>
      <xdr:rowOff>100176</xdr:rowOff>
    </xdr:from>
    <xdr:to>
      <xdr:col>37</xdr:col>
      <xdr:colOff>12248</xdr:colOff>
      <xdr:row>751</xdr:row>
      <xdr:rowOff>100176</xdr:rowOff>
    </xdr:to>
    <xdr:cxnSp macro="">
      <xdr:nvCxnSpPr>
        <xdr:cNvPr id="7" name="直線コネクタ 6"/>
        <xdr:cNvCxnSpPr/>
      </xdr:nvCxnSpPr>
      <xdr:spPr bwMode="auto">
        <a:xfrm>
          <a:off x="3553734" y="46124976"/>
          <a:ext cx="38594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160523</xdr:colOff>
      <xdr:row>751</xdr:row>
      <xdr:rowOff>103377</xdr:rowOff>
    </xdr:from>
    <xdr:to>
      <xdr:col>17</xdr:col>
      <xdr:colOff>160523</xdr:colOff>
      <xdr:row>753</xdr:row>
      <xdr:rowOff>187189</xdr:rowOff>
    </xdr:to>
    <xdr:cxnSp macro="">
      <xdr:nvCxnSpPr>
        <xdr:cNvPr id="8" name="直線矢印コネクタ 7"/>
        <xdr:cNvCxnSpPr/>
      </xdr:nvCxnSpPr>
      <xdr:spPr bwMode="auto">
        <a:xfrm>
          <a:off x="3560948" y="46128177"/>
          <a:ext cx="0" cy="7886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17679</xdr:colOff>
      <xdr:row>751</xdr:row>
      <xdr:rowOff>106540</xdr:rowOff>
    </xdr:from>
    <xdr:to>
      <xdr:col>37</xdr:col>
      <xdr:colOff>17679</xdr:colOff>
      <xdr:row>753</xdr:row>
      <xdr:rowOff>122836</xdr:rowOff>
    </xdr:to>
    <xdr:cxnSp macro="">
      <xdr:nvCxnSpPr>
        <xdr:cNvPr id="9" name="直線矢印コネクタ 8"/>
        <xdr:cNvCxnSpPr/>
      </xdr:nvCxnSpPr>
      <xdr:spPr bwMode="auto">
        <a:xfrm>
          <a:off x="7418604" y="46131340"/>
          <a:ext cx="0" cy="7211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195911</xdr:colOff>
      <xdr:row>753</xdr:row>
      <xdr:rowOff>318830</xdr:rowOff>
    </xdr:from>
    <xdr:to>
      <xdr:col>24</xdr:col>
      <xdr:colOff>47674</xdr:colOff>
      <xdr:row>754</xdr:row>
      <xdr:rowOff>236765</xdr:rowOff>
    </xdr:to>
    <xdr:sp macro="" textlink="">
      <xdr:nvSpPr>
        <xdr:cNvPr id="10" name="正方形/長方形 9"/>
        <xdr:cNvSpPr/>
      </xdr:nvSpPr>
      <xdr:spPr bwMode="auto">
        <a:xfrm>
          <a:off x="2196161" y="47048480"/>
          <a:ext cx="2652113" cy="2703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15</xdr:col>
      <xdr:colOff>18145</xdr:colOff>
      <xdr:row>744</xdr:row>
      <xdr:rowOff>170108</xdr:rowOff>
    </xdr:from>
    <xdr:to>
      <xdr:col>39</xdr:col>
      <xdr:colOff>91756</xdr:colOff>
      <xdr:row>749</xdr:row>
      <xdr:rowOff>258872</xdr:rowOff>
    </xdr:to>
    <xdr:sp macro="" textlink="">
      <xdr:nvSpPr>
        <xdr:cNvPr id="11" name="大かっこ 10"/>
        <xdr:cNvSpPr/>
      </xdr:nvSpPr>
      <xdr:spPr bwMode="auto">
        <a:xfrm>
          <a:off x="3018520" y="43727933"/>
          <a:ext cx="4874211" cy="1850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27</xdr:col>
      <xdr:colOff>198666</xdr:colOff>
      <xdr:row>743</xdr:row>
      <xdr:rowOff>192882</xdr:rowOff>
    </xdr:from>
    <xdr:to>
      <xdr:col>27</xdr:col>
      <xdr:colOff>198666</xdr:colOff>
      <xdr:row>744</xdr:row>
      <xdr:rowOff>310979</xdr:rowOff>
    </xdr:to>
    <xdr:cxnSp macro="">
      <xdr:nvCxnSpPr>
        <xdr:cNvPr id="12" name="直線コネクタ 11"/>
        <xdr:cNvCxnSpPr/>
      </xdr:nvCxnSpPr>
      <xdr:spPr bwMode="auto">
        <a:xfrm>
          <a:off x="5599341" y="43398282"/>
          <a:ext cx="0" cy="4705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758</xdr:row>
      <xdr:rowOff>19051</xdr:rowOff>
    </xdr:from>
    <xdr:to>
      <xdr:col>25</xdr:col>
      <xdr:colOff>16327</xdr:colOff>
      <xdr:row>764</xdr:row>
      <xdr:rowOff>304801</xdr:rowOff>
    </xdr:to>
    <xdr:sp macro="" textlink="">
      <xdr:nvSpPr>
        <xdr:cNvPr id="13" name="大かっこ 12"/>
        <xdr:cNvSpPr/>
      </xdr:nvSpPr>
      <xdr:spPr bwMode="auto">
        <a:xfrm>
          <a:off x="1924050" y="48825151"/>
          <a:ext cx="3092902" cy="30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新幹線の整備が既存在来線等の交通ネットワークに与える影響について分析するとともに、新幹線整備に関連した在来線の活用に関する検討を通じ、幹線鉄道ネットワークのあり方の検討に資する基礎資料を作成するための調査を実施した</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190500</xdr:colOff>
      <xdr:row>758</xdr:row>
      <xdr:rowOff>1</xdr:rowOff>
    </xdr:from>
    <xdr:to>
      <xdr:col>45</xdr:col>
      <xdr:colOff>73266</xdr:colOff>
      <xdr:row>764</xdr:row>
      <xdr:rowOff>258535</xdr:rowOff>
    </xdr:to>
    <xdr:sp macro="" textlink="">
      <xdr:nvSpPr>
        <xdr:cNvPr id="14" name="大かっこ 13"/>
        <xdr:cNvSpPr/>
      </xdr:nvSpPr>
      <xdr:spPr bwMode="auto">
        <a:xfrm>
          <a:off x="6109607" y="49298680"/>
          <a:ext cx="3148480" cy="3020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単線による新幹線整備の適用性について検討を行うため、過年度の調査結果を踏まえてケーススタディを実施し、地形や沿線の人口規模等の路線の条件を踏まえ、より具体的にコスト縮減効果や整備効果等の整理を実施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2" zoomScale="85" zoomScaleNormal="75" zoomScaleSheetLayoutView="8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316</v>
      </c>
      <c r="AT2" s="204"/>
      <c r="AU2" s="204"/>
      <c r="AV2" s="42" t="str">
        <f>IF(AW2="", "", "-")</f>
        <v/>
      </c>
      <c r="AW2" s="388"/>
      <c r="AX2" s="388"/>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481</v>
      </c>
      <c r="H5" s="546"/>
      <c r="I5" s="546"/>
      <c r="J5" s="546"/>
      <c r="K5" s="546"/>
      <c r="L5" s="546"/>
      <c r="M5" s="547" t="s">
        <v>65</v>
      </c>
      <c r="N5" s="548"/>
      <c r="O5" s="548"/>
      <c r="P5" s="548"/>
      <c r="Q5" s="548"/>
      <c r="R5" s="549"/>
      <c r="S5" s="550" t="s">
        <v>482</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552</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6" t="s">
        <v>312</v>
      </c>
      <c r="Z7" s="286"/>
      <c r="AA7" s="286"/>
      <c r="AB7" s="286"/>
      <c r="AC7" s="286"/>
      <c r="AD7" s="387"/>
      <c r="AE7" s="374" t="s">
        <v>486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280</v>
      </c>
      <c r="Q13" s="103"/>
      <c r="R13" s="103"/>
      <c r="S13" s="103"/>
      <c r="T13" s="103"/>
      <c r="U13" s="103"/>
      <c r="V13" s="104"/>
      <c r="W13" s="102">
        <v>280</v>
      </c>
      <c r="X13" s="103"/>
      <c r="Y13" s="103"/>
      <c r="Z13" s="103"/>
      <c r="AA13" s="103"/>
      <c r="AB13" s="103"/>
      <c r="AC13" s="104"/>
      <c r="AD13" s="102">
        <v>295</v>
      </c>
      <c r="AE13" s="103"/>
      <c r="AF13" s="103"/>
      <c r="AG13" s="103"/>
      <c r="AH13" s="103"/>
      <c r="AI13" s="103"/>
      <c r="AJ13" s="104"/>
      <c r="AK13" s="102">
        <v>276</v>
      </c>
      <c r="AL13" s="103"/>
      <c r="AM13" s="103"/>
      <c r="AN13" s="103"/>
      <c r="AO13" s="103"/>
      <c r="AP13" s="103"/>
      <c r="AQ13" s="104"/>
      <c r="AR13" s="99">
        <v>504</v>
      </c>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486</v>
      </c>
      <c r="Q14" s="103"/>
      <c r="R14" s="103"/>
      <c r="S14" s="103"/>
      <c r="T14" s="103"/>
      <c r="U14" s="103"/>
      <c r="V14" s="104"/>
      <c r="W14" s="102" t="s">
        <v>486</v>
      </c>
      <c r="X14" s="103"/>
      <c r="Y14" s="103"/>
      <c r="Z14" s="103"/>
      <c r="AA14" s="103"/>
      <c r="AB14" s="103"/>
      <c r="AC14" s="104"/>
      <c r="AD14" s="102"/>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486</v>
      </c>
      <c r="Q15" s="103"/>
      <c r="R15" s="103"/>
      <c r="S15" s="103"/>
      <c r="T15" s="103"/>
      <c r="U15" s="103"/>
      <c r="V15" s="104"/>
      <c r="W15" s="102" t="s">
        <v>486</v>
      </c>
      <c r="X15" s="103"/>
      <c r="Y15" s="103"/>
      <c r="Z15" s="103"/>
      <c r="AA15" s="103"/>
      <c r="AB15" s="103"/>
      <c r="AC15" s="104"/>
      <c r="AD15" s="102"/>
      <c r="AE15" s="103"/>
      <c r="AF15" s="103"/>
      <c r="AG15" s="103"/>
      <c r="AH15" s="103"/>
      <c r="AI15" s="103"/>
      <c r="AJ15" s="104"/>
      <c r="AK15" s="102"/>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486</v>
      </c>
      <c r="Q16" s="103"/>
      <c r="R16" s="103"/>
      <c r="S16" s="103"/>
      <c r="T16" s="103"/>
      <c r="U16" s="103"/>
      <c r="V16" s="104"/>
      <c r="W16" s="102" t="s">
        <v>486</v>
      </c>
      <c r="X16" s="103"/>
      <c r="Y16" s="103"/>
      <c r="Z16" s="103"/>
      <c r="AA16" s="103"/>
      <c r="AB16" s="103"/>
      <c r="AC16" s="104"/>
      <c r="AD16" s="102"/>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486</v>
      </c>
      <c r="Q17" s="103"/>
      <c r="R17" s="103"/>
      <c r="S17" s="103"/>
      <c r="T17" s="103"/>
      <c r="U17" s="103"/>
      <c r="V17" s="104"/>
      <c r="W17" s="102" t="s">
        <v>486</v>
      </c>
      <c r="X17" s="103"/>
      <c r="Y17" s="103"/>
      <c r="Z17" s="103"/>
      <c r="AA17" s="103"/>
      <c r="AB17" s="103"/>
      <c r="AC17" s="104"/>
      <c r="AD17" s="102"/>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280</v>
      </c>
      <c r="Q18" s="109"/>
      <c r="R18" s="109"/>
      <c r="S18" s="109"/>
      <c r="T18" s="109"/>
      <c r="U18" s="109"/>
      <c r="V18" s="110"/>
      <c r="W18" s="108">
        <f>SUM(W13:AC17)</f>
        <v>280</v>
      </c>
      <c r="X18" s="109"/>
      <c r="Y18" s="109"/>
      <c r="Z18" s="109"/>
      <c r="AA18" s="109"/>
      <c r="AB18" s="109"/>
      <c r="AC18" s="110"/>
      <c r="AD18" s="108">
        <f>SUM(AD13:AJ17)</f>
        <v>295</v>
      </c>
      <c r="AE18" s="109"/>
      <c r="AF18" s="109"/>
      <c r="AG18" s="109"/>
      <c r="AH18" s="109"/>
      <c r="AI18" s="109"/>
      <c r="AJ18" s="110"/>
      <c r="AK18" s="108">
        <f>SUM(AK13:AQ17)</f>
        <v>276</v>
      </c>
      <c r="AL18" s="109"/>
      <c r="AM18" s="109"/>
      <c r="AN18" s="109"/>
      <c r="AO18" s="109"/>
      <c r="AP18" s="109"/>
      <c r="AQ18" s="110"/>
      <c r="AR18" s="108">
        <f>SUM(AR13:AX17)</f>
        <v>504</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277</v>
      </c>
      <c r="Q19" s="103"/>
      <c r="R19" s="103"/>
      <c r="S19" s="103"/>
      <c r="T19" s="103"/>
      <c r="U19" s="103"/>
      <c r="V19" s="104"/>
      <c r="W19" s="102">
        <v>261</v>
      </c>
      <c r="X19" s="103"/>
      <c r="Y19" s="103"/>
      <c r="Z19" s="103"/>
      <c r="AA19" s="103"/>
      <c r="AB19" s="103"/>
      <c r="AC19" s="104"/>
      <c r="AD19" s="102">
        <v>278</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0.98928571428571432</v>
      </c>
      <c r="Q20" s="526"/>
      <c r="R20" s="526"/>
      <c r="S20" s="526"/>
      <c r="T20" s="526"/>
      <c r="U20" s="526"/>
      <c r="V20" s="526"/>
      <c r="W20" s="526">
        <f t="shared" ref="W20" si="0">IF(W18=0, "-", SUM(W19)/W18)</f>
        <v>0.93214285714285716</v>
      </c>
      <c r="X20" s="526"/>
      <c r="Y20" s="526"/>
      <c r="Z20" s="526"/>
      <c r="AA20" s="526"/>
      <c r="AB20" s="526"/>
      <c r="AC20" s="526"/>
      <c r="AD20" s="526">
        <f t="shared" ref="AD20" si="1">IF(AD18=0, "-", SUM(AD19)/AD18)</f>
        <v>0.94237288135593222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0.98928571428571432</v>
      </c>
      <c r="Q21" s="526"/>
      <c r="R21" s="526"/>
      <c r="S21" s="526"/>
      <c r="T21" s="526"/>
      <c r="U21" s="526"/>
      <c r="V21" s="526"/>
      <c r="W21" s="526">
        <f t="shared" ref="W21" si="2">IF(W19=0, "-", SUM(W19)/SUM(W13,W14))</f>
        <v>0.93214285714285716</v>
      </c>
      <c r="X21" s="526"/>
      <c r="Y21" s="526"/>
      <c r="Z21" s="526"/>
      <c r="AA21" s="526"/>
      <c r="AB21" s="526"/>
      <c r="AC21" s="526"/>
      <c r="AD21" s="526">
        <f t="shared" ref="AD21" si="3">IF(AD19=0, "-", SUM(AD19)/SUM(AD13,AD14))</f>
        <v>0.94237288135593222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543</v>
      </c>
      <c r="H23" s="177"/>
      <c r="I23" s="177"/>
      <c r="J23" s="177"/>
      <c r="K23" s="177"/>
      <c r="L23" s="177"/>
      <c r="M23" s="177"/>
      <c r="N23" s="177"/>
      <c r="O23" s="178"/>
      <c r="P23" s="99">
        <v>266</v>
      </c>
      <c r="Q23" s="100"/>
      <c r="R23" s="100"/>
      <c r="S23" s="100"/>
      <c r="T23" s="100"/>
      <c r="U23" s="100"/>
      <c r="V23" s="101"/>
      <c r="W23" s="99">
        <v>494</v>
      </c>
      <c r="X23" s="100"/>
      <c r="Y23" s="100"/>
      <c r="Z23" s="100"/>
      <c r="AA23" s="100"/>
      <c r="AB23" s="100"/>
      <c r="AC23" s="101"/>
      <c r="AD23" s="193" t="s">
        <v>554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544</v>
      </c>
      <c r="H24" s="180"/>
      <c r="I24" s="180"/>
      <c r="J24" s="180"/>
      <c r="K24" s="180"/>
      <c r="L24" s="180"/>
      <c r="M24" s="180"/>
      <c r="N24" s="180"/>
      <c r="O24" s="181"/>
      <c r="P24" s="102">
        <v>10</v>
      </c>
      <c r="Q24" s="103"/>
      <c r="R24" s="103"/>
      <c r="S24" s="103"/>
      <c r="T24" s="103"/>
      <c r="U24" s="103"/>
      <c r="V24" s="104"/>
      <c r="W24" s="102">
        <v>10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545</v>
      </c>
      <c r="H25" s="180"/>
      <c r="I25" s="180"/>
      <c r="J25" s="180"/>
      <c r="K25" s="180"/>
      <c r="L25" s="180"/>
      <c r="M25" s="180"/>
      <c r="N25" s="180"/>
      <c r="O25" s="181"/>
      <c r="P25" s="102">
        <v>0.1</v>
      </c>
      <c r="Q25" s="103"/>
      <c r="R25" s="103"/>
      <c r="S25" s="103"/>
      <c r="T25" s="103"/>
      <c r="U25" s="103"/>
      <c r="V25" s="104"/>
      <c r="W25" s="102">
        <v>0.1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-0.10000000000002274</v>
      </c>
      <c r="Q28" s="109"/>
      <c r="R28" s="109"/>
      <c r="S28" s="109"/>
      <c r="T28" s="109"/>
      <c r="U28" s="109"/>
      <c r="V28" s="110"/>
      <c r="W28" s="108">
        <f>W29-SUM(W23:W27)</f>
        <v>-0.10000000000002274</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276</v>
      </c>
      <c r="Q29" s="103"/>
      <c r="R29" s="103"/>
      <c r="S29" s="103"/>
      <c r="T29" s="103"/>
      <c r="U29" s="103"/>
      <c r="V29" s="104"/>
      <c r="W29" s="208">
        <v>504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315</v>
      </c>
      <c r="AF30" s="378"/>
      <c r="AG30" s="378"/>
      <c r="AH30" s="379"/>
      <c r="AI30" s="377" t="s">
        <v>337</v>
      </c>
      <c r="AJ30" s="378"/>
      <c r="AK30" s="378"/>
      <c r="AL30" s="379"/>
      <c r="AM30" s="380" t="s">
        <v>342</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c r="AR31" s="126"/>
      <c r="AS31" s="127" t="s">
        <v>188</v>
      </c>
      <c r="AT31" s="162"/>
      <c r="AU31" s="261">
        <v>2</v>
      </c>
      <c r="AV31" s="261"/>
      <c r="AW31" s="370" t="s">
        <v>177</v>
      </c>
      <c r="AX31" s="371"/>
    </row>
    <row r="32" spans="1:50" ht="23.25" customHeight="1" x14ac:dyDescent="0.15">
      <c r="A32" s="502"/>
      <c r="B32" s="500"/>
      <c r="C32" s="500"/>
      <c r="D32" s="500"/>
      <c r="E32" s="500"/>
      <c r="F32" s="501"/>
      <c r="G32" s="527" t="s">
        <v>548</v>
      </c>
      <c r="H32" s="528"/>
      <c r="I32" s="528"/>
      <c r="J32" s="528"/>
      <c r="K32" s="528"/>
      <c r="L32" s="528"/>
      <c r="M32" s="528"/>
      <c r="N32" s="528"/>
      <c r="O32" s="529"/>
      <c r="P32" s="151" t="s">
        <v>490</v>
      </c>
      <c r="Q32" s="151"/>
      <c r="R32" s="151"/>
      <c r="S32" s="151"/>
      <c r="T32" s="151"/>
      <c r="U32" s="151"/>
      <c r="V32" s="151"/>
      <c r="W32" s="151"/>
      <c r="X32" s="222"/>
      <c r="Y32" s="329" t="s">
        <v>12</v>
      </c>
      <c r="Z32" s="536"/>
      <c r="AA32" s="537"/>
      <c r="AB32" s="538" t="s">
        <v>492</v>
      </c>
      <c r="AC32" s="538"/>
      <c r="AD32" s="538"/>
      <c r="AE32" s="355">
        <v>5</v>
      </c>
      <c r="AF32" s="356"/>
      <c r="AG32" s="356"/>
      <c r="AH32" s="356"/>
      <c r="AI32" s="355">
        <v>6</v>
      </c>
      <c r="AJ32" s="356"/>
      <c r="AK32" s="356"/>
      <c r="AL32" s="356"/>
      <c r="AM32" s="355">
        <v>8</v>
      </c>
      <c r="AN32" s="356"/>
      <c r="AO32" s="356"/>
      <c r="AP32" s="356"/>
      <c r="AQ32" s="105"/>
      <c r="AR32" s="106"/>
      <c r="AS32" s="106"/>
      <c r="AT32" s="107"/>
      <c r="AU32" s="356"/>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5">
        <v>5</v>
      </c>
      <c r="AF33" s="356"/>
      <c r="AG33" s="356"/>
      <c r="AH33" s="356"/>
      <c r="AI33" s="355">
        <v>6</v>
      </c>
      <c r="AJ33" s="356"/>
      <c r="AK33" s="356"/>
      <c r="AL33" s="356"/>
      <c r="AM33" s="355">
        <v>8</v>
      </c>
      <c r="AN33" s="356"/>
      <c r="AO33" s="356"/>
      <c r="AP33" s="356"/>
      <c r="AQ33" s="105"/>
      <c r="AR33" s="106"/>
      <c r="AS33" s="106"/>
      <c r="AT33" s="107"/>
      <c r="AU33" s="356">
        <v>10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v>100</v>
      </c>
      <c r="AF34" s="356"/>
      <c r="AG34" s="356"/>
      <c r="AH34" s="356"/>
      <c r="AI34" s="355">
        <v>100</v>
      </c>
      <c r="AJ34" s="356"/>
      <c r="AK34" s="356"/>
      <c r="AL34" s="356"/>
      <c r="AM34" s="355">
        <v>100</v>
      </c>
      <c r="AN34" s="356"/>
      <c r="AO34" s="356"/>
      <c r="AP34" s="356"/>
      <c r="AQ34" s="105"/>
      <c r="AR34" s="106"/>
      <c r="AS34" s="106"/>
      <c r="AT34" s="107"/>
      <c r="AU34" s="356"/>
      <c r="AV34" s="356"/>
      <c r="AW34" s="356"/>
      <c r="AX34" s="358"/>
    </row>
    <row r="35" spans="1:50" ht="23.25" customHeight="1" x14ac:dyDescent="0.15">
      <c r="A35" s="887" t="s">
        <v>303</v>
      </c>
      <c r="B35" s="888"/>
      <c r="C35" s="888"/>
      <c r="D35" s="888"/>
      <c r="E35" s="888"/>
      <c r="F35" s="889"/>
      <c r="G35" s="893" t="s">
        <v>491</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315</v>
      </c>
      <c r="AF37" s="360"/>
      <c r="AG37" s="360"/>
      <c r="AH37" s="361"/>
      <c r="AI37" s="359" t="s">
        <v>313</v>
      </c>
      <c r="AJ37" s="360"/>
      <c r="AK37" s="360"/>
      <c r="AL37" s="361"/>
      <c r="AM37" s="366" t="s">
        <v>342</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315</v>
      </c>
      <c r="AF44" s="360"/>
      <c r="AG44" s="360"/>
      <c r="AH44" s="361"/>
      <c r="AI44" s="359" t="s">
        <v>313</v>
      </c>
      <c r="AJ44" s="360"/>
      <c r="AK44" s="360"/>
      <c r="AL44" s="361"/>
      <c r="AM44" s="366" t="s">
        <v>342</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315</v>
      </c>
      <c r="AF51" s="360"/>
      <c r="AG51" s="360"/>
      <c r="AH51" s="361"/>
      <c r="AI51" s="359" t="s">
        <v>313</v>
      </c>
      <c r="AJ51" s="360"/>
      <c r="AK51" s="360"/>
      <c r="AL51" s="361"/>
      <c r="AM51" s="366" t="s">
        <v>342</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315</v>
      </c>
      <c r="AF58" s="360"/>
      <c r="AG58" s="360"/>
      <c r="AH58" s="361"/>
      <c r="AI58" s="359" t="s">
        <v>313</v>
      </c>
      <c r="AJ58" s="360"/>
      <c r="AK58" s="360"/>
      <c r="AL58" s="361"/>
      <c r="AM58" s="366" t="s">
        <v>342</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9" t="s">
        <v>315</v>
      </c>
      <c r="AF65" s="360"/>
      <c r="AG65" s="360"/>
      <c r="AH65" s="361"/>
      <c r="AI65" s="359" t="s">
        <v>313</v>
      </c>
      <c r="AJ65" s="360"/>
      <c r="AK65" s="360"/>
      <c r="AL65" s="361"/>
      <c r="AM65" s="366" t="s">
        <v>342</v>
      </c>
      <c r="AN65" s="366"/>
      <c r="AO65" s="366"/>
      <c r="AP65" s="366"/>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315</v>
      </c>
      <c r="AF73" s="360"/>
      <c r="AG73" s="360"/>
      <c r="AH73" s="361"/>
      <c r="AI73" s="359" t="s">
        <v>313</v>
      </c>
      <c r="AJ73" s="360"/>
      <c r="AK73" s="360"/>
      <c r="AL73" s="361"/>
      <c r="AM73" s="366" t="s">
        <v>342</v>
      </c>
      <c r="AN73" s="366"/>
      <c r="AO73" s="366"/>
      <c r="AP73" s="366"/>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315</v>
      </c>
      <c r="AF85" s="360"/>
      <c r="AG85" s="360"/>
      <c r="AH85" s="361"/>
      <c r="AI85" s="359" t="s">
        <v>313</v>
      </c>
      <c r="AJ85" s="360"/>
      <c r="AK85" s="360"/>
      <c r="AL85" s="361"/>
      <c r="AM85" s="366" t="s">
        <v>342</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315</v>
      </c>
      <c r="AF90" s="360"/>
      <c r="AG90" s="360"/>
      <c r="AH90" s="361"/>
      <c r="AI90" s="359" t="s">
        <v>313</v>
      </c>
      <c r="AJ90" s="360"/>
      <c r="AK90" s="360"/>
      <c r="AL90" s="361"/>
      <c r="AM90" s="366" t="s">
        <v>342</v>
      </c>
      <c r="AN90" s="366"/>
      <c r="AO90" s="366"/>
      <c r="AP90" s="366"/>
      <c r="AQ90" s="166" t="s">
        <v>187</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315</v>
      </c>
      <c r="AF95" s="360"/>
      <c r="AG95" s="360"/>
      <c r="AH95" s="361"/>
      <c r="AI95" s="359" t="s">
        <v>313</v>
      </c>
      <c r="AJ95" s="360"/>
      <c r="AK95" s="360"/>
      <c r="AL95" s="361"/>
      <c r="AM95" s="366" t="s">
        <v>342</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493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492</v>
      </c>
      <c r="AC101" s="538"/>
      <c r="AD101" s="538"/>
      <c r="AE101" s="355">
        <v>13</v>
      </c>
      <c r="AF101" s="356"/>
      <c r="AG101" s="356"/>
      <c r="AH101" s="357"/>
      <c r="AI101" s="355">
        <v>14</v>
      </c>
      <c r="AJ101" s="356"/>
      <c r="AK101" s="356"/>
      <c r="AL101" s="357"/>
      <c r="AM101" s="355">
        <v>9</v>
      </c>
      <c r="AN101" s="356"/>
      <c r="AO101" s="356"/>
      <c r="AP101" s="357"/>
      <c r="AQ101" s="355"/>
      <c r="AR101" s="356"/>
      <c r="AS101" s="356"/>
      <c r="AT101" s="357"/>
      <c r="AU101" s="355"/>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492</v>
      </c>
      <c r="AC102" s="538"/>
      <c r="AD102" s="538"/>
      <c r="AE102" s="349">
        <v>10</v>
      </c>
      <c r="AF102" s="349"/>
      <c r="AG102" s="349"/>
      <c r="AH102" s="349"/>
      <c r="AI102" s="349">
        <v>6</v>
      </c>
      <c r="AJ102" s="349"/>
      <c r="AK102" s="349"/>
      <c r="AL102" s="349"/>
      <c r="AM102" s="349">
        <v>6</v>
      </c>
      <c r="AN102" s="349"/>
      <c r="AO102" s="349"/>
      <c r="AP102" s="349"/>
      <c r="AQ102" s="804">
        <v>6</v>
      </c>
      <c r="AR102" s="805"/>
      <c r="AS102" s="805"/>
      <c r="AT102" s="806"/>
      <c r="AU102" s="804"/>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1" t="s">
        <v>355</v>
      </c>
      <c r="AR103" s="352"/>
      <c r="AS103" s="352"/>
      <c r="AT103" s="353"/>
      <c r="AU103" s="351" t="s">
        <v>356</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1" t="s">
        <v>355</v>
      </c>
      <c r="AR106" s="352"/>
      <c r="AS106" s="352"/>
      <c r="AT106" s="353"/>
      <c r="AU106" s="351" t="s">
        <v>356</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1" t="s">
        <v>355</v>
      </c>
      <c r="AR109" s="352"/>
      <c r="AS109" s="352"/>
      <c r="AT109" s="353"/>
      <c r="AU109" s="351" t="s">
        <v>356</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1" t="s">
        <v>355</v>
      </c>
      <c r="AR112" s="352"/>
      <c r="AS112" s="352"/>
      <c r="AT112" s="353"/>
      <c r="AU112" s="351" t="s">
        <v>356</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6" t="s">
        <v>357</v>
      </c>
      <c r="AR115" s="327"/>
      <c r="AS115" s="327"/>
      <c r="AT115" s="327"/>
      <c r="AU115" s="327"/>
      <c r="AV115" s="327"/>
      <c r="AW115" s="327"/>
      <c r="AX115" s="328"/>
    </row>
    <row r="116" spans="1:50" ht="23.25" customHeight="1" x14ac:dyDescent="0.15">
      <c r="A116" s="282"/>
      <c r="B116" s="283"/>
      <c r="C116" s="283"/>
      <c r="D116" s="283"/>
      <c r="E116" s="283"/>
      <c r="F116" s="284"/>
      <c r="G116" s="342" t="s">
        <v>498</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496</v>
      </c>
      <c r="AC116" s="291"/>
      <c r="AD116" s="292"/>
      <c r="AE116" s="349">
        <v>21</v>
      </c>
      <c r="AF116" s="349"/>
      <c r="AG116" s="349"/>
      <c r="AH116" s="349"/>
      <c r="AI116" s="349">
        <v>18</v>
      </c>
      <c r="AJ116" s="349"/>
      <c r="AK116" s="349"/>
      <c r="AL116" s="349"/>
      <c r="AM116" s="349">
        <v>30</v>
      </c>
      <c r="AN116" s="349"/>
      <c r="AO116" s="349"/>
      <c r="AP116" s="349"/>
      <c r="AQ116" s="355">
        <v>46</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497</v>
      </c>
      <c r="AC117" s="333"/>
      <c r="AD117" s="334"/>
      <c r="AE117" s="296" t="s">
        <v>494</v>
      </c>
      <c r="AF117" s="296"/>
      <c r="AG117" s="296"/>
      <c r="AH117" s="296"/>
      <c r="AI117" s="296" t="s">
        <v>495</v>
      </c>
      <c r="AJ117" s="296"/>
      <c r="AK117" s="296"/>
      <c r="AL117" s="296"/>
      <c r="AM117" s="296" t="s">
        <v>546</v>
      </c>
      <c r="AN117" s="296"/>
      <c r="AO117" s="296"/>
      <c r="AP117" s="296"/>
      <c r="AQ117" s="296" t="s">
        <v>549</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6" t="s">
        <v>357</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6" t="s">
        <v>357</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6" t="s">
        <v>357</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315</v>
      </c>
      <c r="AF127" s="288"/>
      <c r="AG127" s="288"/>
      <c r="AH127" s="289"/>
      <c r="AI127" s="293" t="s">
        <v>313</v>
      </c>
      <c r="AJ127" s="288"/>
      <c r="AK127" s="288"/>
      <c r="AL127" s="289"/>
      <c r="AM127" s="293" t="s">
        <v>342</v>
      </c>
      <c r="AN127" s="288"/>
      <c r="AO127" s="288"/>
      <c r="AP127" s="289"/>
      <c r="AQ127" s="326" t="s">
        <v>357</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499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85"/>
      <c r="B134" s="242"/>
      <c r="C134" s="241"/>
      <c r="D134" s="242"/>
      <c r="E134" s="241"/>
      <c r="F134" s="304"/>
      <c r="G134" s="221" t="s">
        <v>486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486</v>
      </c>
      <c r="AC134" s="214"/>
      <c r="AD134" s="214"/>
      <c r="AE134" s="256" t="s">
        <v>486</v>
      </c>
      <c r="AF134" s="106"/>
      <c r="AG134" s="106"/>
      <c r="AH134" s="106"/>
      <c r="AI134" s="256" t="s">
        <v>486</v>
      </c>
      <c r="AJ134" s="106"/>
      <c r="AK134" s="106"/>
      <c r="AL134" s="106"/>
      <c r="AM134" s="256" t="s">
        <v>486</v>
      </c>
      <c r="AN134" s="106"/>
      <c r="AO134" s="106"/>
      <c r="AP134" s="106"/>
      <c r="AQ134" s="256" t="s">
        <v>486</v>
      </c>
      <c r="AR134" s="106"/>
      <c r="AS134" s="106"/>
      <c r="AT134" s="106"/>
      <c r="AU134" s="256" t="s">
        <v>486</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486</v>
      </c>
      <c r="AC135" s="123"/>
      <c r="AD135" s="123"/>
      <c r="AE135" s="256" t="s">
        <v>486</v>
      </c>
      <c r="AF135" s="106"/>
      <c r="AG135" s="106"/>
      <c r="AH135" s="106"/>
      <c r="AI135" s="256" t="s">
        <v>486</v>
      </c>
      <c r="AJ135" s="106"/>
      <c r="AK135" s="106"/>
      <c r="AL135" s="106"/>
      <c r="AM135" s="256" t="s">
        <v>486</v>
      </c>
      <c r="AN135" s="106"/>
      <c r="AO135" s="106"/>
      <c r="AP135" s="106"/>
      <c r="AQ135" s="256" t="s">
        <v>486</v>
      </c>
      <c r="AR135" s="106"/>
      <c r="AS135" s="106"/>
      <c r="AT135" s="106"/>
      <c r="AU135" s="256" t="s">
        <v>486</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486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8.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487</v>
      </c>
      <c r="AE702" s="886"/>
      <c r="AF702" s="886"/>
      <c r="AG702" s="875" t="s">
        <v>502</v>
      </c>
      <c r="AH702" s="876"/>
      <c r="AI702" s="876"/>
      <c r="AJ702" s="876"/>
      <c r="AK702" s="876"/>
      <c r="AL702" s="876"/>
      <c r="AM702" s="876"/>
      <c r="AN702" s="876"/>
      <c r="AO702" s="876"/>
      <c r="AP702" s="876"/>
      <c r="AQ702" s="876"/>
      <c r="AR702" s="876"/>
      <c r="AS702" s="876"/>
      <c r="AT702" s="876"/>
      <c r="AU702" s="876"/>
      <c r="AV702" s="876"/>
      <c r="AW702" s="876"/>
      <c r="AX702" s="877"/>
    </row>
    <row r="703" spans="1:50" ht="42"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487</v>
      </c>
      <c r="AE703" s="145"/>
      <c r="AF703" s="145"/>
      <c r="AG703" s="654" t="s">
        <v>503</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487</v>
      </c>
      <c r="AE704" s="573"/>
      <c r="AF704" s="573"/>
      <c r="AG704" s="418" t="s">
        <v>504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487</v>
      </c>
      <c r="AE705" s="723"/>
      <c r="AF705" s="723"/>
      <c r="AG705" s="150" t="s">
        <v>507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506</v>
      </c>
      <c r="AE707" s="571"/>
      <c r="AF707" s="571"/>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508</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5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487</v>
      </c>
      <c r="AE709" s="145"/>
      <c r="AF709" s="145"/>
      <c r="AG709" s="654" t="s">
        <v>509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508</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75.7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487</v>
      </c>
      <c r="AE711" s="145"/>
      <c r="AF711" s="145"/>
      <c r="AG711" s="654" t="s">
        <v>510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508</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508</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42"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487</v>
      </c>
      <c r="AE715" s="658"/>
      <c r="AF715" s="767"/>
      <c r="AG715" s="513" t="s">
        <v>511</v>
      </c>
      <c r="AH715" s="514"/>
      <c r="AI715" s="514"/>
      <c r="AJ715" s="514"/>
      <c r="AK715" s="514"/>
      <c r="AL715" s="514"/>
      <c r="AM715" s="514"/>
      <c r="AN715" s="514"/>
      <c r="AO715" s="514"/>
      <c r="AP715" s="514"/>
      <c r="AQ715" s="514"/>
      <c r="AR715" s="514"/>
      <c r="AS715" s="514"/>
      <c r="AT715" s="514"/>
      <c r="AU715" s="514"/>
      <c r="AV715" s="514"/>
      <c r="AW715" s="514"/>
      <c r="AX715" s="515"/>
    </row>
    <row r="716" spans="1:50" ht="75.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487</v>
      </c>
      <c r="AE716" s="749"/>
      <c r="AF716" s="749"/>
      <c r="AG716" s="654" t="s">
        <v>510</v>
      </c>
      <c r="AH716" s="655"/>
      <c r="AI716" s="655"/>
      <c r="AJ716" s="655"/>
      <c r="AK716" s="655"/>
      <c r="AL716" s="655"/>
      <c r="AM716" s="655"/>
      <c r="AN716" s="655"/>
      <c r="AO716" s="655"/>
      <c r="AP716" s="655"/>
      <c r="AQ716" s="655"/>
      <c r="AR716" s="655"/>
      <c r="AS716" s="655"/>
      <c r="AT716" s="655"/>
      <c r="AU716" s="655"/>
      <c r="AV716" s="655"/>
      <c r="AW716" s="655"/>
      <c r="AX716" s="656"/>
    </row>
    <row r="717" spans="1:50" ht="38.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487</v>
      </c>
      <c r="AE717" s="145"/>
      <c r="AF717" s="145"/>
      <c r="AG717" s="654" t="s">
        <v>512</v>
      </c>
      <c r="AH717" s="655"/>
      <c r="AI717" s="655"/>
      <c r="AJ717" s="655"/>
      <c r="AK717" s="655"/>
      <c r="AL717" s="655"/>
      <c r="AM717" s="655"/>
      <c r="AN717" s="655"/>
      <c r="AO717" s="655"/>
      <c r="AP717" s="655"/>
      <c r="AQ717" s="655"/>
      <c r="AR717" s="655"/>
      <c r="AS717" s="655"/>
      <c r="AT717" s="655"/>
      <c r="AU717" s="655"/>
      <c r="AV717" s="655"/>
      <c r="AW717" s="655"/>
      <c r="AX717" s="656"/>
    </row>
    <row r="718" spans="1:50" ht="39.7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487</v>
      </c>
      <c r="AE718" s="145"/>
      <c r="AF718" s="145"/>
      <c r="AG718" s="153" t="s">
        <v>513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508</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550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553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556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555</v>
      </c>
      <c r="B733" s="740"/>
      <c r="C733" s="740"/>
      <c r="D733" s="740"/>
      <c r="E733" s="741"/>
      <c r="F733" s="756" t="s">
        <v>557</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515</v>
      </c>
      <c r="F737" s="89"/>
      <c r="G737" s="89"/>
      <c r="H737" s="89"/>
      <c r="I737" s="89"/>
      <c r="J737" s="89"/>
      <c r="K737" s="89"/>
      <c r="L737" s="89"/>
      <c r="M737" s="89"/>
      <c r="N737" s="95" t="s">
        <v>321</v>
      </c>
      <c r="O737" s="95"/>
      <c r="P737" s="95"/>
      <c r="Q737" s="95"/>
      <c r="R737" s="89" t="s">
        <v>517</v>
      </c>
      <c r="S737" s="89"/>
      <c r="T737" s="89"/>
      <c r="U737" s="89"/>
      <c r="V737" s="89"/>
      <c r="W737" s="89"/>
      <c r="X737" s="89"/>
      <c r="Y737" s="89"/>
      <c r="Z737" s="89"/>
      <c r="AA737" s="95" t="s">
        <v>320</v>
      </c>
      <c r="AB737" s="95"/>
      <c r="AC737" s="95"/>
      <c r="AD737" s="95"/>
      <c r="AE737" s="89" t="s">
        <v>519</v>
      </c>
      <c r="AF737" s="89"/>
      <c r="AG737" s="89"/>
      <c r="AH737" s="89"/>
      <c r="AI737" s="89"/>
      <c r="AJ737" s="89"/>
      <c r="AK737" s="89"/>
      <c r="AL737" s="89"/>
      <c r="AM737" s="89"/>
      <c r="AN737" s="95" t="s">
        <v>319</v>
      </c>
      <c r="AO737" s="95"/>
      <c r="AP737" s="95"/>
      <c r="AQ737" s="95"/>
      <c r="AR737" s="96" t="s">
        <v>521</v>
      </c>
      <c r="AS737" s="97"/>
      <c r="AT737" s="97"/>
      <c r="AU737" s="97"/>
      <c r="AV737" s="97"/>
      <c r="AW737" s="97"/>
      <c r="AX737" s="98"/>
      <c r="AY737" s="74"/>
      <c r="AZ737" s="74"/>
    </row>
    <row r="738" spans="1:52" ht="24.75" customHeight="1" x14ac:dyDescent="0.15">
      <c r="A738" s="86" t="s">
        <v>318</v>
      </c>
      <c r="B738" s="87"/>
      <c r="C738" s="87"/>
      <c r="D738" s="88"/>
      <c r="E738" s="89" t="s">
        <v>516</v>
      </c>
      <c r="F738" s="89"/>
      <c r="G738" s="89"/>
      <c r="H738" s="89"/>
      <c r="I738" s="89"/>
      <c r="J738" s="89"/>
      <c r="K738" s="89"/>
      <c r="L738" s="89"/>
      <c r="M738" s="89"/>
      <c r="N738" s="95" t="s">
        <v>317</v>
      </c>
      <c r="O738" s="95"/>
      <c r="P738" s="95"/>
      <c r="Q738" s="95"/>
      <c r="R738" s="89" t="s">
        <v>518</v>
      </c>
      <c r="S738" s="89"/>
      <c r="T738" s="89"/>
      <c r="U738" s="89"/>
      <c r="V738" s="89"/>
      <c r="W738" s="89"/>
      <c r="X738" s="89"/>
      <c r="Y738" s="89"/>
      <c r="Z738" s="89"/>
      <c r="AA738" s="95" t="s">
        <v>316</v>
      </c>
      <c r="AB738" s="95"/>
      <c r="AC738" s="95"/>
      <c r="AD738" s="95"/>
      <c r="AE738" s="89" t="s">
        <v>520</v>
      </c>
      <c r="AF738" s="89"/>
      <c r="AG738" s="89"/>
      <c r="AH738" s="89"/>
      <c r="AI738" s="89"/>
      <c r="AJ738" s="89"/>
      <c r="AK738" s="89"/>
      <c r="AL738" s="89"/>
      <c r="AM738" s="89"/>
      <c r="AN738" s="95" t="s">
        <v>315</v>
      </c>
      <c r="AO738" s="95"/>
      <c r="AP738" s="95"/>
      <c r="AQ738" s="95"/>
      <c r="AR738" s="96" t="s">
        <v>522</v>
      </c>
      <c r="AS738" s="97"/>
      <c r="AT738" s="97"/>
      <c r="AU738" s="97"/>
      <c r="AV738" s="97"/>
      <c r="AW738" s="97"/>
      <c r="AX738" s="98"/>
    </row>
    <row r="739" spans="1:52" ht="24.75" customHeight="1" x14ac:dyDescent="0.15">
      <c r="A739" s="86" t="s">
        <v>314</v>
      </c>
      <c r="B739" s="87"/>
      <c r="C739" s="87"/>
      <c r="D739" s="88"/>
      <c r="E739" s="89" t="s">
        <v>523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485</v>
      </c>
      <c r="F740" s="111"/>
      <c r="G740" s="111"/>
      <c r="H740" s="78" t="str">
        <f>IF(E740="", "", "(")</f>
        <v>(</v>
      </c>
      <c r="I740" s="111"/>
      <c r="J740" s="111"/>
      <c r="K740" s="78" t="str">
        <f>IF(OR(I740="　", I740=""), "", "-")</f>
        <v/>
      </c>
      <c r="L740" s="112">
        <v>289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527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525</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524</v>
      </c>
      <c r="H782" s="440"/>
      <c r="I782" s="440"/>
      <c r="J782" s="440"/>
      <c r="K782" s="441"/>
      <c r="L782" s="442" t="s">
        <v>528</v>
      </c>
      <c r="M782" s="443"/>
      <c r="N782" s="443"/>
      <c r="O782" s="443"/>
      <c r="P782" s="443"/>
      <c r="Q782" s="443"/>
      <c r="R782" s="443"/>
      <c r="S782" s="443"/>
      <c r="T782" s="443"/>
      <c r="U782" s="443"/>
      <c r="V782" s="443"/>
      <c r="W782" s="443"/>
      <c r="X782" s="444"/>
      <c r="Y782" s="445">
        <v>30</v>
      </c>
      <c r="Z782" s="446"/>
      <c r="AA782" s="446"/>
      <c r="AB782" s="544"/>
      <c r="AC782" s="439" t="s">
        <v>524</v>
      </c>
      <c r="AD782" s="440"/>
      <c r="AE782" s="440"/>
      <c r="AF782" s="440"/>
      <c r="AG782" s="441"/>
      <c r="AH782" s="442" t="s">
        <v>547</v>
      </c>
      <c r="AI782" s="443"/>
      <c r="AJ782" s="443"/>
      <c r="AK782" s="443"/>
      <c r="AL782" s="443"/>
      <c r="AM782" s="443"/>
      <c r="AN782" s="443"/>
      <c r="AO782" s="443"/>
      <c r="AP782" s="443"/>
      <c r="AQ782" s="443"/>
      <c r="AR782" s="443"/>
      <c r="AS782" s="443"/>
      <c r="AT782" s="444"/>
      <c r="AU782" s="445">
        <v>130</v>
      </c>
      <c r="AV782" s="446"/>
      <c r="AW782" s="446"/>
      <c r="AX782" s="447"/>
    </row>
    <row r="783" spans="1:50" ht="24.75" customHeight="1" x14ac:dyDescent="0.15">
      <c r="A783" s="543"/>
      <c r="B783" s="753"/>
      <c r="C783" s="753"/>
      <c r="D783" s="753"/>
      <c r="E783" s="753"/>
      <c r="F783" s="754"/>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t="s">
        <v>524</v>
      </c>
      <c r="AD783" s="340"/>
      <c r="AE783" s="340"/>
      <c r="AF783" s="340"/>
      <c r="AG783" s="341"/>
      <c r="AH783" s="392" t="s">
        <v>526</v>
      </c>
      <c r="AI783" s="393"/>
      <c r="AJ783" s="393"/>
      <c r="AK783" s="393"/>
      <c r="AL783" s="393"/>
      <c r="AM783" s="393"/>
      <c r="AN783" s="393"/>
      <c r="AO783" s="393"/>
      <c r="AP783" s="393"/>
      <c r="AQ783" s="393"/>
      <c r="AR783" s="393"/>
      <c r="AS783" s="393"/>
      <c r="AT783" s="394"/>
      <c r="AU783" s="389">
        <v>25</v>
      </c>
      <c r="AV783" s="390"/>
      <c r="AW783" s="390"/>
      <c r="AX783" s="391"/>
    </row>
    <row r="784" spans="1:50" ht="24.75" customHeight="1" x14ac:dyDescent="0.15">
      <c r="A784" s="543"/>
      <c r="B784" s="753"/>
      <c r="C784" s="753"/>
      <c r="D784" s="753"/>
      <c r="E784" s="753"/>
      <c r="F784" s="754"/>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t="s">
        <v>524</v>
      </c>
      <c r="AD784" s="340"/>
      <c r="AE784" s="340"/>
      <c r="AF784" s="340"/>
      <c r="AG784" s="341"/>
      <c r="AH784" s="392" t="s">
        <v>535</v>
      </c>
      <c r="AI784" s="393"/>
      <c r="AJ784" s="393"/>
      <c r="AK784" s="393"/>
      <c r="AL784" s="393"/>
      <c r="AM784" s="393"/>
      <c r="AN784" s="393"/>
      <c r="AO784" s="393"/>
      <c r="AP784" s="393"/>
      <c r="AQ784" s="393"/>
      <c r="AR784" s="393"/>
      <c r="AS784" s="393"/>
      <c r="AT784" s="394"/>
      <c r="AU784" s="389">
        <v>16</v>
      </c>
      <c r="AV784" s="390"/>
      <c r="AW784" s="390"/>
      <c r="AX784" s="391"/>
    </row>
    <row r="785" spans="1:50" ht="24.75" customHeight="1" x14ac:dyDescent="0.15">
      <c r="A785" s="543"/>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3"/>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3"/>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3"/>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3"/>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30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171</v>
      </c>
      <c r="AV792" s="406"/>
      <c r="AW792" s="406"/>
      <c r="AX792" s="408"/>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291</v>
      </c>
      <c r="AI837" s="337"/>
      <c r="AJ837" s="337"/>
      <c r="AK837" s="337"/>
      <c r="AL837" s="337" t="s">
        <v>21</v>
      </c>
      <c r="AM837" s="337"/>
      <c r="AN837" s="337"/>
      <c r="AO837" s="416"/>
      <c r="AP837" s="417" t="s">
        <v>225</v>
      </c>
      <c r="AQ837" s="417"/>
      <c r="AR837" s="417"/>
      <c r="AS837" s="417"/>
      <c r="AT837" s="417"/>
      <c r="AU837" s="417"/>
      <c r="AV837" s="417"/>
      <c r="AW837" s="417"/>
      <c r="AX837" s="417"/>
    </row>
    <row r="838" spans="1:50" ht="42.75" customHeight="1" x14ac:dyDescent="0.15">
      <c r="A838" s="395">
        <v>1</v>
      </c>
      <c r="B838" s="395">
        <v>1</v>
      </c>
      <c r="C838" s="414" t="s">
        <v>531</v>
      </c>
      <c r="D838" s="409"/>
      <c r="E838" s="409"/>
      <c r="F838" s="409"/>
      <c r="G838" s="409"/>
      <c r="H838" s="409"/>
      <c r="I838" s="409"/>
      <c r="J838" s="410">
        <v>6011501004185</v>
      </c>
      <c r="K838" s="411"/>
      <c r="L838" s="411"/>
      <c r="M838" s="411"/>
      <c r="N838" s="411"/>
      <c r="O838" s="411"/>
      <c r="P838" s="415" t="s">
        <v>528</v>
      </c>
      <c r="Q838" s="307"/>
      <c r="R838" s="307"/>
      <c r="S838" s="307"/>
      <c r="T838" s="307"/>
      <c r="U838" s="307"/>
      <c r="V838" s="307"/>
      <c r="W838" s="307"/>
      <c r="X838" s="307"/>
      <c r="Y838" s="308">
        <v>30</v>
      </c>
      <c r="Z838" s="309"/>
      <c r="AA838" s="309"/>
      <c r="AB838" s="310"/>
      <c r="AC838" s="318" t="s">
        <v>299</v>
      </c>
      <c r="AD838" s="319"/>
      <c r="AE838" s="319"/>
      <c r="AF838" s="319"/>
      <c r="AG838" s="319"/>
      <c r="AH838" s="412">
        <v>3</v>
      </c>
      <c r="AI838" s="413"/>
      <c r="AJ838" s="413"/>
      <c r="AK838" s="413"/>
      <c r="AL838" s="315" t="s">
        <v>551</v>
      </c>
      <c r="AM838" s="316"/>
      <c r="AN838" s="316"/>
      <c r="AO838" s="317"/>
      <c r="AP838" s="311"/>
      <c r="AQ838" s="311"/>
      <c r="AR838" s="311"/>
      <c r="AS838" s="311"/>
      <c r="AT838" s="311"/>
      <c r="AU838" s="311"/>
      <c r="AV838" s="311"/>
      <c r="AW838" s="311"/>
      <c r="AX838" s="311"/>
    </row>
    <row r="839" spans="1:50" ht="42.75" customHeight="1" x14ac:dyDescent="0.15">
      <c r="A839" s="395">
        <v>2</v>
      </c>
      <c r="B839" s="395">
        <v>1</v>
      </c>
      <c r="C839" s="414" t="s">
        <v>533</v>
      </c>
      <c r="D839" s="409"/>
      <c r="E839" s="409"/>
      <c r="F839" s="409"/>
      <c r="G839" s="409"/>
      <c r="H839" s="409"/>
      <c r="I839" s="409"/>
      <c r="J839" s="410">
        <v>8013401001509</v>
      </c>
      <c r="K839" s="411"/>
      <c r="L839" s="411"/>
      <c r="M839" s="411"/>
      <c r="N839" s="411"/>
      <c r="O839" s="411"/>
      <c r="P839" s="415" t="s">
        <v>532</v>
      </c>
      <c r="Q839" s="307"/>
      <c r="R839" s="307"/>
      <c r="S839" s="307"/>
      <c r="T839" s="307"/>
      <c r="U839" s="307"/>
      <c r="V839" s="307"/>
      <c r="W839" s="307"/>
      <c r="X839" s="307"/>
      <c r="Y839" s="308">
        <v>27</v>
      </c>
      <c r="Z839" s="309"/>
      <c r="AA839" s="309"/>
      <c r="AB839" s="310"/>
      <c r="AC839" s="318" t="s">
        <v>299</v>
      </c>
      <c r="AD839" s="319"/>
      <c r="AE839" s="319"/>
      <c r="AF839" s="319"/>
      <c r="AG839" s="319"/>
      <c r="AH839" s="412">
        <v>1</v>
      </c>
      <c r="AI839" s="413"/>
      <c r="AJ839" s="413"/>
      <c r="AK839" s="413"/>
      <c r="AL839" s="315" t="s">
        <v>486</v>
      </c>
      <c r="AM839" s="316"/>
      <c r="AN839" s="316"/>
      <c r="AO839" s="317"/>
      <c r="AP839" s="311"/>
      <c r="AQ839" s="311"/>
      <c r="AR839" s="311"/>
      <c r="AS839" s="311"/>
      <c r="AT839" s="311"/>
      <c r="AU839" s="311"/>
      <c r="AV839" s="311"/>
      <c r="AW839" s="311"/>
      <c r="AX839" s="311"/>
    </row>
    <row r="840" spans="1:50" ht="42.75" customHeight="1" x14ac:dyDescent="0.15">
      <c r="A840" s="395">
        <v>3</v>
      </c>
      <c r="B840" s="395">
        <v>1</v>
      </c>
      <c r="C840" s="414" t="s">
        <v>541</v>
      </c>
      <c r="D840" s="409"/>
      <c r="E840" s="409"/>
      <c r="F840" s="409"/>
      <c r="G840" s="409"/>
      <c r="H840" s="409"/>
      <c r="I840" s="409"/>
      <c r="J840" s="410">
        <v>6010001030403</v>
      </c>
      <c r="K840" s="411"/>
      <c r="L840" s="411"/>
      <c r="M840" s="411"/>
      <c r="N840" s="411"/>
      <c r="O840" s="411"/>
      <c r="P840" s="415" t="s">
        <v>534</v>
      </c>
      <c r="Q840" s="307"/>
      <c r="R840" s="307"/>
      <c r="S840" s="307"/>
      <c r="T840" s="307"/>
      <c r="U840" s="307"/>
      <c r="V840" s="307"/>
      <c r="W840" s="307"/>
      <c r="X840" s="307"/>
      <c r="Y840" s="308">
        <v>25</v>
      </c>
      <c r="Z840" s="309"/>
      <c r="AA840" s="309"/>
      <c r="AB840" s="310"/>
      <c r="AC840" s="318" t="s">
        <v>299</v>
      </c>
      <c r="AD840" s="319"/>
      <c r="AE840" s="319"/>
      <c r="AF840" s="319"/>
      <c r="AG840" s="319"/>
      <c r="AH840" s="313">
        <v>2</v>
      </c>
      <c r="AI840" s="314"/>
      <c r="AJ840" s="314"/>
      <c r="AK840" s="314"/>
      <c r="AL840" s="315" t="s">
        <v>486</v>
      </c>
      <c r="AM840" s="316"/>
      <c r="AN840" s="316"/>
      <c r="AO840" s="317"/>
      <c r="AP840" s="311"/>
      <c r="AQ840" s="311"/>
      <c r="AR840" s="311"/>
      <c r="AS840" s="311"/>
      <c r="AT840" s="311"/>
      <c r="AU840" s="311"/>
      <c r="AV840" s="311"/>
      <c r="AW840" s="311"/>
      <c r="AX840" s="311"/>
    </row>
    <row r="841" spans="1:50" ht="42.75" customHeight="1" x14ac:dyDescent="0.15">
      <c r="A841" s="395">
        <v>4</v>
      </c>
      <c r="B841" s="395">
        <v>1</v>
      </c>
      <c r="C841" s="414" t="s">
        <v>542</v>
      </c>
      <c r="D841" s="409"/>
      <c r="E841" s="409"/>
      <c r="F841" s="409"/>
      <c r="G841" s="409"/>
      <c r="H841" s="409"/>
      <c r="I841" s="409"/>
      <c r="J841" s="410">
        <v>3010401016070</v>
      </c>
      <c r="K841" s="411"/>
      <c r="L841" s="411"/>
      <c r="M841" s="411"/>
      <c r="N841" s="411"/>
      <c r="O841" s="411"/>
      <c r="P841" s="415" t="s">
        <v>536</v>
      </c>
      <c r="Q841" s="307"/>
      <c r="R841" s="307"/>
      <c r="S841" s="307"/>
      <c r="T841" s="307"/>
      <c r="U841" s="307"/>
      <c r="V841" s="307"/>
      <c r="W841" s="307"/>
      <c r="X841" s="307"/>
      <c r="Y841" s="308">
        <v>11</v>
      </c>
      <c r="Z841" s="309"/>
      <c r="AA841" s="309"/>
      <c r="AB841" s="310"/>
      <c r="AC841" s="318" t="s">
        <v>299</v>
      </c>
      <c r="AD841" s="319"/>
      <c r="AE841" s="319"/>
      <c r="AF841" s="319"/>
      <c r="AG841" s="319"/>
      <c r="AH841" s="313">
        <v>1</v>
      </c>
      <c r="AI841" s="314"/>
      <c r="AJ841" s="314"/>
      <c r="AK841" s="314"/>
      <c r="AL841" s="315" t="s">
        <v>486</v>
      </c>
      <c r="AM841" s="316"/>
      <c r="AN841" s="316"/>
      <c r="AO841" s="317"/>
      <c r="AP841" s="311"/>
      <c r="AQ841" s="311"/>
      <c r="AR841" s="311"/>
      <c r="AS841" s="311"/>
      <c r="AT841" s="311"/>
      <c r="AU841" s="311"/>
      <c r="AV841" s="311"/>
      <c r="AW841" s="311"/>
      <c r="AX841" s="311"/>
    </row>
    <row r="842" spans="1:50" ht="42.75" customHeight="1" x14ac:dyDescent="0.15">
      <c r="A842" s="395">
        <v>5</v>
      </c>
      <c r="B842" s="395">
        <v>1</v>
      </c>
      <c r="C842" s="414" t="s">
        <v>539</v>
      </c>
      <c r="D842" s="409"/>
      <c r="E842" s="409"/>
      <c r="F842" s="409"/>
      <c r="G842" s="409"/>
      <c r="H842" s="409"/>
      <c r="I842" s="409"/>
      <c r="J842" s="410">
        <v>4010001095836</v>
      </c>
      <c r="K842" s="411"/>
      <c r="L842" s="411"/>
      <c r="M842" s="411"/>
      <c r="N842" s="411"/>
      <c r="O842" s="411"/>
      <c r="P842" s="415" t="s">
        <v>537</v>
      </c>
      <c r="Q842" s="307"/>
      <c r="R842" s="307"/>
      <c r="S842" s="307"/>
      <c r="T842" s="307"/>
      <c r="U842" s="307"/>
      <c r="V842" s="307"/>
      <c r="W842" s="307"/>
      <c r="X842" s="307"/>
      <c r="Y842" s="308">
        <v>7</v>
      </c>
      <c r="Z842" s="309"/>
      <c r="AA842" s="309"/>
      <c r="AB842" s="310"/>
      <c r="AC842" s="318" t="s">
        <v>299</v>
      </c>
      <c r="AD842" s="319"/>
      <c r="AE842" s="319"/>
      <c r="AF842" s="319"/>
      <c r="AG842" s="319"/>
      <c r="AH842" s="313">
        <v>3</v>
      </c>
      <c r="AI842" s="314"/>
      <c r="AJ842" s="314"/>
      <c r="AK842" s="314"/>
      <c r="AL842" s="315" t="s">
        <v>486</v>
      </c>
      <c r="AM842" s="316"/>
      <c r="AN842" s="316"/>
      <c r="AO842" s="317"/>
      <c r="AP842" s="311"/>
      <c r="AQ842" s="311"/>
      <c r="AR842" s="311"/>
      <c r="AS842" s="311"/>
      <c r="AT842" s="311"/>
      <c r="AU842" s="311"/>
      <c r="AV842" s="311"/>
      <c r="AW842" s="311"/>
      <c r="AX842" s="311"/>
    </row>
    <row r="843" spans="1:50" ht="42.75" customHeight="1" x14ac:dyDescent="0.15">
      <c r="A843" s="395">
        <v>6</v>
      </c>
      <c r="B843" s="395">
        <v>1</v>
      </c>
      <c r="C843" s="414" t="s">
        <v>540</v>
      </c>
      <c r="D843" s="409"/>
      <c r="E843" s="409"/>
      <c r="F843" s="409"/>
      <c r="G843" s="409"/>
      <c r="H843" s="409"/>
      <c r="I843" s="409"/>
      <c r="J843" s="410">
        <v>9011101011216</v>
      </c>
      <c r="K843" s="411"/>
      <c r="L843" s="411"/>
      <c r="M843" s="411"/>
      <c r="N843" s="411"/>
      <c r="O843" s="411"/>
      <c r="P843" s="415" t="s">
        <v>538</v>
      </c>
      <c r="Q843" s="307"/>
      <c r="R843" s="307"/>
      <c r="S843" s="307"/>
      <c r="T843" s="307"/>
      <c r="U843" s="307"/>
      <c r="V843" s="307"/>
      <c r="W843" s="307"/>
      <c r="X843" s="307"/>
      <c r="Y843" s="308">
        <v>7</v>
      </c>
      <c r="Z843" s="309"/>
      <c r="AA843" s="309"/>
      <c r="AB843" s="310"/>
      <c r="AC843" s="318" t="s">
        <v>299</v>
      </c>
      <c r="AD843" s="319"/>
      <c r="AE843" s="319"/>
      <c r="AF843" s="319"/>
      <c r="AG843" s="319"/>
      <c r="AH843" s="313">
        <v>1</v>
      </c>
      <c r="AI843" s="314"/>
      <c r="AJ843" s="314"/>
      <c r="AK843" s="314"/>
      <c r="AL843" s="315" t="s">
        <v>486</v>
      </c>
      <c r="AM843" s="316"/>
      <c r="AN843" s="316"/>
      <c r="AO843" s="317"/>
      <c r="AP843" s="311"/>
      <c r="AQ843" s="311"/>
      <c r="AR843" s="311"/>
      <c r="AS843" s="311"/>
      <c r="AT843" s="311"/>
      <c r="AU843" s="311"/>
      <c r="AV843" s="311"/>
      <c r="AW843" s="311"/>
      <c r="AX843" s="311"/>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8"/>
      <c r="AD844" s="319"/>
      <c r="AE844" s="319"/>
      <c r="AF844" s="319"/>
      <c r="AG844" s="319"/>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291</v>
      </c>
      <c r="AI870" s="337"/>
      <c r="AJ870" s="337"/>
      <c r="AK870" s="337"/>
      <c r="AL870" s="337" t="s">
        <v>21</v>
      </c>
      <c r="AM870" s="337"/>
      <c r="AN870" s="337"/>
      <c r="AO870" s="416"/>
      <c r="AP870" s="417" t="s">
        <v>225</v>
      </c>
      <c r="AQ870" s="417"/>
      <c r="AR870" s="417"/>
      <c r="AS870" s="417"/>
      <c r="AT870" s="417"/>
      <c r="AU870" s="417"/>
      <c r="AV870" s="417"/>
      <c r="AW870" s="417"/>
      <c r="AX870" s="417"/>
    </row>
    <row r="871" spans="1:50" ht="41.25" customHeight="1" x14ac:dyDescent="0.15">
      <c r="A871" s="395">
        <v>1</v>
      </c>
      <c r="B871" s="395">
        <v>1</v>
      </c>
      <c r="C871" s="409" t="s">
        <v>529</v>
      </c>
      <c r="D871" s="409"/>
      <c r="E871" s="409"/>
      <c r="F871" s="409"/>
      <c r="G871" s="409"/>
      <c r="H871" s="409"/>
      <c r="I871" s="409"/>
      <c r="J871" s="410">
        <v>4010405010473</v>
      </c>
      <c r="K871" s="411"/>
      <c r="L871" s="411"/>
      <c r="M871" s="411"/>
      <c r="N871" s="411"/>
      <c r="O871" s="411"/>
      <c r="P871" s="415" t="s">
        <v>530</v>
      </c>
      <c r="Q871" s="307"/>
      <c r="R871" s="307"/>
      <c r="S871" s="307"/>
      <c r="T871" s="307"/>
      <c r="U871" s="307"/>
      <c r="V871" s="307"/>
      <c r="W871" s="307"/>
      <c r="X871" s="307"/>
      <c r="Y871" s="308">
        <v>130</v>
      </c>
      <c r="Z871" s="309"/>
      <c r="AA871" s="309"/>
      <c r="AB871" s="310"/>
      <c r="AC871" s="318" t="s">
        <v>299</v>
      </c>
      <c r="AD871" s="319"/>
      <c r="AE871" s="319"/>
      <c r="AF871" s="319"/>
      <c r="AG871" s="319"/>
      <c r="AH871" s="412">
        <v>1</v>
      </c>
      <c r="AI871" s="413"/>
      <c r="AJ871" s="413"/>
      <c r="AK871" s="413"/>
      <c r="AL871" s="315" t="s">
        <v>486</v>
      </c>
      <c r="AM871" s="316"/>
      <c r="AN871" s="316"/>
      <c r="AO871" s="317"/>
      <c r="AP871" s="311"/>
      <c r="AQ871" s="311"/>
      <c r="AR871" s="311"/>
      <c r="AS871" s="311"/>
      <c r="AT871" s="311"/>
      <c r="AU871" s="311"/>
      <c r="AV871" s="311"/>
      <c r="AW871" s="311"/>
      <c r="AX871" s="311"/>
    </row>
    <row r="872" spans="1:50" ht="41.25" customHeight="1" x14ac:dyDescent="0.15">
      <c r="A872" s="395">
        <v>2</v>
      </c>
      <c r="B872" s="395">
        <v>1</v>
      </c>
      <c r="C872" s="409" t="s">
        <v>529</v>
      </c>
      <c r="D872" s="409"/>
      <c r="E872" s="409"/>
      <c r="F872" s="409"/>
      <c r="G872" s="409"/>
      <c r="H872" s="409"/>
      <c r="I872" s="409"/>
      <c r="J872" s="410">
        <v>4010405010473</v>
      </c>
      <c r="K872" s="411"/>
      <c r="L872" s="411"/>
      <c r="M872" s="411"/>
      <c r="N872" s="411"/>
      <c r="O872" s="411"/>
      <c r="P872" s="415" t="s">
        <v>526</v>
      </c>
      <c r="Q872" s="307"/>
      <c r="R872" s="307"/>
      <c r="S872" s="307"/>
      <c r="T872" s="307"/>
      <c r="U872" s="307"/>
      <c r="V872" s="307"/>
      <c r="W872" s="307"/>
      <c r="X872" s="307"/>
      <c r="Y872" s="308">
        <v>25</v>
      </c>
      <c r="Z872" s="309"/>
      <c r="AA872" s="309"/>
      <c r="AB872" s="310"/>
      <c r="AC872" s="318" t="s">
        <v>299</v>
      </c>
      <c r="AD872" s="318"/>
      <c r="AE872" s="318"/>
      <c r="AF872" s="318"/>
      <c r="AG872" s="318"/>
      <c r="AH872" s="412">
        <v>1</v>
      </c>
      <c r="AI872" s="413"/>
      <c r="AJ872" s="413"/>
      <c r="AK872" s="413"/>
      <c r="AL872" s="315" t="s">
        <v>486</v>
      </c>
      <c r="AM872" s="316"/>
      <c r="AN872" s="316"/>
      <c r="AO872" s="317"/>
      <c r="AP872" s="311"/>
      <c r="AQ872" s="311"/>
      <c r="AR872" s="311"/>
      <c r="AS872" s="311"/>
      <c r="AT872" s="311"/>
      <c r="AU872" s="311"/>
      <c r="AV872" s="311"/>
      <c r="AW872" s="311"/>
      <c r="AX872" s="311"/>
    </row>
    <row r="873" spans="1:50" ht="41.25" customHeight="1" x14ac:dyDescent="0.15">
      <c r="A873" s="395">
        <v>3</v>
      </c>
      <c r="B873" s="395">
        <v>1</v>
      </c>
      <c r="C873" s="414" t="s">
        <v>529</v>
      </c>
      <c r="D873" s="409"/>
      <c r="E873" s="409"/>
      <c r="F873" s="409"/>
      <c r="G873" s="409"/>
      <c r="H873" s="409"/>
      <c r="I873" s="409"/>
      <c r="J873" s="410">
        <v>4010405010473</v>
      </c>
      <c r="K873" s="411"/>
      <c r="L873" s="411"/>
      <c r="M873" s="411"/>
      <c r="N873" s="411"/>
      <c r="O873" s="411"/>
      <c r="P873" s="415" t="s">
        <v>535</v>
      </c>
      <c r="Q873" s="307"/>
      <c r="R873" s="307"/>
      <c r="S873" s="307"/>
      <c r="T873" s="307"/>
      <c r="U873" s="307"/>
      <c r="V873" s="307"/>
      <c r="W873" s="307"/>
      <c r="X873" s="307"/>
      <c r="Y873" s="308">
        <v>16</v>
      </c>
      <c r="Z873" s="309"/>
      <c r="AA873" s="309"/>
      <c r="AB873" s="310"/>
      <c r="AC873" s="318" t="s">
        <v>299</v>
      </c>
      <c r="AD873" s="318"/>
      <c r="AE873" s="318"/>
      <c r="AF873" s="318"/>
      <c r="AG873" s="318"/>
      <c r="AH873" s="313">
        <v>1</v>
      </c>
      <c r="AI873" s="314"/>
      <c r="AJ873" s="314"/>
      <c r="AK873" s="314"/>
      <c r="AL873" s="315" t="s">
        <v>486</v>
      </c>
      <c r="AM873" s="316"/>
      <c r="AN873" s="316"/>
      <c r="AO873" s="317"/>
      <c r="AP873" s="311"/>
      <c r="AQ873" s="311"/>
      <c r="AR873" s="311"/>
      <c r="AS873" s="311"/>
      <c r="AT873" s="311"/>
      <c r="AU873" s="311"/>
      <c r="AV873" s="311"/>
      <c r="AW873" s="311"/>
      <c r="AX873" s="311"/>
    </row>
    <row r="874" spans="1:50" ht="30" hidden="1" customHeight="1" x14ac:dyDescent="0.15">
      <c r="A874" s="395">
        <v>4</v>
      </c>
      <c r="B874" s="395">
        <v>1</v>
      </c>
      <c r="C874" s="414"/>
      <c r="D874" s="409"/>
      <c r="E874" s="409"/>
      <c r="F874" s="409"/>
      <c r="G874" s="409"/>
      <c r="H874" s="409"/>
      <c r="I874" s="409"/>
      <c r="J874" s="410"/>
      <c r="K874" s="411"/>
      <c r="L874" s="411"/>
      <c r="M874" s="411"/>
      <c r="N874" s="411"/>
      <c r="O874" s="411"/>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291</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7"/>
      <c r="Q904" s="307"/>
      <c r="R904" s="307"/>
      <c r="S904" s="307"/>
      <c r="T904" s="307"/>
      <c r="U904" s="307"/>
      <c r="V904" s="307"/>
      <c r="W904" s="307"/>
      <c r="X904" s="307"/>
      <c r="Y904" s="308"/>
      <c r="Z904" s="309"/>
      <c r="AA904" s="309"/>
      <c r="AB904" s="310"/>
      <c r="AC904" s="318"/>
      <c r="AD904" s="319"/>
      <c r="AE904" s="319"/>
      <c r="AF904" s="319"/>
      <c r="AG904" s="319"/>
      <c r="AH904" s="412"/>
      <c r="AI904" s="413"/>
      <c r="AJ904" s="413"/>
      <c r="AK904" s="413"/>
      <c r="AL904" s="315"/>
      <c r="AM904" s="316"/>
      <c r="AN904" s="316"/>
      <c r="AO904" s="317"/>
      <c r="AP904" s="311"/>
      <c r="AQ904" s="311"/>
      <c r="AR904" s="311"/>
      <c r="AS904" s="311"/>
      <c r="AT904" s="311"/>
      <c r="AU904" s="311"/>
      <c r="AV904" s="311"/>
      <c r="AW904" s="311"/>
      <c r="AX904" s="311"/>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8"/>
      <c r="AD905" s="318"/>
      <c r="AE905" s="318"/>
      <c r="AF905" s="318"/>
      <c r="AG905" s="318"/>
      <c r="AH905" s="412"/>
      <c r="AI905" s="413"/>
      <c r="AJ905" s="413"/>
      <c r="AK905" s="413"/>
      <c r="AL905" s="315"/>
      <c r="AM905" s="316"/>
      <c r="AN905" s="316"/>
      <c r="AO905" s="317"/>
      <c r="AP905" s="311"/>
      <c r="AQ905" s="311"/>
      <c r="AR905" s="311"/>
      <c r="AS905" s="311"/>
      <c r="AT905" s="311"/>
      <c r="AU905" s="311"/>
      <c r="AV905" s="311"/>
      <c r="AW905" s="311"/>
      <c r="AX905" s="311"/>
    </row>
    <row r="906" spans="1:50" ht="30" hidden="1" customHeight="1" x14ac:dyDescent="0.15">
      <c r="A906" s="395">
        <v>3</v>
      </c>
      <c r="B906" s="395">
        <v>1</v>
      </c>
      <c r="C906" s="414"/>
      <c r="D906" s="409"/>
      <c r="E906" s="409"/>
      <c r="F906" s="409"/>
      <c r="G906" s="409"/>
      <c r="H906" s="409"/>
      <c r="I906" s="409"/>
      <c r="J906" s="410"/>
      <c r="K906" s="411"/>
      <c r="L906" s="411"/>
      <c r="M906" s="411"/>
      <c r="N906" s="411"/>
      <c r="O906" s="411"/>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4</v>
      </c>
      <c r="B907" s="395">
        <v>1</v>
      </c>
      <c r="C907" s="414"/>
      <c r="D907" s="409"/>
      <c r="E907" s="409"/>
      <c r="F907" s="409"/>
      <c r="G907" s="409"/>
      <c r="H907" s="409"/>
      <c r="I907" s="409"/>
      <c r="J907" s="410"/>
      <c r="K907" s="411"/>
      <c r="L907" s="411"/>
      <c r="M907" s="411"/>
      <c r="N907" s="411"/>
      <c r="O907" s="411"/>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291</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8"/>
      <c r="AD937" s="319"/>
      <c r="AE937" s="319"/>
      <c r="AF937" s="319"/>
      <c r="AG937" s="319"/>
      <c r="AH937" s="412"/>
      <c r="AI937" s="413"/>
      <c r="AJ937" s="413"/>
      <c r="AK937" s="413"/>
      <c r="AL937" s="315"/>
      <c r="AM937" s="316"/>
      <c r="AN937" s="316"/>
      <c r="AO937" s="317"/>
      <c r="AP937" s="311"/>
      <c r="AQ937" s="311"/>
      <c r="AR937" s="311"/>
      <c r="AS937" s="311"/>
      <c r="AT937" s="311"/>
      <c r="AU937" s="311"/>
      <c r="AV937" s="311"/>
      <c r="AW937" s="311"/>
      <c r="AX937" s="311"/>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412"/>
      <c r="AI938" s="413"/>
      <c r="AJ938" s="413"/>
      <c r="AK938" s="413"/>
      <c r="AL938" s="315"/>
      <c r="AM938" s="316"/>
      <c r="AN938" s="316"/>
      <c r="AO938" s="317"/>
      <c r="AP938" s="311"/>
      <c r="AQ938" s="311"/>
      <c r="AR938" s="311"/>
      <c r="AS938" s="311"/>
      <c r="AT938" s="311"/>
      <c r="AU938" s="311"/>
      <c r="AV938" s="311"/>
      <c r="AW938" s="311"/>
      <c r="AX938" s="311"/>
    </row>
    <row r="939" spans="1:50" ht="30" hidden="1" customHeight="1" x14ac:dyDescent="0.15">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291</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412"/>
      <c r="AI970" s="413"/>
      <c r="AJ970" s="413"/>
      <c r="AK970" s="413"/>
      <c r="AL970" s="315"/>
      <c r="AM970" s="316"/>
      <c r="AN970" s="316"/>
      <c r="AO970" s="317"/>
      <c r="AP970" s="311"/>
      <c r="AQ970" s="311"/>
      <c r="AR970" s="311"/>
      <c r="AS970" s="311"/>
      <c r="AT970" s="311"/>
      <c r="AU970" s="311"/>
      <c r="AV970" s="311"/>
      <c r="AW970" s="311"/>
      <c r="AX970" s="311"/>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412"/>
      <c r="AI971" s="413"/>
      <c r="AJ971" s="413"/>
      <c r="AK971" s="413"/>
      <c r="AL971" s="315"/>
      <c r="AM971" s="316"/>
      <c r="AN971" s="316"/>
      <c r="AO971" s="317"/>
      <c r="AP971" s="311"/>
      <c r="AQ971" s="311"/>
      <c r="AR971" s="311"/>
      <c r="AS971" s="311"/>
      <c r="AT971" s="311"/>
      <c r="AU971" s="311"/>
      <c r="AV971" s="311"/>
      <c r="AW971" s="311"/>
      <c r="AX971" s="311"/>
    </row>
    <row r="972" spans="1:50" ht="30" hidden="1" customHeight="1" x14ac:dyDescent="0.15">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291</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412"/>
      <c r="AI1003" s="413"/>
      <c r="AJ1003" s="413"/>
      <c r="AK1003" s="413"/>
      <c r="AL1003" s="315"/>
      <c r="AM1003" s="316"/>
      <c r="AN1003" s="316"/>
      <c r="AO1003" s="317"/>
      <c r="AP1003" s="311"/>
      <c r="AQ1003" s="311"/>
      <c r="AR1003" s="311"/>
      <c r="AS1003" s="311"/>
      <c r="AT1003" s="311"/>
      <c r="AU1003" s="311"/>
      <c r="AV1003" s="311"/>
      <c r="AW1003" s="311"/>
      <c r="AX1003" s="311"/>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412"/>
      <c r="AI1004" s="413"/>
      <c r="AJ1004" s="413"/>
      <c r="AK1004" s="413"/>
      <c r="AL1004" s="315"/>
      <c r="AM1004" s="316"/>
      <c r="AN1004" s="316"/>
      <c r="AO1004" s="317"/>
      <c r="AP1004" s="311"/>
      <c r="AQ1004" s="311"/>
      <c r="AR1004" s="311"/>
      <c r="AS1004" s="311"/>
      <c r="AT1004" s="311"/>
      <c r="AU1004" s="311"/>
      <c r="AV1004" s="311"/>
      <c r="AW1004" s="311"/>
      <c r="AX1004" s="311"/>
    </row>
    <row r="1005" spans="1:50" ht="30" hidden="1" customHeight="1" x14ac:dyDescent="0.15">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291</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412"/>
      <c r="AI1036" s="413"/>
      <c r="AJ1036" s="413"/>
      <c r="AK1036" s="413"/>
      <c r="AL1036" s="315"/>
      <c r="AM1036" s="316"/>
      <c r="AN1036" s="316"/>
      <c r="AO1036" s="317"/>
      <c r="AP1036" s="311"/>
      <c r="AQ1036" s="311"/>
      <c r="AR1036" s="311"/>
      <c r="AS1036" s="311"/>
      <c r="AT1036" s="311"/>
      <c r="AU1036" s="311"/>
      <c r="AV1036" s="311"/>
      <c r="AW1036" s="311"/>
      <c r="AX1036" s="311"/>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412"/>
      <c r="AI1037" s="413"/>
      <c r="AJ1037" s="413"/>
      <c r="AK1037" s="413"/>
      <c r="AL1037" s="315"/>
      <c r="AM1037" s="316"/>
      <c r="AN1037" s="316"/>
      <c r="AO1037" s="317"/>
      <c r="AP1037" s="311"/>
      <c r="AQ1037" s="311"/>
      <c r="AR1037" s="311"/>
      <c r="AS1037" s="311"/>
      <c r="AT1037" s="311"/>
      <c r="AU1037" s="311"/>
      <c r="AV1037" s="311"/>
      <c r="AW1037" s="311"/>
      <c r="AX1037" s="311"/>
    </row>
    <row r="1038" spans="1:50" ht="30" hidden="1" customHeight="1" x14ac:dyDescent="0.15">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291</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412"/>
      <c r="AI1069" s="413"/>
      <c r="AJ1069" s="413"/>
      <c r="AK1069" s="413"/>
      <c r="AL1069" s="315"/>
      <c r="AM1069" s="316"/>
      <c r="AN1069" s="316"/>
      <c r="AO1069" s="317"/>
      <c r="AP1069" s="311"/>
      <c r="AQ1069" s="311"/>
      <c r="AR1069" s="311"/>
      <c r="AS1069" s="311"/>
      <c r="AT1069" s="311"/>
      <c r="AU1069" s="311"/>
      <c r="AV1069" s="311"/>
      <c r="AW1069" s="311"/>
      <c r="AX1069" s="311"/>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412"/>
      <c r="AI1070" s="413"/>
      <c r="AJ1070" s="413"/>
      <c r="AK1070" s="413"/>
      <c r="AL1070" s="315"/>
      <c r="AM1070" s="316"/>
      <c r="AN1070" s="316"/>
      <c r="AO1070" s="317"/>
      <c r="AP1070" s="311"/>
      <c r="AQ1070" s="311"/>
      <c r="AR1070" s="311"/>
      <c r="AS1070" s="311"/>
      <c r="AT1070" s="311"/>
      <c r="AU1070" s="311"/>
      <c r="AV1070" s="311"/>
      <c r="AW1070" s="311"/>
      <c r="AX1070" s="311"/>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81"/>
      <c r="E1102" s="267" t="s">
        <v>217</v>
      </c>
      <c r="F1102" s="881"/>
      <c r="G1102" s="881"/>
      <c r="H1102" s="881"/>
      <c r="I1102" s="881"/>
      <c r="J1102" s="267" t="s">
        <v>224</v>
      </c>
      <c r="K1102" s="267"/>
      <c r="L1102" s="267"/>
      <c r="M1102" s="267"/>
      <c r="N1102" s="267"/>
      <c r="O1102" s="267"/>
      <c r="P1102" s="335" t="s">
        <v>27</v>
      </c>
      <c r="Q1102" s="335"/>
      <c r="R1102" s="335"/>
      <c r="S1102" s="335"/>
      <c r="T1102" s="335"/>
      <c r="U1102" s="335"/>
      <c r="V1102" s="335"/>
      <c r="W1102" s="335"/>
      <c r="X1102" s="335"/>
      <c r="Y1102" s="267" t="s">
        <v>226</v>
      </c>
      <c r="Z1102" s="881"/>
      <c r="AA1102" s="881"/>
      <c r="AB1102" s="881"/>
      <c r="AC1102" s="267" t="s">
        <v>200</v>
      </c>
      <c r="AD1102" s="267"/>
      <c r="AE1102" s="267"/>
      <c r="AF1102" s="267"/>
      <c r="AG1102" s="267"/>
      <c r="AH1102" s="335" t="s">
        <v>213</v>
      </c>
      <c r="AI1102" s="336"/>
      <c r="AJ1102" s="336"/>
      <c r="AK1102" s="336"/>
      <c r="AL1102" s="336" t="s">
        <v>21</v>
      </c>
      <c r="AM1102" s="336"/>
      <c r="AN1102" s="336"/>
      <c r="AO1102" s="884"/>
      <c r="AP1102" s="417" t="s">
        <v>255</v>
      </c>
      <c r="AQ1102" s="417"/>
      <c r="AR1102" s="417"/>
      <c r="AS1102" s="417"/>
      <c r="AT1102" s="417"/>
      <c r="AU1102" s="417"/>
      <c r="AV1102" s="417"/>
      <c r="AW1102" s="417"/>
      <c r="AX1102" s="417"/>
    </row>
    <row r="1103" spans="1:50" ht="30" hidden="1" customHeight="1" x14ac:dyDescent="0.15">
      <c r="A1103" s="395">
        <v>1</v>
      </c>
      <c r="B1103" s="395">
        <v>1</v>
      </c>
      <c r="C1103" s="883"/>
      <c r="D1103" s="883"/>
      <c r="E1103" s="882"/>
      <c r="F1103" s="882"/>
      <c r="G1103" s="882"/>
      <c r="H1103" s="882"/>
      <c r="I1103" s="882"/>
      <c r="J1103" s="410"/>
      <c r="K1103" s="411"/>
      <c r="L1103" s="411"/>
      <c r="M1103" s="411"/>
      <c r="N1103" s="411"/>
      <c r="O1103" s="411"/>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2</v>
      </c>
      <c r="B1104" s="395">
        <v>1</v>
      </c>
      <c r="C1104" s="883"/>
      <c r="D1104" s="883"/>
      <c r="E1104" s="882"/>
      <c r="F1104" s="882"/>
      <c r="G1104" s="882"/>
      <c r="H1104" s="882"/>
      <c r="I1104" s="882"/>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3</v>
      </c>
      <c r="B1105" s="395">
        <v>1</v>
      </c>
      <c r="C1105" s="883"/>
      <c r="D1105" s="883"/>
      <c r="E1105" s="882"/>
      <c r="F1105" s="882"/>
      <c r="G1105" s="882"/>
      <c r="H1105" s="882"/>
      <c r="I1105" s="882"/>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4</v>
      </c>
      <c r="B1106" s="395">
        <v>1</v>
      </c>
      <c r="C1106" s="883"/>
      <c r="D1106" s="883"/>
      <c r="E1106" s="882"/>
      <c r="F1106" s="882"/>
      <c r="G1106" s="882"/>
      <c r="H1106" s="882"/>
      <c r="I1106" s="882"/>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5</v>
      </c>
      <c r="B1107" s="395">
        <v>1</v>
      </c>
      <c r="C1107" s="883"/>
      <c r="D1107" s="883"/>
      <c r="E1107" s="882"/>
      <c r="F1107" s="882"/>
      <c r="G1107" s="882"/>
      <c r="H1107" s="882"/>
      <c r="I1107" s="882"/>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6</v>
      </c>
      <c r="B1108" s="395">
        <v>1</v>
      </c>
      <c r="C1108" s="883"/>
      <c r="D1108" s="883"/>
      <c r="E1108" s="882"/>
      <c r="F1108" s="882"/>
      <c r="G1108" s="882"/>
      <c r="H1108" s="882"/>
      <c r="I1108" s="882"/>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7</v>
      </c>
      <c r="B1109" s="395">
        <v>1</v>
      </c>
      <c r="C1109" s="883"/>
      <c r="D1109" s="883"/>
      <c r="E1109" s="882"/>
      <c r="F1109" s="882"/>
      <c r="G1109" s="882"/>
      <c r="H1109" s="882"/>
      <c r="I1109" s="882"/>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8</v>
      </c>
      <c r="B1110" s="395">
        <v>1</v>
      </c>
      <c r="C1110" s="883"/>
      <c r="D1110" s="883"/>
      <c r="E1110" s="882"/>
      <c r="F1110" s="882"/>
      <c r="G1110" s="882"/>
      <c r="H1110" s="882"/>
      <c r="I1110" s="882"/>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9</v>
      </c>
      <c r="B1111" s="395">
        <v>1</v>
      </c>
      <c r="C1111" s="883"/>
      <c r="D1111" s="883"/>
      <c r="E1111" s="882"/>
      <c r="F1111" s="882"/>
      <c r="G1111" s="882"/>
      <c r="H1111" s="882"/>
      <c r="I1111" s="882"/>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10</v>
      </c>
      <c r="B1112" s="395">
        <v>1</v>
      </c>
      <c r="C1112" s="883"/>
      <c r="D1112" s="883"/>
      <c r="E1112" s="882"/>
      <c r="F1112" s="882"/>
      <c r="G1112" s="882"/>
      <c r="H1112" s="882"/>
      <c r="I1112" s="882"/>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11</v>
      </c>
      <c r="B1113" s="395">
        <v>1</v>
      </c>
      <c r="C1113" s="883"/>
      <c r="D1113" s="883"/>
      <c r="E1113" s="882"/>
      <c r="F1113" s="882"/>
      <c r="G1113" s="882"/>
      <c r="H1113" s="882"/>
      <c r="I1113" s="882"/>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12</v>
      </c>
      <c r="B1114" s="395">
        <v>1</v>
      </c>
      <c r="C1114" s="883"/>
      <c r="D1114" s="883"/>
      <c r="E1114" s="882"/>
      <c r="F1114" s="882"/>
      <c r="G1114" s="882"/>
      <c r="H1114" s="882"/>
      <c r="I1114" s="882"/>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13</v>
      </c>
      <c r="B1115" s="395">
        <v>1</v>
      </c>
      <c r="C1115" s="883"/>
      <c r="D1115" s="883"/>
      <c r="E1115" s="882"/>
      <c r="F1115" s="882"/>
      <c r="G1115" s="882"/>
      <c r="H1115" s="882"/>
      <c r="I1115" s="882"/>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14</v>
      </c>
      <c r="B1116" s="395">
        <v>1</v>
      </c>
      <c r="C1116" s="883"/>
      <c r="D1116" s="883"/>
      <c r="E1116" s="882"/>
      <c r="F1116" s="882"/>
      <c r="G1116" s="882"/>
      <c r="H1116" s="882"/>
      <c r="I1116" s="882"/>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15</v>
      </c>
      <c r="B1117" s="395">
        <v>1</v>
      </c>
      <c r="C1117" s="883"/>
      <c r="D1117" s="883"/>
      <c r="E1117" s="882"/>
      <c r="F1117" s="882"/>
      <c r="G1117" s="882"/>
      <c r="H1117" s="882"/>
      <c r="I1117" s="882"/>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16</v>
      </c>
      <c r="B1118" s="395">
        <v>1</v>
      </c>
      <c r="C1118" s="883"/>
      <c r="D1118" s="883"/>
      <c r="E1118" s="882"/>
      <c r="F1118" s="882"/>
      <c r="G1118" s="882"/>
      <c r="H1118" s="882"/>
      <c r="I1118" s="882"/>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17</v>
      </c>
      <c r="B1119" s="395">
        <v>1</v>
      </c>
      <c r="C1119" s="883"/>
      <c r="D1119" s="883"/>
      <c r="E1119" s="882"/>
      <c r="F1119" s="882"/>
      <c r="G1119" s="882"/>
      <c r="H1119" s="882"/>
      <c r="I1119" s="882"/>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18</v>
      </c>
      <c r="B1120" s="395">
        <v>1</v>
      </c>
      <c r="C1120" s="883"/>
      <c r="D1120" s="883"/>
      <c r="E1120" s="251"/>
      <c r="F1120" s="882"/>
      <c r="G1120" s="882"/>
      <c r="H1120" s="882"/>
      <c r="I1120" s="882"/>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19</v>
      </c>
      <c r="B1121" s="395">
        <v>1</v>
      </c>
      <c r="C1121" s="883"/>
      <c r="D1121" s="883"/>
      <c r="E1121" s="882"/>
      <c r="F1121" s="882"/>
      <c r="G1121" s="882"/>
      <c r="H1121" s="882"/>
      <c r="I1121" s="882"/>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20</v>
      </c>
      <c r="B1122" s="395">
        <v>1</v>
      </c>
      <c r="C1122" s="883"/>
      <c r="D1122" s="883"/>
      <c r="E1122" s="882"/>
      <c r="F1122" s="882"/>
      <c r="G1122" s="882"/>
      <c r="H1122" s="882"/>
      <c r="I1122" s="882"/>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21</v>
      </c>
      <c r="B1123" s="395">
        <v>1</v>
      </c>
      <c r="C1123" s="883"/>
      <c r="D1123" s="883"/>
      <c r="E1123" s="882"/>
      <c r="F1123" s="882"/>
      <c r="G1123" s="882"/>
      <c r="H1123" s="882"/>
      <c r="I1123" s="882"/>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22</v>
      </c>
      <c r="B1124" s="395">
        <v>1</v>
      </c>
      <c r="C1124" s="883"/>
      <c r="D1124" s="883"/>
      <c r="E1124" s="882"/>
      <c r="F1124" s="882"/>
      <c r="G1124" s="882"/>
      <c r="H1124" s="882"/>
      <c r="I1124" s="882"/>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23</v>
      </c>
      <c r="B1125" s="395">
        <v>1</v>
      </c>
      <c r="C1125" s="883"/>
      <c r="D1125" s="883"/>
      <c r="E1125" s="882"/>
      <c r="F1125" s="882"/>
      <c r="G1125" s="882"/>
      <c r="H1125" s="882"/>
      <c r="I1125" s="882"/>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24</v>
      </c>
      <c r="B1126" s="395">
        <v>1</v>
      </c>
      <c r="C1126" s="883"/>
      <c r="D1126" s="883"/>
      <c r="E1126" s="882"/>
      <c r="F1126" s="882"/>
      <c r="G1126" s="882"/>
      <c r="H1126" s="882"/>
      <c r="I1126" s="882"/>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25</v>
      </c>
      <c r="B1127" s="395">
        <v>1</v>
      </c>
      <c r="C1127" s="883"/>
      <c r="D1127" s="883"/>
      <c r="E1127" s="882"/>
      <c r="F1127" s="882"/>
      <c r="G1127" s="882"/>
      <c r="H1127" s="882"/>
      <c r="I1127" s="882"/>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26</v>
      </c>
      <c r="B1128" s="395">
        <v>1</v>
      </c>
      <c r="C1128" s="883"/>
      <c r="D1128" s="883"/>
      <c r="E1128" s="882"/>
      <c r="F1128" s="882"/>
      <c r="G1128" s="882"/>
      <c r="H1128" s="882"/>
      <c r="I1128" s="882"/>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27</v>
      </c>
      <c r="B1129" s="395">
        <v>1</v>
      </c>
      <c r="C1129" s="883"/>
      <c r="D1129" s="883"/>
      <c r="E1129" s="882"/>
      <c r="F1129" s="882"/>
      <c r="G1129" s="882"/>
      <c r="H1129" s="882"/>
      <c r="I1129" s="882"/>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28</v>
      </c>
      <c r="B1130" s="395">
        <v>1</v>
      </c>
      <c r="C1130" s="883"/>
      <c r="D1130" s="883"/>
      <c r="E1130" s="882"/>
      <c r="F1130" s="882"/>
      <c r="G1130" s="882"/>
      <c r="H1130" s="882"/>
      <c r="I1130" s="882"/>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29</v>
      </c>
      <c r="B1131" s="395">
        <v>1</v>
      </c>
      <c r="C1131" s="883"/>
      <c r="D1131" s="883"/>
      <c r="E1131" s="882"/>
      <c r="F1131" s="882"/>
      <c r="G1131" s="882"/>
      <c r="H1131" s="882"/>
      <c r="I1131" s="882"/>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5">
        <v>30</v>
      </c>
      <c r="B1132" s="395">
        <v>1</v>
      </c>
      <c r="C1132" s="883"/>
      <c r="D1132" s="883"/>
      <c r="E1132" s="882"/>
      <c r="F1132" s="882"/>
      <c r="G1132" s="882"/>
      <c r="H1132" s="882"/>
      <c r="I1132" s="882"/>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91 Y782">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40" max="49" man="1"/>
    <brk id="779"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487</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2020-09-23T08:46:55Z</cp:lastPrinted>
  <dcterms:created xsi:type="dcterms:W3CDTF">2012-03-13T00:50:25Z</dcterms:created>
  <dcterms:modified xsi:type="dcterms:W3CDTF">2020-09-23T08:51:56Z</dcterms:modified>
</cp:coreProperties>
</file>