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<sst xmlns="http://schemas.openxmlformats.org/spreadsheetml/2006/main" count="2166" uniqueCount="566">
  <si>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</si>
  <si>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</si>
  <si>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</si>
  <si>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</si>
  <si>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</si>
  <si>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</si>
  <si>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</si>
  <si>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</si>
  <si>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</si>
  <si>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</si>
  <si>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</si>
  <si>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</si>
  <si>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</si>
  <si>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</si>
  <si>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</si>
  <si>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</si>
  <si>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</si>
  <si>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</si>
  <si>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</si>
  <si>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</si>
  <si>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</si>
  <si>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</si>
  <si>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</si>
  <si>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</si>
  <si>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</si>
  <si>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</si>
  <si>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</si>
  <si>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</si>
  <si>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</si>
  <si>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</si>
  <si>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</si>
  <si>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</si>
  <si>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</si>
  <si>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</si>
  <si>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</si>
  <si>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</si>
  <si>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</si>
  <si>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</si>
  <si>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</si>
  <si>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</si>
  <si>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</si>
  <si>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</si>
  <si>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</si>
  <si>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</si>
  <si>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</si>
  <si>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</si>
  <si>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</si>
  <si>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</si>
  <si>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</si>
  <si>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</si>
  <si>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</si>
  <si>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</si>
  <si>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</si>
  <si>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</si>
  <si>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</si>
  <si>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</si>
  <si>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</si>
  <si>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</si>
  <si>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</si>
  <si>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</si>
  <si>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</si>
  <si>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</si>
  <si>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</si>
  <si>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</si>
  <si>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</si>
  <si>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</si>
  <si>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</si>
  <si>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</si>
  <si>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</si>
  <si>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</si>
  <si>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</si>
  <si>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</si>
  <si>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</si>
  <si>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</si>
  <si>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</si>
  <si>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</si>
  <si>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</si>
  <si>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</si>
  <si>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</si>
  <si>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</si>
  <si>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</si>
  <si>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</si>
  <si>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</si>
  <si>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</si>
  <si>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</si>
  <si>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</si>
  <si>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</si>
  <si>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</si>
  <si>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</si>
  <si>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</si>
  <si>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</si>
  <si>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</si>
  <si>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</si>
  <si>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</si>
  <si>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</si>
  <si>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</si>
  <si>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</si>
  <si>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</si>
  <si>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</si>
  <si>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</si>
  <si>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</si>
  <si>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</si>
  <si>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</si>
  <si>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</si>
  <si>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</si>
  <si>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</si>
  <si>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</si>
  <si>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</si>
  <si>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</si>
  <si>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</si>
  <si>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</si>
  <si>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</si>
  <si>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</si>
  <si>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</si>
  <si>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</si>
  <si>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</si>
  <si>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</si>
  <si>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</si>
  <si>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</si>
  <si>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</si>
  <si>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</si>
  <si>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</si>
  <si>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</si>
  <si>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</si>
  <si>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</si>
  <si>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</si>
  <si>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</si>
  <si>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</si>
  <si>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</si>
  <si>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</si>
  <si>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</si>
  <si>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</si>
  <si>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</si>
  <si>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</si>
  <si>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</si>
  <si>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</si>
  <si>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</si>
  <si>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</si>
  <si>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</si>
  <si>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</si>
  <si>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</si>
  <si>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</si>
  <si>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</si>
  <si>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</si>
  <si>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</si>
  <si>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</si>
  <si>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</si>
  <si>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</si>
  <si>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</si>
  <si>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</si>
  <si>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</si>
  <si>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</si>
  <si>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</si>
  <si>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</si>
  <si>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</si>
  <si>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</si>
  <si>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</si>
  <si>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</si>
  <si>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</si>
  <si>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</si>
  <si>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</si>
  <si>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</si>
  <si>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</si>
  <si>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</si>
  <si>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</si>
  <si>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</si>
  <si>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</si>
  <si>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</si>
  <si>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</si>
  <si>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</si>
  <si>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</si>
  <si>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</si>
  <si>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</si>
  <si>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</si>
  <si>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</si>
  <si>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</si>
  <si>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</si>
  <si>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</si>
  <si>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</si>
  <si>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</si>
  <si>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</si>
  <si>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</si>
  <si>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</si>
  <si>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</si>
  <si>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</si>
  <si>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</si>
  <si>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</si>
  <si>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</si>
  <si>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</si>
  <si>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</si>
  <si>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</si>
  <si>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</si>
  <si>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</si>
  <si>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</si>
  <si>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</si>
  <si>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</si>
  <si>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</si>
  <si>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</si>
  <si>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</si>
  <si>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</si>
  <si>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</si>
  <si>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</si>
  <si>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</si>
  <si>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</si>
  <si>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</si>
  <si>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</si>
  <si>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</si>
  <si>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</si>
  <si>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</si>
  <si>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</si>
  <si>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</si>
  <si>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</si>
  <si>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</si>
  <si>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</si>
  <si>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</si>
  <si>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</si>
  <si>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</si>
  <si>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</si>
  <si>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</si>
  <si>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</si>
  <si>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</si>
  <si>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</si>
  <si>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</si>
  <si>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</si>
  <si>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</si>
  <si>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</si>
  <si>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</si>
  <si>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</si>
  <si>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</si>
  <si>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</si>
  <si>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</si>
  <si>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</si>
  <si>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</si>
  <si>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</si>
  <si>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</si>
  <si>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</si>
  <si>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</si>
  <si>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</si>
  <si>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</si>
  <si>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</si>
  <si>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</si>
  <si>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</si>
  <si>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</si>
  <si>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</si>
  <si>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</si>
  <si>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</si>
  <si>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</si>
  <si>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</si>
  <si>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</si>
  <si>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</si>
  <si>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</si>
  <si>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</si>
  <si>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</si>
  <si>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</si>
  <si>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</si>
  <si>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</si>
  <si>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</si>
  <si>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</si>
  <si>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</si>
  <si>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</si>
  <si>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</si>
  <si>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</si>
  <si>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</si>
  <si>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</si>
  <si>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</si>
  <si>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</si>
  <si>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</si>
  <si>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</si>
  <si>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</si>
  <si>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</si>
  <si>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</si>
  <si>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</si>
  <si>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</si>
  <si>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</si>
  <si>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</si>
  <si>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</si>
  <si>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</si>
  <si>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</si>
  <si>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</si>
  <si>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</si>
  <si>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</si>
  <si>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</si>
  <si>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</si>
  <si>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</si>
  <si>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</si>
  <si>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</si>
  <si>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</si>
  <si>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</si>
  <si>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</si>
  <si>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</si>
  <si>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</si>
  <si>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</si>
  <si>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</si>
  <si>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</si>
  <si>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</si>
  <si>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</si>
  <si>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</si>
  <si>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</si>
  <si>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</si>
  <si>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</si>
  <si>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</si>
  <si>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</si>
  <si>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</si>
  <si>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</si>
  <si>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</si>
  <si>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</si>
  <si>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</si>
  <si>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</si>
  <si>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</si>
  <si>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</si>
  <si>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</si>
  <si>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</si>
  <si>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</si>
  <si>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</si>
  <si>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</si>
  <si>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</si>
  <si>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</si>
  <si>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</si>
  <si>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</si>
  <si>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</si>
  <si>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</si>
  <si>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</si>
  <si>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</si>
  <si>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</si>
  <si>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</si>
  <si>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</si>
  <si>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</si>
  <si>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</si>
  <si>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</si>
  <si>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</si>
  <si>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</si>
  <si>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</si>
  <si>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</si>
  <si>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</si>
  <si>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</si>
  <si>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</si>
  <si>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</si>
  <si>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</si>
  <si>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</si>
  <si>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</si>
  <si>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</si>
  <si>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</si>
  <si>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</si>
  <si>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</si>
  <si>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</si>
  <si>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</si>
  <si>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</si>
  <si>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</si>
  <si>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</si>
  <si>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</si>
  <si>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</si>
  <si>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</si>
  <si>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</si>
  <si>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</si>
  <si>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</si>
  <si>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</si>
  <si>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</si>
  <si>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</si>
  <si>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</si>
  <si>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</si>
  <si>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</si>
  <si>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</si>
  <si>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</si>
  <si>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</si>
  <si>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</si>
  <si>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</si>
  <si>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</si>
  <si>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</si>
  <si>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</si>
  <si>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</si>
  <si>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</si>
  <si>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</si>
  <si>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</si>
  <si>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</si>
  <si>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</si>
  <si>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</si>
  <si>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</si>
  <si>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</si>
  <si>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</si>
  <si>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</si>
  <si>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</si>
  <si>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</si>
  <si>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</si>
  <si>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</si>
  <si>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</si>
  <si>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</si>
  <si>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</si>
  <si>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</si>
  <si>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</si>
  <si>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</si>
  <si>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</si>
  <si>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</si>
  <si>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</si>
  <si>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</si>
  <si>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</si>
  <si>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</si>
  <si>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</si>
  <si>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</si>
  <si>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</si>
  <si>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</si>
  <si>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</si>
  <si>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</si>
  <si>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</si>
  <si>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</si>
  <si>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</si>
  <si>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</si>
  <si>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</si>
  <si>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</si>
  <si>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</si>
  <si>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</si>
  <si>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</si>
  <si>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</si>
  <si>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</si>
  <si>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</si>
  <si>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</si>
  <si>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</si>
  <si>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</si>
  <si>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</si>
  <si>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</si>
  <si>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</si>
  <si>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</si>
  <si>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</si>
  <si>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</si>
  <si>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</si>
  <si>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</si>
  <si>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</si>
  <si>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</si>
  <si>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</si>
  <si>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</si>
  <si>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</si>
  <si>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</si>
  <si>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</si>
  <si>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</si>
  <si>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</si>
  <si>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</si>
  <si>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</si>
  <si>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</si>
  <si>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</si>
  <si>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</si>
  <si>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</si>
  <si>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</si>
  <si>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</si>
  <si>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</si>
  <si>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</si>
  <si>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</si>
  <si>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</si>
  <si>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</si>
  <si>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</si>
  <si>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</si>
  <si>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</si>
  <si>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</si>
  <si>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</si>
  <si>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</si>
  <si>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</si>
  <si>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</si>
  <si>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</si>
  <si>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</si>
  <si>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</si>
  <si>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</si>
  <si>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</si>
  <si>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</si>
  <si>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</si>
  <si>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</si>
  <si>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</si>
  <si>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</si>
  <si>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</si>
  <si>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</si>
  <si>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</si>
  <si>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</si>
  <si>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</si>
  <si>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</si>
  <si>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</si>
  <si>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</si>
  <si>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</si>
  <si>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</si>
  <si>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</si>
  <si>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</si>
  <si>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</si>
  <si>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</si>
  <si>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</si>
  <si>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</si>
  <si>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交通関係国際会議等に必要な経費</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</si>
  <si>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</si>
  <si>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</si>
  <si>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</si>
  <si>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</si>
  <si>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t>
    <phoneticPr fontId="5"/>
  </si>
  <si>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phoneticPr fontId="5"/>
  </si>
  <si>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phoneticPr fontId="5"/>
  </si>
  <si>
    <t>国際交通フォーラム拠出金</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</si>
  <si>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</si>
  <si>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</si>
  <si>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</si>
  <si>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</si>
  <si>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単年度で終わらず、翌年度のトップセールスやさらに深堀の調査事業につながった案件発掘/形成調査（国土交通省実施）の件数</t>
    <phoneticPr fontId="5"/>
  </si>
  <si>
    <t>件</t>
    <rPh sb="0" eb="1">
      <t>ケン</t>
    </rPh>
    <phoneticPr fontId="5"/>
  </si>
  <si>
    <t>過去の実績（国土交通省総合政策局調べ）等から、今後実績値を着実に伸ばしていくことを目指して、目標年において55件を目標値として設定。</t>
    <phoneticPr fontId="5"/>
  </si>
  <si>
    <t>兆円</t>
    <rPh sb="0" eb="2">
      <t>チョウエン</t>
    </rPh>
    <phoneticPr fontId="5"/>
  </si>
  <si>
    <t>毎年度、ＩＴＦ・ＡＰＥＣ等国際会議にて、日本側の主張を発信する数を12件とする。</t>
    <phoneticPr fontId="5"/>
  </si>
  <si>
    <t>-</t>
    <phoneticPr fontId="5"/>
  </si>
  <si>
    <t>-</t>
    <phoneticPr fontId="5"/>
  </si>
  <si>
    <t>過去の実績（国土交通省総合政策局調べ）等から、今後、確実に日本側の主張を発信していくため、毎年度12件を目標として設定。</t>
    <phoneticPr fontId="5"/>
  </si>
  <si>
    <t>執行額／国際会議等に関連する事業の発注件数　　　　　　　　　　　　　　　</t>
    <phoneticPr fontId="5"/>
  </si>
  <si>
    <t>百万円</t>
    <phoneticPr fontId="5"/>
  </si>
  <si>
    <t>45百万円/1件</t>
    <phoneticPr fontId="5"/>
  </si>
  <si>
    <t>35百万円/1件</t>
    <phoneticPr fontId="5"/>
  </si>
  <si>
    <t>１２　国際協力、連携等の推進</t>
    <phoneticPr fontId="5"/>
  </si>
  <si>
    <t>４３　国際協力、連携等を推進する</t>
    <phoneticPr fontId="5"/>
  </si>
  <si>
    <t>我が国企業のインフラシステム関連海外受注額（建設業の海外受注高および交通関連企業の海外受注高）</t>
    <phoneticPr fontId="5"/>
  </si>
  <si>
    <t>単年度で終わらず、翌年度のトップセールスやさらに深堀の調査事業につながった案件発掘・形成調査（国土交通省実施）の件数</t>
    <phoneticPr fontId="5"/>
  </si>
  <si>
    <t>‐</t>
  </si>
  <si>
    <t>42</t>
    <phoneticPr fontId="5"/>
  </si>
  <si>
    <t>55</t>
    <phoneticPr fontId="5"/>
  </si>
  <si>
    <t>51</t>
    <phoneticPr fontId="5"/>
  </si>
  <si>
    <t>467</t>
    <phoneticPr fontId="5"/>
  </si>
  <si>
    <t>447</t>
    <phoneticPr fontId="5"/>
  </si>
  <si>
    <t>460</t>
    <phoneticPr fontId="5"/>
  </si>
  <si>
    <t>472</t>
    <phoneticPr fontId="5"/>
  </si>
  <si>
    <t>0461</t>
    <phoneticPr fontId="5"/>
  </si>
  <si>
    <t>0462</t>
    <phoneticPr fontId="5"/>
  </si>
  <si>
    <t>雑役務</t>
    <rPh sb="0" eb="1">
      <t>ザツ</t>
    </rPh>
    <rPh sb="1" eb="3">
      <t>エキム</t>
    </rPh>
    <phoneticPr fontId="5"/>
  </si>
  <si>
    <t>通訳業務</t>
    <rPh sb="0" eb="2">
      <t>ツウヤク</t>
    </rPh>
    <rPh sb="2" eb="4">
      <t>ギョウム</t>
    </rPh>
    <phoneticPr fontId="5"/>
  </si>
  <si>
    <t>-</t>
    <phoneticPr fontId="5"/>
  </si>
  <si>
    <t>-</t>
    <phoneticPr fontId="5"/>
  </si>
  <si>
    <t>-</t>
    <phoneticPr fontId="5"/>
  </si>
  <si>
    <t>-</t>
    <phoneticPr fontId="5"/>
  </si>
  <si>
    <t>-</t>
    <phoneticPr fontId="5"/>
  </si>
  <si>
    <t>-</t>
    <phoneticPr fontId="5"/>
  </si>
  <si>
    <t>-</t>
    <phoneticPr fontId="5"/>
  </si>
  <si>
    <t>国土交通省</t>
  </si>
  <si>
    <t>個人X</t>
    <rPh sb="0" eb="2">
      <t>コジン</t>
    </rPh>
    <phoneticPr fontId="5"/>
  </si>
  <si>
    <t>個人Y</t>
    <rPh sb="0" eb="2">
      <t>コジン</t>
    </rPh>
    <phoneticPr fontId="5"/>
  </si>
  <si>
    <t>通訳費</t>
    <rPh sb="0" eb="2">
      <t>ツウヤク</t>
    </rPh>
    <rPh sb="2" eb="3">
      <t>ヒ</t>
    </rPh>
    <phoneticPr fontId="5"/>
  </si>
  <si>
    <t>A.個人X</t>
    <rPh sb="2" eb="4">
      <t>コジン</t>
    </rPh>
    <phoneticPr fontId="5"/>
  </si>
  <si>
    <t>-</t>
    <phoneticPr fontId="5"/>
  </si>
  <si>
    <t>無</t>
  </si>
  <si>
    <t>円借款事業における我が国インフラ企業（国土交通省分野）が海外入札に至った回数</t>
    <phoneticPr fontId="5"/>
  </si>
  <si>
    <t>国土交通分野（交通分野、建設分野）における我が国企業の海外インフラ受注額</t>
    <phoneticPr fontId="5"/>
  </si>
  <si>
    <t>ＩＴＦ・ＡＰＥＣ担当大臣会議及び付随会合において日本側の主張を表明した数</t>
    <phoneticPr fontId="5"/>
  </si>
  <si>
    <t>国際的な協調・連携を推進するために行ったAPEC、ITFなどの国際会議等に関連する事業の発注件数</t>
    <phoneticPr fontId="5"/>
  </si>
  <si>
    <t>円借款事業における我が国インフラ企業（国土交通省分野）が海外入札に至った回数</t>
    <phoneticPr fontId="5"/>
  </si>
  <si>
    <t>百万円/件</t>
    <rPh sb="0" eb="3">
      <t>ヒャクマンエン</t>
    </rPh>
    <rPh sb="4" eb="5">
      <t>ケン</t>
    </rPh>
    <phoneticPr fontId="5"/>
  </si>
  <si>
    <t>40百万円/1件</t>
    <phoneticPr fontId="5"/>
  </si>
  <si>
    <t>-</t>
    <phoneticPr fontId="5"/>
  </si>
  <si>
    <t>-</t>
    <phoneticPr fontId="5"/>
  </si>
  <si>
    <t>-</t>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</si>
  <si>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次期戦略は、年内に策定される予定。</t>
    <rPh sb="113" eb="115">
      <t>ジキ</t>
    </rPh>
    <rPh sb="115" eb="117">
      <t>センリャク</t>
    </rPh>
    <rPh sb="119" eb="121">
      <t>ネンナイ</t>
    </rPh>
    <rPh sb="122" eb="124">
      <t>サクテイ</t>
    </rPh>
    <rPh sb="127" eb="129">
      <t>ヨテイ</t>
    </rPh>
    <phoneticPr fontId="5"/>
  </si>
  <si>
    <t>-</t>
    <phoneticPr fontId="5"/>
  </si>
  <si>
    <t>二国間、多国間での課題解決の場を活用した事業であり、国民や社会のニーズに合致している。</t>
    <phoneticPr fontId="5"/>
  </si>
  <si>
    <t>政府間の協力・連携のための事業で、国が行うべき事業である。</t>
    <phoneticPr fontId="5"/>
  </si>
  <si>
    <t>インフラシステム輸出戦略（元年６月改定）に記載のトップセールス事業であり、優先度は高い。</t>
    <rPh sb="13" eb="15">
      <t>ガンネン</t>
    </rPh>
    <phoneticPr fontId="5"/>
  </si>
  <si>
    <t>今後も引き続き競争性を確保し、事業者選定を行う。</t>
    <phoneticPr fontId="5"/>
  </si>
  <si>
    <t>もっとも経済的な事業者による執行を実施している。</t>
    <phoneticPr fontId="5"/>
  </si>
  <si>
    <t>事業目的に沿った費目・使途となっている。</t>
    <phoneticPr fontId="5"/>
  </si>
  <si>
    <t>ITF等関連の会合に参加し事業目的に沿った活動を実施し、実績を上げている。</t>
    <rPh sb="3" eb="4">
      <t>トウ</t>
    </rPh>
    <rPh sb="4" eb="6">
      <t>カンレン</t>
    </rPh>
    <rPh sb="7" eb="9">
      <t>カイゴウ</t>
    </rPh>
    <rPh sb="10" eb="12">
      <t>サンカ</t>
    </rPh>
    <rPh sb="13" eb="15">
      <t>ジギョウ</t>
    </rPh>
    <rPh sb="15" eb="17">
      <t>モクテキ</t>
    </rPh>
    <rPh sb="18" eb="19">
      <t>ソ</t>
    </rPh>
    <rPh sb="21" eb="23">
      <t>カツドウ</t>
    </rPh>
    <rPh sb="24" eb="26">
      <t>ジッシ</t>
    </rPh>
    <rPh sb="28" eb="30">
      <t>ジッセキ</t>
    </rPh>
    <rPh sb="31" eb="32">
      <t>ア</t>
    </rPh>
    <phoneticPr fontId="5"/>
  </si>
  <si>
    <t>我が国が国際会議関連で実施した事業数を実績としている。</t>
    <phoneticPr fontId="5"/>
  </si>
  <si>
    <t>国際会議出席にかかる事業である。</t>
    <rPh sb="4" eb="6">
      <t>シュッセキ</t>
    </rPh>
    <rPh sb="10" eb="12">
      <t>ジギョウ</t>
    </rPh>
    <phoneticPr fontId="5"/>
  </si>
  <si>
    <t>-</t>
    <phoneticPr fontId="5"/>
  </si>
  <si>
    <t>引き続き、国際会議等に必要なものに支出していくとともに、費用対効果の高い事業者を選定していく等経費削減に取組みつつ、効果的な事業展開を図る。</t>
    <rPh sb="5" eb="7">
      <t>コクサイ</t>
    </rPh>
    <rPh sb="7" eb="9">
      <t>カイギ</t>
    </rPh>
    <rPh sb="9" eb="10">
      <t>トウ</t>
    </rPh>
    <rPh sb="17" eb="19">
      <t>シシュツ</t>
    </rPh>
    <rPh sb="28" eb="33">
      <t>ヒヨウタイコウカ</t>
    </rPh>
    <rPh sb="34" eb="35">
      <t>タカ</t>
    </rPh>
    <rPh sb="36" eb="39">
      <t>ジギョウシャ</t>
    </rPh>
    <rPh sb="40" eb="42">
      <t>センテイ</t>
    </rPh>
    <rPh sb="46" eb="47">
      <t>トウ</t>
    </rPh>
    <rPh sb="47" eb="49">
      <t>ケイヒ</t>
    </rPh>
    <rPh sb="49" eb="51">
      <t>サクゲン</t>
    </rPh>
    <rPh sb="52" eb="54">
      <t>トリク</t>
    </rPh>
    <rPh sb="58" eb="61">
      <t>コウカテキ</t>
    </rPh>
    <rPh sb="62" eb="64">
      <t>ジギョウ</t>
    </rPh>
    <rPh sb="64" eb="66">
      <t>テンカイ</t>
    </rPh>
    <rPh sb="67" eb="68">
      <t>ハカ</t>
    </rPh>
    <phoneticPr fontId="5"/>
  </si>
  <si>
    <t>・国際協力・連携等の推進にあたり、国際会議等の場で積極的に我が国の主張を発信することにより国際社会において日本の取組みや存在感をアピールしている。また、国際会議等の機会を捉え、相手国政府要人との会談を行い、閣僚・政務の精力的なトップセールス等を実施した結果、本邦企業の海外におけるインフラシステム案件受注につながっている。
・国際会議の分野、内容等に適切に対応でき、かつ経済的な事業者を選定するようにしている。</t>
    <rPh sb="53" eb="55">
      <t>ニホン</t>
    </rPh>
    <rPh sb="56" eb="58">
      <t>トリク</t>
    </rPh>
    <rPh sb="76" eb="78">
      <t>コクサイ</t>
    </rPh>
    <rPh sb="78" eb="80">
      <t>カイギ</t>
    </rPh>
    <rPh sb="80" eb="81">
      <t>トウ</t>
    </rPh>
    <rPh sb="100" eb="101">
      <t>オコナ</t>
    </rPh>
    <rPh sb="134" eb="136">
      <t>カイガイ</t>
    </rPh>
    <rPh sb="148" eb="150">
      <t>アンケン</t>
    </rPh>
    <rPh sb="163" eb="165">
      <t>コクサイ</t>
    </rPh>
    <rPh sb="165" eb="167">
      <t>カイギ</t>
    </rPh>
    <rPh sb="168" eb="170">
      <t>ブンヤ</t>
    </rPh>
    <rPh sb="171" eb="173">
      <t>ナイヨウ</t>
    </rPh>
    <rPh sb="173" eb="174">
      <t>トウ</t>
    </rPh>
    <rPh sb="175" eb="177">
      <t>テキセツ</t>
    </rPh>
    <rPh sb="178" eb="180">
      <t>タイオウ</t>
    </rPh>
    <rPh sb="185" eb="188">
      <t>ケイザイテキ</t>
    </rPh>
    <rPh sb="189" eb="192">
      <t>ジギョウシャ</t>
    </rPh>
    <rPh sb="193" eb="195">
      <t>センテイ</t>
    </rPh>
    <phoneticPr fontId="5"/>
  </si>
  <si>
    <t>過去の実績（国土交通省総合政策局調べ）等から、今後実績値を着実に伸ばしていくことを目指して、目標年において30件を目標値として設定。</t>
    <phoneticPr fontId="5"/>
  </si>
  <si>
    <t>令和7年度までに単年度で終わらず、翌年度のトップセールスやさらに深堀の調査事業につながった案件発掘/形成調査（国土交通省実施）の件数を55件まで引き上げる。</t>
    <rPh sb="0" eb="2">
      <t>レイワ</t>
    </rPh>
    <phoneticPr fontId="5"/>
  </si>
  <si>
    <t>令和7年度までに円借款事業における我が国インフラ企業（国土交通省分野）が入札に至った回数を30回に引き上げる。</t>
    <rPh sb="0" eb="2">
      <t>レイワ</t>
    </rPh>
    <phoneticPr fontId="5"/>
  </si>
  <si>
    <t>令和2年度までに、国土交通分野（交通分野、建設分野）における我が国企業の海外インフラ受注額を約9兆円に引き上げる。</t>
    <rPh sb="0" eb="2">
      <t>レイワ</t>
    </rPh>
    <rPh sb="4" eb="5">
      <t>ド</t>
    </rPh>
    <phoneticPr fontId="5"/>
  </si>
  <si>
    <t>我が国企業のインフラシステム関連海外受注額の実績値を着実に伸ばしていくことを目指して、令和2年度において9兆円を目標値として設定し、国際協力、連携等を推進していくことに寄与する。</t>
    <rPh sb="43" eb="45">
      <t>レイワ</t>
    </rPh>
    <phoneticPr fontId="5"/>
  </si>
  <si>
    <t>課長
中山 理映子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</si>
</sst>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258538</xdr:rowOff>
    </xdr:from>
    <xdr:to>
      <xdr:col>18</xdr:col>
      <xdr:colOff>119545</xdr:colOff>
      <xdr:row>743</xdr:row>
      <xdr:rowOff>315842</xdr:rowOff>
    </xdr:to>
    <xdr:sp macro="" textlink="">
      <xdr:nvSpPr>
        <xdr:cNvPr id="2" name="正方形/長方形 1"/>
        <xdr:cNvSpPr/>
      </xdr:nvSpPr>
      <xdr:spPr>
        <a:xfrm>
          <a:off x="2245179" y="45407038"/>
          <a:ext cx="1548295" cy="764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chemeClr val="tx1"/>
              </a:solidFill>
            </a:rPr>
            <a:t>40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14</xdr:col>
      <xdr:colOff>190499</xdr:colOff>
      <xdr:row>743</xdr:row>
      <xdr:rowOff>313765</xdr:rowOff>
    </xdr:from>
    <xdr:to>
      <xdr:col>21</xdr:col>
      <xdr:colOff>82508</xdr:colOff>
      <xdr:row>754</xdr:row>
      <xdr:rowOff>3305</xdr:rowOff>
    </xdr:to>
    <xdr:cxnSp macro="">
      <xdr:nvCxnSpPr>
        <xdr:cNvPr id="3" name="カギ線コネクタ 10"/>
        <xdr:cNvCxnSpPr/>
      </xdr:nvCxnSpPr>
      <xdr:spPr>
        <a:xfrm rot="16200000" flipH="1">
          <a:off x="1910984" y="47977603"/>
          <a:ext cx="3510746" cy="1303951"/>
        </a:xfrm>
        <a:prstGeom prst="bentConnector3">
          <a:avLst>
            <a:gd name="adj1" fmla="val 10011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149233</xdr:colOff>
      <xdr:row>745</xdr:row>
      <xdr:rowOff>279991</xdr:rowOff>
    </xdr:from>
    <xdr:to>
      <xdr:col>29</xdr:col>
      <xdr:colOff>57256</xdr:colOff>
      <xdr:row>747</xdr:row>
      <xdr:rowOff>134240</xdr:rowOff>
    </xdr:to>
    <xdr:sp macro="" textlink="">
      <xdr:nvSpPr>
        <xdr:cNvPr id="5" name="正方形/長方形 4"/>
        <xdr:cNvSpPr/>
      </xdr:nvSpPr>
      <xdr:spPr>
        <a:xfrm>
          <a:off x="4385057" y="46717167"/>
          <a:ext cx="1521670" cy="5490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3</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21</xdr:col>
      <xdr:colOff>149232</xdr:colOff>
      <xdr:row>747</xdr:row>
      <xdr:rowOff>203996</xdr:rowOff>
    </xdr:from>
    <xdr:to>
      <xdr:col>29</xdr:col>
      <xdr:colOff>57255</xdr:colOff>
      <xdr:row>749</xdr:row>
      <xdr:rowOff>55022</xdr:rowOff>
    </xdr:to>
    <xdr:sp macro="" textlink="">
      <xdr:nvSpPr>
        <xdr:cNvPr id="6" name="正方形/長方形 5"/>
        <xdr:cNvSpPr/>
      </xdr:nvSpPr>
      <xdr:spPr>
        <a:xfrm>
          <a:off x="4385056" y="47335937"/>
          <a:ext cx="1521670" cy="5457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拠出金</a:t>
          </a:r>
          <a:endParaRPr kumimoji="1" lang="en-US" altLang="ja-JP" sz="1100">
            <a:solidFill>
              <a:sysClr val="windowText" lastClr="000000"/>
            </a:solidFill>
          </a:endParaRPr>
        </a:p>
        <a:p>
          <a:pPr algn="ctr"/>
          <a:r>
            <a:rPr kumimoji="1" lang="en-US" altLang="ja-JP" sz="1100" baseline="0">
              <a:solidFill>
                <a:sysClr val="windowText" lastClr="000000"/>
              </a:solidFill>
            </a:rPr>
            <a:t>31 </a:t>
          </a:r>
          <a:r>
            <a:rPr kumimoji="1" lang="ja-JP" altLang="en-US" sz="1100">
              <a:solidFill>
                <a:sysClr val="windowText" lastClr="000000"/>
              </a:solidFill>
            </a:rPr>
            <a:t>百万円</a:t>
          </a:r>
        </a:p>
      </xdr:txBody>
    </xdr:sp>
    <xdr:clientData/>
  </xdr:twoCellAnchor>
  <xdr:twoCellAnchor>
    <xdr:from>
      <xdr:col>21</xdr:col>
      <xdr:colOff>93443</xdr:colOff>
      <xdr:row>753</xdr:row>
      <xdr:rowOff>37616</xdr:rowOff>
    </xdr:from>
    <xdr:to>
      <xdr:col>31</xdr:col>
      <xdr:colOff>149679</xdr:colOff>
      <xdr:row>754</xdr:row>
      <xdr:rowOff>328052</xdr:rowOff>
    </xdr:to>
    <xdr:sp macro="" textlink="">
      <xdr:nvSpPr>
        <xdr:cNvPr id="7" name="正方形/長方形 6"/>
        <xdr:cNvSpPr/>
      </xdr:nvSpPr>
      <xdr:spPr>
        <a:xfrm>
          <a:off x="4329267" y="50071881"/>
          <a:ext cx="2073294" cy="637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名）</a:t>
          </a:r>
          <a:endParaRPr kumimoji="1" lang="en-US" altLang="ja-JP" sz="1100">
            <a:solidFill>
              <a:sysClr val="windowText" lastClr="000000"/>
            </a:solidFill>
          </a:endParaRPr>
        </a:p>
        <a:p>
          <a:pPr algn="ctr"/>
          <a:r>
            <a:rPr kumimoji="1" lang="en-US" altLang="ja-JP" sz="1100" baseline="0">
              <a:solidFill>
                <a:sysClr val="windowText" lastClr="000000"/>
              </a:solidFill>
            </a:rPr>
            <a:t>0.9 </a:t>
          </a:r>
          <a:r>
            <a:rPr kumimoji="1" lang="ja-JP" altLang="en-US" sz="1100">
              <a:solidFill>
                <a:sysClr val="windowText" lastClr="000000"/>
              </a:solidFill>
            </a:rPr>
            <a:t>百万円</a:t>
          </a:r>
        </a:p>
      </xdr:txBody>
    </xdr:sp>
    <xdr:clientData/>
  </xdr:twoCellAnchor>
  <xdr:twoCellAnchor>
    <xdr:from>
      <xdr:col>21</xdr:col>
      <xdr:colOff>0</xdr:colOff>
      <xdr:row>752</xdr:row>
      <xdr:rowOff>68156</xdr:rowOff>
    </xdr:from>
    <xdr:to>
      <xdr:col>37</xdr:col>
      <xdr:colOff>22580</xdr:colOff>
      <xdr:row>753</xdr:row>
      <xdr:rowOff>16129</xdr:rowOff>
    </xdr:to>
    <xdr:sp macro="" textlink="">
      <xdr:nvSpPr>
        <xdr:cNvPr id="8" name="テキスト ボックス 7"/>
        <xdr:cNvSpPr txBox="1"/>
      </xdr:nvSpPr>
      <xdr:spPr>
        <a:xfrm>
          <a:off x="4235824" y="49755038"/>
          <a:ext cx="3249874" cy="29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12871</xdr:colOff>
      <xdr:row>753</xdr:row>
      <xdr:rowOff>63602</xdr:rowOff>
    </xdr:from>
    <xdr:to>
      <xdr:col>40</xdr:col>
      <xdr:colOff>175000</xdr:colOff>
      <xdr:row>754</xdr:row>
      <xdr:rowOff>226584</xdr:rowOff>
    </xdr:to>
    <xdr:sp macro="" textlink="">
      <xdr:nvSpPr>
        <xdr:cNvPr id="9" name="テキスト ボックス 8"/>
        <xdr:cNvSpPr txBox="1"/>
      </xdr:nvSpPr>
      <xdr:spPr>
        <a:xfrm>
          <a:off x="6669165" y="50097867"/>
          <a:ext cx="1574070" cy="5103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国際会議における通訳</a:t>
          </a:r>
          <a:endParaRPr kumimoji="1" lang="en-US" altLang="ja-JP" sz="1100"/>
        </a:p>
      </xdr:txBody>
    </xdr:sp>
    <xdr:clientData/>
  </xdr:twoCellAnchor>
  <xdr:twoCellAnchor>
    <xdr:from>
      <xdr:col>32</xdr:col>
      <xdr:colOff>122463</xdr:colOff>
      <xdr:row>753</xdr:row>
      <xdr:rowOff>113602</xdr:rowOff>
    </xdr:from>
    <xdr:to>
      <xdr:col>33</xdr:col>
      <xdr:colOff>28790</xdr:colOff>
      <xdr:row>754</xdr:row>
      <xdr:rowOff>167296</xdr:rowOff>
    </xdr:to>
    <xdr:sp macro="" textlink="">
      <xdr:nvSpPr>
        <xdr:cNvPr id="10" name="左大かっこ 9"/>
        <xdr:cNvSpPr/>
      </xdr:nvSpPr>
      <xdr:spPr>
        <a:xfrm>
          <a:off x="6577051" y="50147867"/>
          <a:ext cx="108033" cy="4010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125401</xdr:colOff>
      <xdr:row>753</xdr:row>
      <xdr:rowOff>122817</xdr:rowOff>
    </xdr:from>
    <xdr:to>
      <xdr:col>41</xdr:col>
      <xdr:colOff>36409</xdr:colOff>
      <xdr:row>754</xdr:row>
      <xdr:rowOff>136955</xdr:rowOff>
    </xdr:to>
    <xdr:sp macro="" textlink="">
      <xdr:nvSpPr>
        <xdr:cNvPr id="11" name="右大かっこ 10"/>
        <xdr:cNvSpPr/>
      </xdr:nvSpPr>
      <xdr:spPr>
        <a:xfrm>
          <a:off x="8193636" y="50157082"/>
          <a:ext cx="112714" cy="3615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151955</xdr:colOff>
      <xdr:row>749</xdr:row>
      <xdr:rowOff>111468</xdr:rowOff>
    </xdr:from>
    <xdr:to>
      <xdr:col>29</xdr:col>
      <xdr:colOff>59978</xdr:colOff>
      <xdr:row>750</xdr:row>
      <xdr:rowOff>309873</xdr:rowOff>
    </xdr:to>
    <xdr:sp macro="" textlink="">
      <xdr:nvSpPr>
        <xdr:cNvPr id="17" name="正方形/長方形 16"/>
        <xdr:cNvSpPr/>
      </xdr:nvSpPr>
      <xdr:spPr>
        <a:xfrm>
          <a:off x="4387779" y="47938174"/>
          <a:ext cx="1521670" cy="5457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baseline="0">
              <a:solidFill>
                <a:schemeClr val="tx1"/>
              </a:solidFill>
            </a:rPr>
            <a:t>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19</xdr:col>
      <xdr:colOff>108362</xdr:colOff>
      <xdr:row>741</xdr:row>
      <xdr:rowOff>96649</xdr:rowOff>
    </xdr:from>
    <xdr:to>
      <xdr:col>30</xdr:col>
      <xdr:colOff>112058</xdr:colOff>
      <xdr:row>743</xdr:row>
      <xdr:rowOff>60510</xdr:rowOff>
    </xdr:to>
    <xdr:sp macro="" textlink="">
      <xdr:nvSpPr>
        <xdr:cNvPr id="12" name="テキスト ボックス 11"/>
        <xdr:cNvSpPr txBox="1"/>
      </xdr:nvSpPr>
      <xdr:spPr>
        <a:xfrm>
          <a:off x="3940774" y="45144296"/>
          <a:ext cx="2222460" cy="658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endParaRPr kumimoji="1" lang="en-US" altLang="ja-JP" sz="1100"/>
        </a:p>
      </xdr:txBody>
    </xdr:sp>
    <xdr:clientData/>
  </xdr:twoCellAnchor>
  <xdr:twoCellAnchor>
    <xdr:from>
      <xdr:col>19</xdr:col>
      <xdr:colOff>13486</xdr:colOff>
      <xdr:row>741</xdr:row>
      <xdr:rowOff>268083</xdr:rowOff>
    </xdr:from>
    <xdr:to>
      <xdr:col>19</xdr:col>
      <xdr:colOff>128163</xdr:colOff>
      <xdr:row>742</xdr:row>
      <xdr:rowOff>253723</xdr:rowOff>
    </xdr:to>
    <xdr:sp macro="" textlink="">
      <xdr:nvSpPr>
        <xdr:cNvPr id="13" name="左大かっこ 12"/>
        <xdr:cNvSpPr/>
      </xdr:nvSpPr>
      <xdr:spPr>
        <a:xfrm>
          <a:off x="3845898" y="45315730"/>
          <a:ext cx="114677" cy="33302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96479</xdr:colOff>
      <xdr:row>741</xdr:row>
      <xdr:rowOff>293406</xdr:rowOff>
    </xdr:from>
    <xdr:to>
      <xdr:col>31</xdr:col>
      <xdr:colOff>10902</xdr:colOff>
      <xdr:row>742</xdr:row>
      <xdr:rowOff>271143</xdr:rowOff>
    </xdr:to>
    <xdr:sp macro="" textlink="">
      <xdr:nvSpPr>
        <xdr:cNvPr id="14" name="右大かっこ 13"/>
        <xdr:cNvSpPr/>
      </xdr:nvSpPr>
      <xdr:spPr>
        <a:xfrm>
          <a:off x="6147655" y="45341053"/>
          <a:ext cx="116129" cy="32511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267</v>
      </c>
      <c r="AP2" s="954"/>
      <c r="AQ2" s="954"/>
      <c r="AR2" s="64" t="str">
        <f>IF(OR(AO2="　", AO2=""), "", "-")</f>
        <v/>
      </c>
      <c r="AS2" s="955">
        <v>509</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529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432</v>
      </c>
      <c r="H5" s="829"/>
      <c r="I5" s="829"/>
      <c r="J5" s="829"/>
      <c r="K5" s="829"/>
      <c r="L5" s="829"/>
      <c r="M5" s="830" t="s">
        <v>65</v>
      </c>
      <c r="N5" s="831"/>
      <c r="O5" s="831"/>
      <c r="P5" s="831"/>
      <c r="Q5" s="831"/>
      <c r="R5" s="832"/>
      <c r="S5" s="833" t="s">
        <v>69</v>
      </c>
      <c r="T5" s="829"/>
      <c r="U5" s="829"/>
      <c r="V5" s="829"/>
      <c r="W5" s="829"/>
      <c r="X5" s="834"/>
      <c r="Y5" s="687" t="s">
        <v>3</v>
      </c>
      <c r="Z5" s="532"/>
      <c r="AA5" s="532"/>
      <c r="AB5" s="532"/>
      <c r="AC5" s="532"/>
      <c r="AD5" s="533"/>
      <c r="AE5" s="688" t="s">
        <v>483</v>
      </c>
      <c r="AF5" s="688"/>
      <c r="AG5" s="688"/>
      <c r="AH5" s="688"/>
      <c r="AI5" s="688"/>
      <c r="AJ5" s="688"/>
      <c r="AK5" s="688"/>
      <c r="AL5" s="688"/>
      <c r="AM5" s="688"/>
      <c r="AN5" s="688"/>
      <c r="AO5" s="688"/>
      <c r="AP5" s="689"/>
      <c r="AQ5" s="690" t="s">
        <v>565</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v>58</v>
      </c>
      <c r="Q13" s="644"/>
      <c r="R13" s="644"/>
      <c r="S13" s="644"/>
      <c r="T13" s="644"/>
      <c r="U13" s="644"/>
      <c r="V13" s="645"/>
      <c r="W13" s="643">
        <v>57</v>
      </c>
      <c r="X13" s="644"/>
      <c r="Y13" s="644"/>
      <c r="Z13" s="644"/>
      <c r="AA13" s="644"/>
      <c r="AB13" s="644"/>
      <c r="AC13" s="645"/>
      <c r="AD13" s="643">
        <v>47</v>
      </c>
      <c r="AE13" s="644"/>
      <c r="AF13" s="644"/>
      <c r="AG13" s="644"/>
      <c r="AH13" s="644"/>
      <c r="AI13" s="644"/>
      <c r="AJ13" s="645"/>
      <c r="AK13" s="643">
        <v>43.966000000000001</v>
      </c>
      <c r="AL13" s="644"/>
      <c r="AM13" s="644"/>
      <c r="AN13" s="644"/>
      <c r="AO13" s="644"/>
      <c r="AP13" s="644"/>
      <c r="AQ13" s="645"/>
      <c r="AR13" s="908"/>
      <c r="AS13" s="909"/>
      <c r="AT13" s="909"/>
      <c r="AU13" s="909"/>
      <c r="AV13" s="909"/>
      <c r="AW13" s="909"/>
      <c r="AX13" s="910"/>
    </row>
    <row r="14" spans="1:50" ht="21" customHeight="1" x14ac:dyDescent="0.15">
      <c r="A14" s="600"/>
      <c r="B14" s="601"/>
      <c r="C14" s="601"/>
      <c r="D14" s="601"/>
      <c r="E14" s="601"/>
      <c r="F14" s="602"/>
      <c r="G14" s="714"/>
      <c r="H14" s="715"/>
      <c r="I14" s="700" t="s">
        <v>8</v>
      </c>
      <c r="J14" s="751"/>
      <c r="K14" s="751"/>
      <c r="L14" s="751"/>
      <c r="M14" s="751"/>
      <c r="N14" s="751"/>
      <c r="O14" s="752"/>
      <c r="P14" s="643" t="s">
        <v>522</v>
      </c>
      <c r="Q14" s="644"/>
      <c r="R14" s="644"/>
      <c r="S14" s="644"/>
      <c r="T14" s="644"/>
      <c r="U14" s="644"/>
      <c r="V14" s="645"/>
      <c r="W14" s="643" t="s">
        <v>522</v>
      </c>
      <c r="X14" s="644"/>
      <c r="Y14" s="644"/>
      <c r="Z14" s="644"/>
      <c r="AA14" s="644"/>
      <c r="AB14" s="644"/>
      <c r="AC14" s="645"/>
      <c r="AD14" s="643" t="s">
        <v>522</v>
      </c>
      <c r="AE14" s="644"/>
      <c r="AF14" s="644"/>
      <c r="AG14" s="644"/>
      <c r="AH14" s="644"/>
      <c r="AI14" s="644"/>
      <c r="AJ14" s="645"/>
      <c r="AK14" s="643" t="s">
        <v>522</v>
      </c>
      <c r="AL14" s="644"/>
      <c r="AM14" s="644"/>
      <c r="AN14" s="644"/>
      <c r="AO14" s="644"/>
      <c r="AP14" s="644"/>
      <c r="AQ14" s="645"/>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43" t="s">
        <v>523</v>
      </c>
      <c r="Q15" s="644"/>
      <c r="R15" s="644"/>
      <c r="S15" s="644"/>
      <c r="T15" s="644"/>
      <c r="U15" s="644"/>
      <c r="V15" s="645"/>
      <c r="W15" s="643" t="s">
        <v>522</v>
      </c>
      <c r="X15" s="644"/>
      <c r="Y15" s="644"/>
      <c r="Z15" s="644"/>
      <c r="AA15" s="644"/>
      <c r="AB15" s="644"/>
      <c r="AC15" s="645"/>
      <c r="AD15" s="643" t="s">
        <v>522</v>
      </c>
      <c r="AE15" s="644"/>
      <c r="AF15" s="644"/>
      <c r="AG15" s="644"/>
      <c r="AH15" s="644"/>
      <c r="AI15" s="644"/>
      <c r="AJ15" s="645"/>
      <c r="AK15" s="643" t="s">
        <v>522</v>
      </c>
      <c r="AL15" s="644"/>
      <c r="AM15" s="644"/>
      <c r="AN15" s="644"/>
      <c r="AO15" s="644"/>
      <c r="AP15" s="644"/>
      <c r="AQ15" s="645"/>
      <c r="AR15" s="643"/>
      <c r="AS15" s="644"/>
      <c r="AT15" s="644"/>
      <c r="AU15" s="644"/>
      <c r="AV15" s="644"/>
      <c r="AW15" s="644"/>
      <c r="AX15" s="795"/>
    </row>
    <row r="16" spans="1:50" ht="21" customHeight="1" x14ac:dyDescent="0.15">
      <c r="A16" s="600"/>
      <c r="B16" s="601"/>
      <c r="C16" s="601"/>
      <c r="D16" s="601"/>
      <c r="E16" s="601"/>
      <c r="F16" s="602"/>
      <c r="G16" s="714"/>
      <c r="H16" s="715"/>
      <c r="I16" s="700" t="s">
        <v>51</v>
      </c>
      <c r="J16" s="701"/>
      <c r="K16" s="701"/>
      <c r="L16" s="701"/>
      <c r="M16" s="701"/>
      <c r="N16" s="701"/>
      <c r="O16" s="702"/>
      <c r="P16" s="643" t="s">
        <v>524</v>
      </c>
      <c r="Q16" s="644"/>
      <c r="R16" s="644"/>
      <c r="S16" s="644"/>
      <c r="T16" s="644"/>
      <c r="U16" s="644"/>
      <c r="V16" s="645"/>
      <c r="W16" s="643" t="s">
        <v>522</v>
      </c>
      <c r="X16" s="644"/>
      <c r="Y16" s="644"/>
      <c r="Z16" s="644"/>
      <c r="AA16" s="644"/>
      <c r="AB16" s="644"/>
      <c r="AC16" s="645"/>
      <c r="AD16" s="643" t="s">
        <v>522</v>
      </c>
      <c r="AE16" s="644"/>
      <c r="AF16" s="644"/>
      <c r="AG16" s="644"/>
      <c r="AH16" s="644"/>
      <c r="AI16" s="644"/>
      <c r="AJ16" s="645"/>
      <c r="AK16" s="643" t="s">
        <v>522</v>
      </c>
      <c r="AL16" s="644"/>
      <c r="AM16" s="644"/>
      <c r="AN16" s="644"/>
      <c r="AO16" s="644"/>
      <c r="AP16" s="644"/>
      <c r="AQ16" s="645"/>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43" t="s">
        <v>522</v>
      </c>
      <c r="Q17" s="644"/>
      <c r="R17" s="644"/>
      <c r="S17" s="644"/>
      <c r="T17" s="644"/>
      <c r="U17" s="644"/>
      <c r="V17" s="645"/>
      <c r="W17" s="643" t="s">
        <v>522</v>
      </c>
      <c r="X17" s="644"/>
      <c r="Y17" s="644"/>
      <c r="Z17" s="644"/>
      <c r="AA17" s="644"/>
      <c r="AB17" s="644"/>
      <c r="AC17" s="645"/>
      <c r="AD17" s="643" t="s">
        <v>522</v>
      </c>
      <c r="AE17" s="644"/>
      <c r="AF17" s="644"/>
      <c r="AG17" s="644"/>
      <c r="AH17" s="644"/>
      <c r="AI17" s="644"/>
      <c r="AJ17" s="645"/>
      <c r="AK17" s="643" t="s">
        <v>522</v>
      </c>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6"/>
      <c r="H18" s="717"/>
      <c r="I18" s="705" t="s">
        <v>20</v>
      </c>
      <c r="J18" s="706"/>
      <c r="K18" s="706"/>
      <c r="L18" s="706"/>
      <c r="M18" s="706"/>
      <c r="N18" s="706"/>
      <c r="O18" s="707"/>
      <c r="P18" s="867">
        <f>SUM(P13:V17)</f>
        <v>58</v>
      </c>
      <c r="Q18" s="868"/>
      <c r="R18" s="868"/>
      <c r="S18" s="868"/>
      <c r="T18" s="868"/>
      <c r="U18" s="868"/>
      <c r="V18" s="869"/>
      <c r="W18" s="867">
        <f>SUM(W13:AC17)</f>
        <v>57</v>
      </c>
      <c r="X18" s="868"/>
      <c r="Y18" s="868"/>
      <c r="Z18" s="868"/>
      <c r="AA18" s="868"/>
      <c r="AB18" s="868"/>
      <c r="AC18" s="869"/>
      <c r="AD18" s="867">
        <f>SUM(AD13:AJ17)</f>
        <v>47</v>
      </c>
      <c r="AE18" s="868"/>
      <c r="AF18" s="868"/>
      <c r="AG18" s="868"/>
      <c r="AH18" s="868"/>
      <c r="AI18" s="868"/>
      <c r="AJ18" s="869"/>
      <c r="AK18" s="867">
        <f>SUM(AK13:AQ17)</f>
        <v>43.966000000000001</v>
      </c>
      <c r="AL18" s="868"/>
      <c r="AM18" s="868"/>
      <c r="AN18" s="868"/>
      <c r="AO18" s="868"/>
      <c r="AP18" s="868"/>
      <c r="AQ18" s="869"/>
      <c r="AR18" s="867">
        <f>SUM(AR13:AX17)</f>
        <v>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45</v>
      </c>
      <c r="Q19" s="644"/>
      <c r="R19" s="644"/>
      <c r="S19" s="644"/>
      <c r="T19" s="644"/>
      <c r="U19" s="644"/>
      <c r="V19" s="645"/>
      <c r="W19" s="643">
        <v>35</v>
      </c>
      <c r="X19" s="644"/>
      <c r="Y19" s="644"/>
      <c r="Z19" s="644"/>
      <c r="AA19" s="644"/>
      <c r="AB19" s="644"/>
      <c r="AC19" s="645"/>
      <c r="AD19" s="643">
        <v>40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f>IF(P18=0, "-", SUM(P19)/P18)</f>
        <v>0.77586206896551724</v>
      </c>
      <c r="Q20" s="302"/>
      <c r="R20" s="302"/>
      <c r="S20" s="302"/>
      <c r="T20" s="302"/>
      <c r="U20" s="302"/>
      <c r="V20" s="302"/>
      <c r="W20" s="302">
        <f t="shared" ref="W20" si="0">IF(W18=0, "-", SUM(W19)/W18)</f>
        <v>0.61403508771929827</v>
      </c>
      <c r="X20" s="302"/>
      <c r="Y20" s="302"/>
      <c r="Z20" s="302"/>
      <c r="AA20" s="302"/>
      <c r="AB20" s="302"/>
      <c r="AC20" s="302"/>
      <c r="AD20" s="302">
        <f t="shared" ref="AD20" si="1">IF(AD18=0, "-", SUM(AD19)/AD18)</f>
        <v>0.85106382978723405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278</v>
      </c>
      <c r="H21" s="301"/>
      <c r="I21" s="301"/>
      <c r="J21" s="301"/>
      <c r="K21" s="301"/>
      <c r="L21" s="301"/>
      <c r="M21" s="301"/>
      <c r="N21" s="301"/>
      <c r="O21" s="301"/>
      <c r="P21" s="302">
        <f>IF(P19=0, "-", SUM(P19)/SUM(P13,P14))</f>
        <v>0.77586206896551724</v>
      </c>
      <c r="Q21" s="302"/>
      <c r="R21" s="302"/>
      <c r="S21" s="302"/>
      <c r="T21" s="302"/>
      <c r="U21" s="302"/>
      <c r="V21" s="302"/>
      <c r="W21" s="302">
        <f t="shared" ref="W21" si="2">IF(W19=0, "-", SUM(W19)/SUM(W13,W14))</f>
        <v>0.61403508771929827</v>
      </c>
      <c r="X21" s="302"/>
      <c r="Y21" s="302"/>
      <c r="Z21" s="302"/>
      <c r="AA21" s="302"/>
      <c r="AB21" s="302"/>
      <c r="AC21" s="302"/>
      <c r="AD21" s="302">
        <f t="shared" ref="AD21" si="3">IF(AD19=0, "-", SUM(AD19)/SUM(AD13,AD14))</f>
        <v>0.85106382978723405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489</v>
      </c>
      <c r="H23" s="975"/>
      <c r="I23" s="975"/>
      <c r="J23" s="975"/>
      <c r="K23" s="975"/>
      <c r="L23" s="975"/>
      <c r="M23" s="975"/>
      <c r="N23" s="975"/>
      <c r="O23" s="976"/>
      <c r="P23" s="908">
        <v>32</v>
      </c>
      <c r="Q23" s="909"/>
      <c r="R23" s="909"/>
      <c r="S23" s="909"/>
      <c r="T23" s="909"/>
      <c r="U23" s="909"/>
      <c r="V23" s="925"/>
      <c r="W23" s="908"/>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t="s">
        <v>490</v>
      </c>
      <c r="H24" s="927"/>
      <c r="I24" s="927"/>
      <c r="J24" s="927"/>
      <c r="K24" s="927"/>
      <c r="L24" s="927"/>
      <c r="M24" s="927"/>
      <c r="N24" s="927"/>
      <c r="O24" s="928"/>
      <c r="P24" s="643">
        <v>5</v>
      </c>
      <c r="Q24" s="644"/>
      <c r="R24" s="644"/>
      <c r="S24" s="644"/>
      <c r="T24" s="644"/>
      <c r="U24" s="644"/>
      <c r="V24" s="645"/>
      <c r="W24" s="643"/>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t="s">
        <v>491</v>
      </c>
      <c r="H25" s="927"/>
      <c r="I25" s="927"/>
      <c r="J25" s="927"/>
      <c r="K25" s="927"/>
      <c r="L25" s="927"/>
      <c r="M25" s="927"/>
      <c r="N25" s="927"/>
      <c r="O25" s="928"/>
      <c r="P25" s="643">
        <v>5</v>
      </c>
      <c r="Q25" s="644"/>
      <c r="R25" s="644"/>
      <c r="S25" s="644"/>
      <c r="T25" s="644"/>
      <c r="U25" s="644"/>
      <c r="V25" s="645"/>
      <c r="W25" s="643"/>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t="s">
        <v>492</v>
      </c>
      <c r="H26" s="927"/>
      <c r="I26" s="927"/>
      <c r="J26" s="927"/>
      <c r="K26" s="927"/>
      <c r="L26" s="927"/>
      <c r="M26" s="927"/>
      <c r="N26" s="927"/>
      <c r="O26" s="928"/>
      <c r="P26" s="643">
        <v>2</v>
      </c>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t="s">
        <v>493</v>
      </c>
      <c r="H27" s="927"/>
      <c r="I27" s="927"/>
      <c r="J27" s="927"/>
      <c r="K27" s="927"/>
      <c r="L27" s="927"/>
      <c r="M27" s="927"/>
      <c r="N27" s="927"/>
      <c r="O27" s="928"/>
      <c r="P27" s="643">
        <v>0.32200000000000001</v>
      </c>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f>P29-SUM(P23:P27)</f>
        <v>-0.35600000000000165</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3">
        <f>AK13</f>
        <v>43.966000000000001</v>
      </c>
      <c r="Q29" s="644"/>
      <c r="R29" s="644"/>
      <c r="S29" s="644"/>
      <c r="T29" s="644"/>
      <c r="U29" s="644"/>
      <c r="V29" s="645"/>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547</v>
      </c>
      <c r="AR31" s="185"/>
      <c r="AS31" s="118" t="s">
        <v>188</v>
      </c>
      <c r="AT31" s="119"/>
      <c r="AU31" s="184">
        <v>7</v>
      </c>
      <c r="AV31" s="184"/>
      <c r="AW31" s="384" t="s">
        <v>177</v>
      </c>
      <c r="AX31" s="385"/>
    </row>
    <row r="32" spans="1:50" ht="23.25" customHeight="1" x14ac:dyDescent="0.15">
      <c r="A32" s="389"/>
      <c r="B32" s="387"/>
      <c r="C32" s="387"/>
      <c r="D32" s="387"/>
      <c r="E32" s="387"/>
      <c r="F32" s="388"/>
      <c r="G32" s="550" t="s">
        <v>561</v>
      </c>
      <c r="H32" s="551"/>
      <c r="I32" s="551"/>
      <c r="J32" s="551"/>
      <c r="K32" s="551"/>
      <c r="L32" s="551"/>
      <c r="M32" s="551"/>
      <c r="N32" s="551"/>
      <c r="O32" s="552"/>
      <c r="P32" s="90" t="s">
        <v>494</v>
      </c>
      <c r="Q32" s="90"/>
      <c r="R32" s="90"/>
      <c r="S32" s="90"/>
      <c r="T32" s="90"/>
      <c r="U32" s="90"/>
      <c r="V32" s="90"/>
      <c r="W32" s="90"/>
      <c r="X32" s="91"/>
      <c r="Y32" s="460" t="s">
        <v>12</v>
      </c>
      <c r="Z32" s="520"/>
      <c r="AA32" s="521"/>
      <c r="AB32" s="450" t="s">
        <v>495</v>
      </c>
      <c r="AC32" s="450"/>
      <c r="AD32" s="450"/>
      <c r="AE32" s="202">
        <v>44</v>
      </c>
      <c r="AF32" s="203"/>
      <c r="AG32" s="203"/>
      <c r="AH32" s="203"/>
      <c r="AI32" s="202">
        <v>48</v>
      </c>
      <c r="AJ32" s="203"/>
      <c r="AK32" s="203"/>
      <c r="AL32" s="203"/>
      <c r="AM32" s="202" t="s">
        <v>522</v>
      </c>
      <c r="AN32" s="203"/>
      <c r="AO32" s="203"/>
      <c r="AP32" s="203"/>
      <c r="AQ32" s="326" t="s">
        <v>485</v>
      </c>
      <c r="AR32" s="192"/>
      <c r="AS32" s="192"/>
      <c r="AT32" s="327"/>
      <c r="AU32" s="203" t="s">
        <v>543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495</v>
      </c>
      <c r="AC33" s="512"/>
      <c r="AD33" s="512"/>
      <c r="AE33" s="202">
        <v>49</v>
      </c>
      <c r="AF33" s="203"/>
      <c r="AG33" s="203"/>
      <c r="AH33" s="203"/>
      <c r="AI33" s="202">
        <v>50</v>
      </c>
      <c r="AJ33" s="203"/>
      <c r="AK33" s="203"/>
      <c r="AL33" s="203"/>
      <c r="AM33" s="202">
        <v>50</v>
      </c>
      <c r="AN33" s="203"/>
      <c r="AO33" s="203"/>
      <c r="AP33" s="203"/>
      <c r="AQ33" s="326" t="s">
        <v>485</v>
      </c>
      <c r="AR33" s="192"/>
      <c r="AS33" s="192"/>
      <c r="AT33" s="327"/>
      <c r="AU33" s="203">
        <v>55</v>
      </c>
      <c r="AV33" s="203"/>
      <c r="AW33" s="203"/>
      <c r="AX33" s="205"/>
    </row>
    <row r="34" spans="1:50" ht="51.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90</v>
      </c>
      <c r="AF34" s="203"/>
      <c r="AG34" s="203"/>
      <c r="AH34" s="203"/>
      <c r="AI34" s="202">
        <v>96</v>
      </c>
      <c r="AJ34" s="203"/>
      <c r="AK34" s="203"/>
      <c r="AL34" s="203"/>
      <c r="AM34" s="202" t="s">
        <v>522</v>
      </c>
      <c r="AN34" s="203"/>
      <c r="AO34" s="203"/>
      <c r="AP34" s="203"/>
      <c r="AQ34" s="326" t="s">
        <v>485</v>
      </c>
      <c r="AR34" s="192"/>
      <c r="AS34" s="192"/>
      <c r="AT34" s="327"/>
      <c r="AU34" s="203" t="s">
        <v>543</v>
      </c>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534</v>
      </c>
      <c r="AR38" s="185"/>
      <c r="AS38" s="118" t="s">
        <v>188</v>
      </c>
      <c r="AT38" s="119"/>
      <c r="AU38" s="184">
        <v>7</v>
      </c>
      <c r="AV38" s="184"/>
      <c r="AW38" s="384" t="s">
        <v>177</v>
      </c>
      <c r="AX38" s="385"/>
    </row>
    <row r="39" spans="1:50" ht="23.25" customHeight="1" x14ac:dyDescent="0.15">
      <c r="A39" s="389"/>
      <c r="B39" s="387"/>
      <c r="C39" s="387"/>
      <c r="D39" s="387"/>
      <c r="E39" s="387"/>
      <c r="F39" s="388"/>
      <c r="G39" s="550" t="s">
        <v>562</v>
      </c>
      <c r="H39" s="551"/>
      <c r="I39" s="551"/>
      <c r="J39" s="551"/>
      <c r="K39" s="551"/>
      <c r="L39" s="551"/>
      <c r="M39" s="551"/>
      <c r="N39" s="551"/>
      <c r="O39" s="552"/>
      <c r="P39" s="90" t="s">
        <v>536</v>
      </c>
      <c r="Q39" s="90"/>
      <c r="R39" s="90"/>
      <c r="S39" s="90"/>
      <c r="T39" s="90"/>
      <c r="U39" s="90"/>
      <c r="V39" s="90"/>
      <c r="W39" s="90"/>
      <c r="X39" s="91"/>
      <c r="Y39" s="460" t="s">
        <v>12</v>
      </c>
      <c r="Z39" s="520"/>
      <c r="AA39" s="521"/>
      <c r="AB39" s="450" t="s">
        <v>495</v>
      </c>
      <c r="AC39" s="450"/>
      <c r="AD39" s="450"/>
      <c r="AE39" s="202">
        <v>20</v>
      </c>
      <c r="AF39" s="203"/>
      <c r="AG39" s="203"/>
      <c r="AH39" s="203"/>
      <c r="AI39" s="202">
        <v>30</v>
      </c>
      <c r="AJ39" s="203"/>
      <c r="AK39" s="203"/>
      <c r="AL39" s="203"/>
      <c r="AM39" s="202" t="s">
        <v>524</v>
      </c>
      <c r="AN39" s="203"/>
      <c r="AO39" s="203"/>
      <c r="AP39" s="203"/>
      <c r="AQ39" s="326" t="s">
        <v>485</v>
      </c>
      <c r="AR39" s="192"/>
      <c r="AS39" s="192"/>
      <c r="AT39" s="327"/>
      <c r="AU39" s="203" t="s">
        <v>522</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495</v>
      </c>
      <c r="AC40" s="512"/>
      <c r="AD40" s="512"/>
      <c r="AE40" s="202">
        <v>25</v>
      </c>
      <c r="AF40" s="203"/>
      <c r="AG40" s="203"/>
      <c r="AH40" s="203"/>
      <c r="AI40" s="202">
        <v>26</v>
      </c>
      <c r="AJ40" s="203"/>
      <c r="AK40" s="203"/>
      <c r="AL40" s="203"/>
      <c r="AM40" s="202">
        <v>27</v>
      </c>
      <c r="AN40" s="203"/>
      <c r="AO40" s="203"/>
      <c r="AP40" s="203"/>
      <c r="AQ40" s="326" t="s">
        <v>485</v>
      </c>
      <c r="AR40" s="192"/>
      <c r="AS40" s="192"/>
      <c r="AT40" s="327"/>
      <c r="AU40" s="203">
        <v>30</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80</v>
      </c>
      <c r="AF41" s="203"/>
      <c r="AG41" s="203"/>
      <c r="AH41" s="203"/>
      <c r="AI41" s="202">
        <v>115</v>
      </c>
      <c r="AJ41" s="203"/>
      <c r="AK41" s="203"/>
      <c r="AL41" s="203"/>
      <c r="AM41" s="202" t="s">
        <v>522</v>
      </c>
      <c r="AN41" s="203"/>
      <c r="AO41" s="203"/>
      <c r="AP41" s="203"/>
      <c r="AQ41" s="326" t="s">
        <v>500</v>
      </c>
      <c r="AR41" s="192"/>
      <c r="AS41" s="192"/>
      <c r="AT41" s="327"/>
      <c r="AU41" s="203" t="s">
        <v>522</v>
      </c>
      <c r="AV41" s="203"/>
      <c r="AW41" s="203"/>
      <c r="AX41" s="205"/>
    </row>
    <row r="42" spans="1:50" ht="23.25" customHeight="1" x14ac:dyDescent="0.15">
      <c r="A42" s="210" t="s">
        <v>304</v>
      </c>
      <c r="B42" s="211"/>
      <c r="C42" s="211"/>
      <c r="D42" s="211"/>
      <c r="E42" s="211"/>
      <c r="F42" s="212"/>
      <c r="G42" s="216" t="s">
        <v>560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v>2</v>
      </c>
      <c r="AR45" s="185"/>
      <c r="AS45" s="118" t="s">
        <v>188</v>
      </c>
      <c r="AT45" s="119"/>
      <c r="AU45" s="184" t="s">
        <v>544</v>
      </c>
      <c r="AV45" s="184"/>
      <c r="AW45" s="384" t="s">
        <v>177</v>
      </c>
      <c r="AX45" s="385"/>
    </row>
    <row r="46" spans="1:50" ht="23.25" customHeight="1" x14ac:dyDescent="0.15">
      <c r="A46" s="389"/>
      <c r="B46" s="387"/>
      <c r="C46" s="387"/>
      <c r="D46" s="387"/>
      <c r="E46" s="387"/>
      <c r="F46" s="388"/>
      <c r="G46" s="550" t="s">
        <v>563</v>
      </c>
      <c r="H46" s="551"/>
      <c r="I46" s="551"/>
      <c r="J46" s="551"/>
      <c r="K46" s="551"/>
      <c r="L46" s="551"/>
      <c r="M46" s="551"/>
      <c r="N46" s="551"/>
      <c r="O46" s="552"/>
      <c r="P46" s="90" t="s">
        <v>537</v>
      </c>
      <c r="Q46" s="90"/>
      <c r="R46" s="90"/>
      <c r="S46" s="90"/>
      <c r="T46" s="90"/>
      <c r="U46" s="90"/>
      <c r="V46" s="90"/>
      <c r="W46" s="90"/>
      <c r="X46" s="91"/>
      <c r="Y46" s="460" t="s">
        <v>12</v>
      </c>
      <c r="Z46" s="520"/>
      <c r="AA46" s="521"/>
      <c r="AB46" s="450" t="s">
        <v>497</v>
      </c>
      <c r="AC46" s="450"/>
      <c r="AD46" s="450"/>
      <c r="AE46" s="202">
        <v>3.6</v>
      </c>
      <c r="AF46" s="203"/>
      <c r="AG46" s="203"/>
      <c r="AH46" s="203"/>
      <c r="AI46" s="202" t="s">
        <v>522</v>
      </c>
      <c r="AJ46" s="203"/>
      <c r="AK46" s="203"/>
      <c r="AL46" s="203"/>
      <c r="AM46" s="202" t="s">
        <v>522</v>
      </c>
      <c r="AN46" s="203"/>
      <c r="AO46" s="203"/>
      <c r="AP46" s="203"/>
      <c r="AQ46" s="326" t="s">
        <v>499</v>
      </c>
      <c r="AR46" s="192"/>
      <c r="AS46" s="192"/>
      <c r="AT46" s="327"/>
      <c r="AU46" s="203" t="s">
        <v>525</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497</v>
      </c>
      <c r="AC47" s="512"/>
      <c r="AD47" s="512"/>
      <c r="AE47" s="202">
        <v>6.4</v>
      </c>
      <c r="AF47" s="203"/>
      <c r="AG47" s="203"/>
      <c r="AH47" s="203"/>
      <c r="AI47" s="202">
        <v>7.4</v>
      </c>
      <c r="AJ47" s="203"/>
      <c r="AK47" s="203"/>
      <c r="AL47" s="203"/>
      <c r="AM47" s="202">
        <v>8.4</v>
      </c>
      <c r="AN47" s="203"/>
      <c r="AO47" s="203"/>
      <c r="AP47" s="203"/>
      <c r="AQ47" s="326">
        <v>9</v>
      </c>
      <c r="AR47" s="192"/>
      <c r="AS47" s="192"/>
      <c r="AT47" s="327"/>
      <c r="AU47" s="203" t="s">
        <v>545</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56</v>
      </c>
      <c r="AF48" s="203"/>
      <c r="AG48" s="203"/>
      <c r="AH48" s="203"/>
      <c r="AI48" s="202" t="s">
        <v>522</v>
      </c>
      <c r="AJ48" s="203"/>
      <c r="AK48" s="203"/>
      <c r="AL48" s="203"/>
      <c r="AM48" s="202" t="s">
        <v>522</v>
      </c>
      <c r="AN48" s="203"/>
      <c r="AO48" s="203"/>
      <c r="AP48" s="203"/>
      <c r="AQ48" s="326" t="s">
        <v>485</v>
      </c>
      <c r="AR48" s="192"/>
      <c r="AS48" s="192"/>
      <c r="AT48" s="327"/>
      <c r="AU48" s="203" t="s">
        <v>522</v>
      </c>
      <c r="AV48" s="203"/>
      <c r="AW48" s="203"/>
      <c r="AX48" s="205"/>
    </row>
    <row r="49" spans="1:50" ht="23.25" customHeight="1" x14ac:dyDescent="0.15">
      <c r="A49" s="210" t="s">
        <v>304</v>
      </c>
      <c r="B49" s="211"/>
      <c r="C49" s="211"/>
      <c r="D49" s="211"/>
      <c r="E49" s="211"/>
      <c r="F49" s="212"/>
      <c r="G49" s="216" t="s">
        <v>546</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t="s">
        <v>534</v>
      </c>
      <c r="AR52" s="185"/>
      <c r="AS52" s="118" t="s">
        <v>188</v>
      </c>
      <c r="AT52" s="119"/>
      <c r="AU52" s="184">
        <v>7</v>
      </c>
      <c r="AV52" s="184"/>
      <c r="AW52" s="384" t="s">
        <v>177</v>
      </c>
      <c r="AX52" s="385"/>
    </row>
    <row r="53" spans="1:50" ht="23.25" customHeight="1" x14ac:dyDescent="0.15">
      <c r="A53" s="389"/>
      <c r="B53" s="387"/>
      <c r="C53" s="387"/>
      <c r="D53" s="387"/>
      <c r="E53" s="387"/>
      <c r="F53" s="388"/>
      <c r="G53" s="550" t="s">
        <v>498</v>
      </c>
      <c r="H53" s="551"/>
      <c r="I53" s="551"/>
      <c r="J53" s="551"/>
      <c r="K53" s="551"/>
      <c r="L53" s="551"/>
      <c r="M53" s="551"/>
      <c r="N53" s="551"/>
      <c r="O53" s="552"/>
      <c r="P53" s="90" t="s">
        <v>538</v>
      </c>
      <c r="Q53" s="90"/>
      <c r="R53" s="90"/>
      <c r="S53" s="90"/>
      <c r="T53" s="90"/>
      <c r="U53" s="90"/>
      <c r="V53" s="90"/>
      <c r="W53" s="90"/>
      <c r="X53" s="91"/>
      <c r="Y53" s="460" t="s">
        <v>12</v>
      </c>
      <c r="Z53" s="520"/>
      <c r="AA53" s="521"/>
      <c r="AB53" s="450" t="s">
        <v>495</v>
      </c>
      <c r="AC53" s="450"/>
      <c r="AD53" s="450"/>
      <c r="AE53" s="202">
        <v>6</v>
      </c>
      <c r="AF53" s="203"/>
      <c r="AG53" s="203"/>
      <c r="AH53" s="203"/>
      <c r="AI53" s="202">
        <v>9</v>
      </c>
      <c r="AJ53" s="203"/>
      <c r="AK53" s="203"/>
      <c r="AL53" s="203"/>
      <c r="AM53" s="202">
        <v>11</v>
      </c>
      <c r="AN53" s="203"/>
      <c r="AO53" s="203"/>
      <c r="AP53" s="203"/>
      <c r="AQ53" s="326" t="s">
        <v>485</v>
      </c>
      <c r="AR53" s="192"/>
      <c r="AS53" s="192"/>
      <c r="AT53" s="327"/>
      <c r="AU53" s="203" t="s">
        <v>485</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t="s">
        <v>495</v>
      </c>
      <c r="AC54" s="512"/>
      <c r="AD54" s="512"/>
      <c r="AE54" s="202">
        <v>12</v>
      </c>
      <c r="AF54" s="203"/>
      <c r="AG54" s="203"/>
      <c r="AH54" s="203"/>
      <c r="AI54" s="202">
        <v>12</v>
      </c>
      <c r="AJ54" s="203"/>
      <c r="AK54" s="203"/>
      <c r="AL54" s="203"/>
      <c r="AM54" s="202">
        <v>12</v>
      </c>
      <c r="AN54" s="203"/>
      <c r="AO54" s="203"/>
      <c r="AP54" s="203"/>
      <c r="AQ54" s="326" t="s">
        <v>485</v>
      </c>
      <c r="AR54" s="192"/>
      <c r="AS54" s="192"/>
      <c r="AT54" s="327"/>
      <c r="AU54" s="203">
        <v>12</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v>50</v>
      </c>
      <c r="AF55" s="203"/>
      <c r="AG55" s="203"/>
      <c r="AH55" s="203"/>
      <c r="AI55" s="202">
        <v>75</v>
      </c>
      <c r="AJ55" s="203"/>
      <c r="AK55" s="203"/>
      <c r="AL55" s="203"/>
      <c r="AM55" s="202">
        <v>92</v>
      </c>
      <c r="AN55" s="203"/>
      <c r="AO55" s="203"/>
      <c r="AP55" s="203"/>
      <c r="AQ55" s="326" t="s">
        <v>485</v>
      </c>
      <c r="AR55" s="192"/>
      <c r="AS55" s="192"/>
      <c r="AT55" s="327"/>
      <c r="AU55" s="203" t="s">
        <v>485</v>
      </c>
      <c r="AV55" s="203"/>
      <c r="AW55" s="203"/>
      <c r="AX55" s="205"/>
    </row>
    <row r="56" spans="1:50" ht="23.25" customHeight="1" x14ac:dyDescent="0.15">
      <c r="A56" s="210" t="s">
        <v>304</v>
      </c>
      <c r="B56" s="211"/>
      <c r="C56" s="211"/>
      <c r="D56" s="211"/>
      <c r="E56" s="211"/>
      <c r="F56" s="212"/>
      <c r="G56" s="216" t="s">
        <v>501</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539</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v>1</v>
      </c>
      <c r="AF101" s="203"/>
      <c r="AG101" s="203"/>
      <c r="AH101" s="204"/>
      <c r="AI101" s="202">
        <v>1</v>
      </c>
      <c r="AJ101" s="203"/>
      <c r="AK101" s="203"/>
      <c r="AL101" s="204"/>
      <c r="AM101" s="202">
        <v>1</v>
      </c>
      <c r="AN101" s="203"/>
      <c r="AO101" s="203"/>
      <c r="AP101" s="204"/>
      <c r="AQ101" s="202" t="s">
        <v>525</v>
      </c>
      <c r="AR101" s="203"/>
      <c r="AS101" s="203"/>
      <c r="AT101" s="204"/>
      <c r="AU101" s="202" t="s">
        <v>525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t="s">
        <v>522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407">
        <v>45</v>
      </c>
      <c r="AF116" s="407"/>
      <c r="AG116" s="407"/>
      <c r="AH116" s="407"/>
      <c r="AI116" s="407">
        <v>35</v>
      </c>
      <c r="AJ116" s="407"/>
      <c r="AK116" s="407"/>
      <c r="AL116" s="407"/>
      <c r="AM116" s="407">
        <v>40</v>
      </c>
      <c r="AN116" s="407"/>
      <c r="AO116" s="407"/>
      <c r="AP116" s="407"/>
      <c r="AQ116" s="202" t="s">
        <v>485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541</v>
      </c>
      <c r="AC117" s="462"/>
      <c r="AD117" s="463"/>
      <c r="AE117" s="540" t="s">
        <v>504</v>
      </c>
      <c r="AF117" s="540"/>
      <c r="AG117" s="540"/>
      <c r="AH117" s="540"/>
      <c r="AI117" s="540" t="s">
        <v>505</v>
      </c>
      <c r="AJ117" s="540"/>
      <c r="AK117" s="540"/>
      <c r="AL117" s="540"/>
      <c r="AM117" s="540" t="s">
        <v>542</v>
      </c>
      <c r="AN117" s="540"/>
      <c r="AO117" s="540"/>
      <c r="AP117" s="540"/>
      <c r="AQ117" s="540" t="s">
        <v>485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t="s">
        <v>545</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v>3.6</v>
      </c>
      <c r="AF134" s="192"/>
      <c r="AG134" s="192"/>
      <c r="AH134" s="192"/>
      <c r="AI134" s="191" t="s">
        <v>526</v>
      </c>
      <c r="AJ134" s="192"/>
      <c r="AK134" s="192"/>
      <c r="AL134" s="192"/>
      <c r="AM134" s="191" t="s">
        <v>526</v>
      </c>
      <c r="AN134" s="192"/>
      <c r="AO134" s="192"/>
      <c r="AP134" s="192"/>
      <c r="AQ134" s="191" t="s">
        <v>526</v>
      </c>
      <c r="AR134" s="192"/>
      <c r="AS134" s="192"/>
      <c r="AT134" s="192"/>
      <c r="AU134" s="191" t="s">
        <v>526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v>6.4</v>
      </c>
      <c r="AF135" s="192"/>
      <c r="AG135" s="192"/>
      <c r="AH135" s="192"/>
      <c r="AI135" s="191">
        <v>7.4</v>
      </c>
      <c r="AJ135" s="192"/>
      <c r="AK135" s="192"/>
      <c r="AL135" s="192"/>
      <c r="AM135" s="191">
        <v>8.4</v>
      </c>
      <c r="AN135" s="192"/>
      <c r="AO135" s="192"/>
      <c r="AP135" s="192"/>
      <c r="AQ135" s="191">
        <v>9</v>
      </c>
      <c r="AR135" s="192"/>
      <c r="AS135" s="192"/>
      <c r="AT135" s="192"/>
      <c r="AU135" s="191" t="s">
        <v>557</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534</v>
      </c>
      <c r="AR137" s="184"/>
      <c r="AS137" s="118" t="s">
        <v>188</v>
      </c>
      <c r="AT137" s="119"/>
      <c r="AU137" s="185">
        <v>7</v>
      </c>
      <c r="AV137" s="185"/>
      <c r="AW137" s="118" t="s">
        <v>177</v>
      </c>
      <c r="AX137" s="180"/>
    </row>
    <row r="138" spans="1:50" ht="39.75" customHeight="1" x14ac:dyDescent="0.15">
      <c r="A138" s="174"/>
      <c r="B138" s="171"/>
      <c r="C138" s="165"/>
      <c r="D138" s="171"/>
      <c r="E138" s="165"/>
      <c r="F138" s="166"/>
      <c r="G138" s="89" t="s">
        <v>509</v>
      </c>
      <c r="H138" s="90"/>
      <c r="I138" s="90"/>
      <c r="J138" s="90"/>
      <c r="K138" s="90"/>
      <c r="L138" s="90"/>
      <c r="M138" s="90"/>
      <c r="N138" s="90"/>
      <c r="O138" s="90"/>
      <c r="P138" s="90"/>
      <c r="Q138" s="90"/>
      <c r="R138" s="90"/>
      <c r="S138" s="90"/>
      <c r="T138" s="90"/>
      <c r="U138" s="90"/>
      <c r="V138" s="90"/>
      <c r="W138" s="90"/>
      <c r="X138" s="91"/>
      <c r="Y138" s="186" t="s">
        <v>202</v>
      </c>
      <c r="Z138" s="187"/>
      <c r="AA138" s="188"/>
      <c r="AB138" s="189" t="s">
        <v>495</v>
      </c>
      <c r="AC138" s="190"/>
      <c r="AD138" s="190"/>
      <c r="AE138" s="191">
        <v>44</v>
      </c>
      <c r="AF138" s="192"/>
      <c r="AG138" s="192"/>
      <c r="AH138" s="192"/>
      <c r="AI138" s="191">
        <v>48</v>
      </c>
      <c r="AJ138" s="192"/>
      <c r="AK138" s="192"/>
      <c r="AL138" s="192"/>
      <c r="AM138" s="191" t="s">
        <v>527</v>
      </c>
      <c r="AN138" s="192"/>
      <c r="AO138" s="192"/>
      <c r="AP138" s="192"/>
      <c r="AQ138" s="191" t="s">
        <v>528</v>
      </c>
      <c r="AR138" s="192"/>
      <c r="AS138" s="192"/>
      <c r="AT138" s="192"/>
      <c r="AU138" s="191" t="s">
        <v>526</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495</v>
      </c>
      <c r="AC139" s="198"/>
      <c r="AD139" s="198"/>
      <c r="AE139" s="191">
        <v>49</v>
      </c>
      <c r="AF139" s="192"/>
      <c r="AG139" s="192"/>
      <c r="AH139" s="192"/>
      <c r="AI139" s="191">
        <v>50</v>
      </c>
      <c r="AJ139" s="192"/>
      <c r="AK139" s="192"/>
      <c r="AL139" s="192"/>
      <c r="AM139" s="191">
        <v>50</v>
      </c>
      <c r="AN139" s="192"/>
      <c r="AO139" s="192"/>
      <c r="AP139" s="192"/>
      <c r="AQ139" s="191" t="s">
        <v>526</v>
      </c>
      <c r="AR139" s="192"/>
      <c r="AS139" s="192"/>
      <c r="AT139" s="192"/>
      <c r="AU139" s="191">
        <v>55</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534</v>
      </c>
      <c r="AR141" s="184"/>
      <c r="AS141" s="118" t="s">
        <v>188</v>
      </c>
      <c r="AT141" s="119"/>
      <c r="AU141" s="185">
        <v>7</v>
      </c>
      <c r="AV141" s="185"/>
      <c r="AW141" s="118" t="s">
        <v>177</v>
      </c>
      <c r="AX141" s="180"/>
    </row>
    <row r="142" spans="1:50" ht="39.75" customHeight="1" x14ac:dyDescent="0.15">
      <c r="A142" s="174"/>
      <c r="B142" s="171"/>
      <c r="C142" s="165"/>
      <c r="D142" s="171"/>
      <c r="E142" s="165"/>
      <c r="F142" s="166"/>
      <c r="G142" s="89" t="s">
        <v>540</v>
      </c>
      <c r="H142" s="90"/>
      <c r="I142" s="90"/>
      <c r="J142" s="90"/>
      <c r="K142" s="90"/>
      <c r="L142" s="90"/>
      <c r="M142" s="90"/>
      <c r="N142" s="90"/>
      <c r="O142" s="90"/>
      <c r="P142" s="90"/>
      <c r="Q142" s="90"/>
      <c r="R142" s="90"/>
      <c r="S142" s="90"/>
      <c r="T142" s="90"/>
      <c r="U142" s="90"/>
      <c r="V142" s="90"/>
      <c r="W142" s="90"/>
      <c r="X142" s="91"/>
      <c r="Y142" s="186" t="s">
        <v>202</v>
      </c>
      <c r="Z142" s="187"/>
      <c r="AA142" s="188"/>
      <c r="AB142" s="189" t="s">
        <v>495</v>
      </c>
      <c r="AC142" s="190"/>
      <c r="AD142" s="190"/>
      <c r="AE142" s="191">
        <v>20</v>
      </c>
      <c r="AF142" s="192"/>
      <c r="AG142" s="192"/>
      <c r="AH142" s="192"/>
      <c r="AI142" s="191">
        <v>30</v>
      </c>
      <c r="AJ142" s="192"/>
      <c r="AK142" s="192"/>
      <c r="AL142" s="192"/>
      <c r="AM142" s="191" t="s">
        <v>526</v>
      </c>
      <c r="AN142" s="192"/>
      <c r="AO142" s="192"/>
      <c r="AP142" s="192"/>
      <c r="AQ142" s="191" t="s">
        <v>526</v>
      </c>
      <c r="AR142" s="192"/>
      <c r="AS142" s="192"/>
      <c r="AT142" s="192"/>
      <c r="AU142" s="191" t="s">
        <v>526</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495</v>
      </c>
      <c r="AC143" s="198"/>
      <c r="AD143" s="198"/>
      <c r="AE143" s="191">
        <v>25</v>
      </c>
      <c r="AF143" s="192"/>
      <c r="AG143" s="192"/>
      <c r="AH143" s="192"/>
      <c r="AI143" s="191">
        <v>25</v>
      </c>
      <c r="AJ143" s="192"/>
      <c r="AK143" s="192"/>
      <c r="AL143" s="192"/>
      <c r="AM143" s="191">
        <v>26</v>
      </c>
      <c r="AN143" s="192"/>
      <c r="AO143" s="192"/>
      <c r="AP143" s="192"/>
      <c r="AQ143" s="191" t="s">
        <v>526</v>
      </c>
      <c r="AR143" s="192"/>
      <c r="AS143" s="192"/>
      <c r="AT143" s="192"/>
      <c r="AU143" s="191">
        <v>30</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564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27"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548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484</v>
      </c>
      <c r="AE703" s="313"/>
      <c r="AF703" s="313"/>
      <c r="AG703" s="86" t="s">
        <v>549</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2" t="s">
        <v>550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3" t="s">
        <v>484</v>
      </c>
      <c r="AE705" s="704"/>
      <c r="AF705" s="704"/>
      <c r="AG705" s="110" t="s">
        <v>551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535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535</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510</v>
      </c>
      <c r="AE708" s="591"/>
      <c r="AF708" s="591"/>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552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553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510</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510</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510</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55.5" customHeight="1" x14ac:dyDescent="0.15">
      <c r="A715" s="626"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484</v>
      </c>
      <c r="AE715" s="591"/>
      <c r="AF715" s="642"/>
      <c r="AG715" s="731" t="s">
        <v>554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510</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555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556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3.25" customHeight="1" x14ac:dyDescent="0.15">
      <c r="A726" s="626" t="s">
        <v>47</v>
      </c>
      <c r="B726" s="791"/>
      <c r="C726" s="804" t="s">
        <v>52</v>
      </c>
      <c r="D726" s="826"/>
      <c r="E726" s="826"/>
      <c r="F726" s="827"/>
      <c r="G726" s="563" t="s">
        <v>559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0.5" customHeight="1" thickBot="1" x14ac:dyDescent="0.2">
      <c r="A727" s="792"/>
      <c r="B727" s="793"/>
      <c r="C727" s="737" t="s">
        <v>56</v>
      </c>
      <c r="D727" s="738"/>
      <c r="E727" s="738"/>
      <c r="F727" s="739"/>
      <c r="G727" s="561" t="s">
        <v>558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327</v>
      </c>
      <c r="B737" s="195"/>
      <c r="C737" s="195"/>
      <c r="D737" s="196"/>
      <c r="E737" s="978" t="s">
        <v>511</v>
      </c>
      <c r="F737" s="978"/>
      <c r="G737" s="978"/>
      <c r="H737" s="978"/>
      <c r="I737" s="978"/>
      <c r="J737" s="978"/>
      <c r="K737" s="978"/>
      <c r="L737" s="978"/>
      <c r="M737" s="978"/>
      <c r="N737" s="351" t="s">
        <v>322</v>
      </c>
      <c r="O737" s="351"/>
      <c r="P737" s="351"/>
      <c r="Q737" s="351"/>
      <c r="R737" s="978" t="s">
        <v>512</v>
      </c>
      <c r="S737" s="978"/>
      <c r="T737" s="978"/>
      <c r="U737" s="978"/>
      <c r="V737" s="978"/>
      <c r="W737" s="978"/>
      <c r="X737" s="978"/>
      <c r="Y737" s="978"/>
      <c r="Z737" s="978"/>
      <c r="AA737" s="351" t="s">
        <v>321</v>
      </c>
      <c r="AB737" s="351"/>
      <c r="AC737" s="351"/>
      <c r="AD737" s="351"/>
      <c r="AE737" s="978" t="s">
        <v>513</v>
      </c>
      <c r="AF737" s="978"/>
      <c r="AG737" s="978"/>
      <c r="AH737" s="978"/>
      <c r="AI737" s="978"/>
      <c r="AJ737" s="978"/>
      <c r="AK737" s="978"/>
      <c r="AL737" s="978"/>
      <c r="AM737" s="978"/>
      <c r="AN737" s="351" t="s">
        <v>320</v>
      </c>
      <c r="AO737" s="351"/>
      <c r="AP737" s="351"/>
      <c r="AQ737" s="351"/>
      <c r="AR737" s="984" t="s">
        <v>514</v>
      </c>
      <c r="AS737" s="985"/>
      <c r="AT737" s="985"/>
      <c r="AU737" s="985"/>
      <c r="AV737" s="985"/>
      <c r="AW737" s="985"/>
      <c r="AX737" s="986"/>
      <c r="AY737" s="74"/>
      <c r="AZ737" s="74"/>
    </row>
    <row r="738" spans="1:52" ht="24.75" customHeight="1" x14ac:dyDescent="0.15">
      <c r="A738" s="977" t="s">
        <v>319</v>
      </c>
      <c r="B738" s="195"/>
      <c r="C738" s="195"/>
      <c r="D738" s="196"/>
      <c r="E738" s="978" t="s">
        <v>515</v>
      </c>
      <c r="F738" s="978"/>
      <c r="G738" s="978"/>
      <c r="H738" s="978"/>
      <c r="I738" s="978"/>
      <c r="J738" s="978"/>
      <c r="K738" s="978"/>
      <c r="L738" s="978"/>
      <c r="M738" s="978"/>
      <c r="N738" s="351" t="s">
        <v>318</v>
      </c>
      <c r="O738" s="351"/>
      <c r="P738" s="351"/>
      <c r="Q738" s="351"/>
      <c r="R738" s="978" t="s">
        <v>516</v>
      </c>
      <c r="S738" s="978"/>
      <c r="T738" s="978"/>
      <c r="U738" s="978"/>
      <c r="V738" s="978"/>
      <c r="W738" s="978"/>
      <c r="X738" s="978"/>
      <c r="Y738" s="978"/>
      <c r="Z738" s="978"/>
      <c r="AA738" s="351" t="s">
        <v>317</v>
      </c>
      <c r="AB738" s="351"/>
      <c r="AC738" s="351"/>
      <c r="AD738" s="351"/>
      <c r="AE738" s="978" t="s">
        <v>517</v>
      </c>
      <c r="AF738" s="978"/>
      <c r="AG738" s="978"/>
      <c r="AH738" s="978"/>
      <c r="AI738" s="978"/>
      <c r="AJ738" s="978"/>
      <c r="AK738" s="978"/>
      <c r="AL738" s="978"/>
      <c r="AM738" s="978"/>
      <c r="AN738" s="351" t="s">
        <v>316</v>
      </c>
      <c r="AO738" s="351"/>
      <c r="AP738" s="351"/>
      <c r="AQ738" s="351"/>
      <c r="AR738" s="984" t="s">
        <v>518</v>
      </c>
      <c r="AS738" s="985"/>
      <c r="AT738" s="985"/>
      <c r="AU738" s="985"/>
      <c r="AV738" s="985"/>
      <c r="AW738" s="985"/>
      <c r="AX738" s="986"/>
    </row>
    <row r="739" spans="1:52" ht="24.75" customHeight="1" x14ac:dyDescent="0.15">
      <c r="A739" s="977" t="s">
        <v>315</v>
      </c>
      <c r="B739" s="195"/>
      <c r="C739" s="195"/>
      <c r="D739" s="196"/>
      <c r="E739" s="978" t="s">
        <v>519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529</v>
      </c>
      <c r="F740" s="963"/>
      <c r="G740" s="963"/>
      <c r="H740" s="78" t="str">
        <f>IF(E740="", "", "(")</f>
        <v>(</v>
      </c>
      <c r="I740" s="963" t="s">
        <v>267</v>
      </c>
      <c r="J740" s="963"/>
      <c r="K740" s="78" t="str">
        <f>IF(OR(I740="　", I740=""), "", "-")</f>
        <v/>
      </c>
      <c r="L740" s="964">
        <v>469</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533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customHeight="1" x14ac:dyDescent="0.15">
      <c r="A781" s="617"/>
      <c r="B781" s="618"/>
      <c r="C781" s="618"/>
      <c r="D781" s="618"/>
      <c r="E781" s="618"/>
      <c r="F781" s="619"/>
      <c r="G781" s="804" t="s">
        <v>17</v>
      </c>
      <c r="H781" s="657"/>
      <c r="I781" s="657"/>
      <c r="J781" s="657"/>
      <c r="K781" s="657"/>
      <c r="L781" s="656" t="s">
        <v>18</v>
      </c>
      <c r="M781" s="657"/>
      <c r="N781" s="657"/>
      <c r="O781" s="657"/>
      <c r="P781" s="657"/>
      <c r="Q781" s="657"/>
      <c r="R781" s="657"/>
      <c r="S781" s="657"/>
      <c r="T781" s="657"/>
      <c r="U781" s="657"/>
      <c r="V781" s="657"/>
      <c r="W781" s="657"/>
      <c r="X781" s="658"/>
      <c r="Y781" s="639" t="s">
        <v>19</v>
      </c>
      <c r="Z781" s="640"/>
      <c r="AA781" s="640"/>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39" t="s">
        <v>19</v>
      </c>
      <c r="AV781" s="640"/>
      <c r="AW781" s="640"/>
      <c r="AX781" s="641"/>
    </row>
    <row r="782" spans="1:50" ht="24.75" customHeight="1" x14ac:dyDescent="0.15">
      <c r="A782" s="617"/>
      <c r="B782" s="618"/>
      <c r="C782" s="618"/>
      <c r="D782" s="618"/>
      <c r="E782" s="618"/>
      <c r="F782" s="619"/>
      <c r="G782" s="659" t="s">
        <v>520</v>
      </c>
      <c r="H782" s="660"/>
      <c r="I782" s="660"/>
      <c r="J782" s="660"/>
      <c r="K782" s="661"/>
      <c r="L782" s="653" t="s">
        <v>532</v>
      </c>
      <c r="M782" s="654"/>
      <c r="N782" s="654"/>
      <c r="O782" s="654"/>
      <c r="P782" s="654"/>
      <c r="Q782" s="654"/>
      <c r="R782" s="654"/>
      <c r="S782" s="654"/>
      <c r="T782" s="654"/>
      <c r="U782" s="654"/>
      <c r="V782" s="654"/>
      <c r="W782" s="654"/>
      <c r="X782" s="655"/>
      <c r="Y782" s="374">
        <v>0.5</v>
      </c>
      <c r="Z782" s="375"/>
      <c r="AA782" s="375"/>
      <c r="AB782" s="794"/>
      <c r="AC782" s="650"/>
      <c r="AD782" s="651"/>
      <c r="AE782" s="651"/>
      <c r="AF782" s="651"/>
      <c r="AG782" s="652"/>
      <c r="AH782" s="653"/>
      <c r="AI782" s="654"/>
      <c r="AJ782" s="654"/>
      <c r="AK782" s="654"/>
      <c r="AL782" s="654"/>
      <c r="AM782" s="654"/>
      <c r="AN782" s="654"/>
      <c r="AO782" s="654"/>
      <c r="AP782" s="654"/>
      <c r="AQ782" s="654"/>
      <c r="AR782" s="654"/>
      <c r="AS782" s="654"/>
      <c r="AT782" s="655"/>
      <c r="AU782" s="374"/>
      <c r="AV782" s="375"/>
      <c r="AW782" s="375"/>
      <c r="AX782" s="376"/>
    </row>
    <row r="783" spans="1:50" ht="24.75" customHeight="1" x14ac:dyDescent="0.15">
      <c r="A783" s="617"/>
      <c r="B783" s="618"/>
      <c r="C783" s="618"/>
      <c r="D783" s="618"/>
      <c r="E783" s="618"/>
      <c r="F783" s="619"/>
      <c r="G783" s="650"/>
      <c r="H783" s="651"/>
      <c r="I783" s="651"/>
      <c r="J783" s="651"/>
      <c r="K783" s="652"/>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5" t="s">
        <v>20</v>
      </c>
      <c r="H792" s="816"/>
      <c r="I792" s="816"/>
      <c r="J792" s="816"/>
      <c r="K792" s="816"/>
      <c r="L792" s="817"/>
      <c r="M792" s="818"/>
      <c r="N792" s="818"/>
      <c r="O792" s="818"/>
      <c r="P792" s="818"/>
      <c r="Q792" s="818"/>
      <c r="R792" s="818"/>
      <c r="S792" s="818"/>
      <c r="T792" s="818"/>
      <c r="U792" s="818"/>
      <c r="V792" s="818"/>
      <c r="W792" s="818"/>
      <c r="X792" s="819"/>
      <c r="Y792" s="820">
        <f>SUM(Y782:AB791)</f>
        <v>0.5</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hidden="1" customHeight="1" x14ac:dyDescent="0.15">
      <c r="A794" s="617"/>
      <c r="B794" s="618"/>
      <c r="C794" s="618"/>
      <c r="D794" s="618"/>
      <c r="E794" s="618"/>
      <c r="F794" s="619"/>
      <c r="G794" s="804" t="s">
        <v>17</v>
      </c>
      <c r="H794" s="657"/>
      <c r="I794" s="657"/>
      <c r="J794" s="657"/>
      <c r="K794" s="657"/>
      <c r="L794" s="656" t="s">
        <v>18</v>
      </c>
      <c r="M794" s="657"/>
      <c r="N794" s="657"/>
      <c r="O794" s="657"/>
      <c r="P794" s="657"/>
      <c r="Q794" s="657"/>
      <c r="R794" s="657"/>
      <c r="S794" s="657"/>
      <c r="T794" s="657"/>
      <c r="U794" s="657"/>
      <c r="V794" s="657"/>
      <c r="W794" s="657"/>
      <c r="X794" s="658"/>
      <c r="Y794" s="639" t="s">
        <v>19</v>
      </c>
      <c r="Z794" s="640"/>
      <c r="AA794" s="640"/>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39" t="s">
        <v>19</v>
      </c>
      <c r="AV794" s="640"/>
      <c r="AW794" s="640"/>
      <c r="AX794" s="641"/>
    </row>
    <row r="795" spans="1:50" ht="24.75" hidden="1" customHeight="1" x14ac:dyDescent="0.15">
      <c r="A795" s="617"/>
      <c r="B795" s="618"/>
      <c r="C795" s="618"/>
      <c r="D795" s="618"/>
      <c r="E795" s="618"/>
      <c r="F795" s="619"/>
      <c r="G795" s="650"/>
      <c r="H795" s="651"/>
      <c r="I795" s="651"/>
      <c r="J795" s="651"/>
      <c r="K795" s="652"/>
      <c r="L795" s="653"/>
      <c r="M795" s="654"/>
      <c r="N795" s="654"/>
      <c r="O795" s="654"/>
      <c r="P795" s="654"/>
      <c r="Q795" s="654"/>
      <c r="R795" s="654"/>
      <c r="S795" s="654"/>
      <c r="T795" s="654"/>
      <c r="U795" s="654"/>
      <c r="V795" s="654"/>
      <c r="W795" s="654"/>
      <c r="X795" s="655"/>
      <c r="Y795" s="374"/>
      <c r="Z795" s="375"/>
      <c r="AA795" s="375"/>
      <c r="AB795" s="794"/>
      <c r="AC795" s="650"/>
      <c r="AD795" s="651"/>
      <c r="AE795" s="651"/>
      <c r="AF795" s="651"/>
      <c r="AG795" s="652"/>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hidden="1" customHeight="1" x14ac:dyDescent="0.15">
      <c r="A807" s="617"/>
      <c r="B807" s="618"/>
      <c r="C807" s="618"/>
      <c r="D807" s="618"/>
      <c r="E807" s="618"/>
      <c r="F807" s="619"/>
      <c r="G807" s="804" t="s">
        <v>17</v>
      </c>
      <c r="H807" s="657"/>
      <c r="I807" s="657"/>
      <c r="J807" s="657"/>
      <c r="K807" s="657"/>
      <c r="L807" s="656" t="s">
        <v>18</v>
      </c>
      <c r="M807" s="657"/>
      <c r="N807" s="657"/>
      <c r="O807" s="657"/>
      <c r="P807" s="657"/>
      <c r="Q807" s="657"/>
      <c r="R807" s="657"/>
      <c r="S807" s="657"/>
      <c r="T807" s="657"/>
      <c r="U807" s="657"/>
      <c r="V807" s="657"/>
      <c r="W807" s="657"/>
      <c r="X807" s="658"/>
      <c r="Y807" s="639" t="s">
        <v>19</v>
      </c>
      <c r="Z807" s="640"/>
      <c r="AA807" s="640"/>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39" t="s">
        <v>19</v>
      </c>
      <c r="AV807" s="640"/>
      <c r="AW807" s="640"/>
      <c r="AX807" s="641"/>
    </row>
    <row r="808" spans="1:50" ht="24.75" hidden="1" customHeight="1" x14ac:dyDescent="0.15">
      <c r="A808" s="617"/>
      <c r="B808" s="618"/>
      <c r="C808" s="618"/>
      <c r="D808" s="618"/>
      <c r="E808" s="618"/>
      <c r="F808" s="619"/>
      <c r="G808" s="650"/>
      <c r="H808" s="651"/>
      <c r="I808" s="651"/>
      <c r="J808" s="651"/>
      <c r="K808" s="652"/>
      <c r="L808" s="653"/>
      <c r="M808" s="654"/>
      <c r="N808" s="654"/>
      <c r="O808" s="654"/>
      <c r="P808" s="654"/>
      <c r="Q808" s="654"/>
      <c r="R808" s="654"/>
      <c r="S808" s="654"/>
      <c r="T808" s="654"/>
      <c r="U808" s="654"/>
      <c r="V808" s="654"/>
      <c r="W808" s="654"/>
      <c r="X808" s="655"/>
      <c r="Y808" s="374"/>
      <c r="Z808" s="375"/>
      <c r="AA808" s="375"/>
      <c r="AB808" s="794"/>
      <c r="AC808" s="650"/>
      <c r="AD808" s="651"/>
      <c r="AE808" s="651"/>
      <c r="AF808" s="651"/>
      <c r="AG808" s="652"/>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hidden="1" customHeight="1" x14ac:dyDescent="0.15">
      <c r="A820" s="617"/>
      <c r="B820" s="618"/>
      <c r="C820" s="618"/>
      <c r="D820" s="618"/>
      <c r="E820" s="618"/>
      <c r="F820" s="619"/>
      <c r="G820" s="804" t="s">
        <v>17</v>
      </c>
      <c r="H820" s="657"/>
      <c r="I820" s="657"/>
      <c r="J820" s="657"/>
      <c r="K820" s="657"/>
      <c r="L820" s="656" t="s">
        <v>18</v>
      </c>
      <c r="M820" s="657"/>
      <c r="N820" s="657"/>
      <c r="O820" s="657"/>
      <c r="P820" s="657"/>
      <c r="Q820" s="657"/>
      <c r="R820" s="657"/>
      <c r="S820" s="657"/>
      <c r="T820" s="657"/>
      <c r="U820" s="657"/>
      <c r="V820" s="657"/>
      <c r="W820" s="657"/>
      <c r="X820" s="658"/>
      <c r="Y820" s="639" t="s">
        <v>19</v>
      </c>
      <c r="Z820" s="640"/>
      <c r="AA820" s="640"/>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39" t="s">
        <v>19</v>
      </c>
      <c r="AV820" s="640"/>
      <c r="AW820" s="640"/>
      <c r="AX820" s="641"/>
    </row>
    <row r="821" spans="1:50" s="16" customFormat="1" ht="24.75" hidden="1" customHeight="1" x14ac:dyDescent="0.15">
      <c r="A821" s="617"/>
      <c r="B821" s="618"/>
      <c r="C821" s="618"/>
      <c r="D821" s="618"/>
      <c r="E821" s="618"/>
      <c r="F821" s="619"/>
      <c r="G821" s="650"/>
      <c r="H821" s="651"/>
      <c r="I821" s="651"/>
      <c r="J821" s="651"/>
      <c r="K821" s="652"/>
      <c r="L821" s="653"/>
      <c r="M821" s="654"/>
      <c r="N821" s="654"/>
      <c r="O821" s="654"/>
      <c r="P821" s="654"/>
      <c r="Q821" s="654"/>
      <c r="R821" s="654"/>
      <c r="S821" s="654"/>
      <c r="T821" s="654"/>
      <c r="U821" s="654"/>
      <c r="V821" s="654"/>
      <c r="W821" s="654"/>
      <c r="X821" s="655"/>
      <c r="Y821" s="374"/>
      <c r="Z821" s="375"/>
      <c r="AA821" s="375"/>
      <c r="AB821" s="794"/>
      <c r="AC821" s="650"/>
      <c r="AD821" s="651"/>
      <c r="AE821" s="651"/>
      <c r="AF821" s="651"/>
      <c r="AG821" s="652"/>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530</v>
      </c>
      <c r="D838" s="333"/>
      <c r="E838" s="333"/>
      <c r="F838" s="333"/>
      <c r="G838" s="333"/>
      <c r="H838" s="333"/>
      <c r="I838" s="333"/>
      <c r="J838" s="334" t="s">
        <v>485</v>
      </c>
      <c r="K838" s="335"/>
      <c r="L838" s="335"/>
      <c r="M838" s="335"/>
      <c r="N838" s="335"/>
      <c r="O838" s="335"/>
      <c r="P838" s="348" t="s">
        <v>521</v>
      </c>
      <c r="Q838" s="336"/>
      <c r="R838" s="336"/>
      <c r="S838" s="336"/>
      <c r="T838" s="336"/>
      <c r="U838" s="336"/>
      <c r="V838" s="336"/>
      <c r="W838" s="336"/>
      <c r="X838" s="336"/>
      <c r="Y838" s="337">
        <v>0.5</v>
      </c>
      <c r="Z838" s="338"/>
      <c r="AA838" s="338"/>
      <c r="AB838" s="339"/>
      <c r="AC838" s="349" t="s">
        <v>302</v>
      </c>
      <c r="AD838" s="357"/>
      <c r="AE838" s="357"/>
      <c r="AF838" s="357"/>
      <c r="AG838" s="357"/>
      <c r="AH838" s="358" t="s">
        <v>485</v>
      </c>
      <c r="AI838" s="359"/>
      <c r="AJ838" s="359"/>
      <c r="AK838" s="359"/>
      <c r="AL838" s="343" t="s">
        <v>485</v>
      </c>
      <c r="AM838" s="344"/>
      <c r="AN838" s="344"/>
      <c r="AO838" s="345"/>
      <c r="AP838" s="346" t="s">
        <v>485</v>
      </c>
      <c r="AQ838" s="346"/>
      <c r="AR838" s="346"/>
      <c r="AS838" s="346"/>
      <c r="AT838" s="346"/>
      <c r="AU838" s="346"/>
      <c r="AV838" s="346"/>
      <c r="AW838" s="346"/>
      <c r="AX838" s="346"/>
    </row>
    <row r="839" spans="1:50" ht="30" customHeight="1" x14ac:dyDescent="0.15">
      <c r="A839" s="362">
        <v>2</v>
      </c>
      <c r="B839" s="362">
        <v>1</v>
      </c>
      <c r="C839" s="347" t="s">
        <v>531</v>
      </c>
      <c r="D839" s="333"/>
      <c r="E839" s="333"/>
      <c r="F839" s="333"/>
      <c r="G839" s="333"/>
      <c r="H839" s="333"/>
      <c r="I839" s="333"/>
      <c r="J839" s="334" t="s">
        <v>485</v>
      </c>
      <c r="K839" s="335"/>
      <c r="L839" s="335"/>
      <c r="M839" s="335"/>
      <c r="N839" s="335"/>
      <c r="O839" s="335"/>
      <c r="P839" s="348" t="s">
        <v>521</v>
      </c>
      <c r="Q839" s="336"/>
      <c r="R839" s="336"/>
      <c r="S839" s="336"/>
      <c r="T839" s="336"/>
      <c r="U839" s="336"/>
      <c r="V839" s="336"/>
      <c r="W839" s="336"/>
      <c r="X839" s="336"/>
      <c r="Y839" s="337">
        <v>0.4</v>
      </c>
      <c r="Z839" s="338"/>
      <c r="AA839" s="338"/>
      <c r="AB839" s="339"/>
      <c r="AC839" s="349" t="s">
        <v>302</v>
      </c>
      <c r="AD839" s="349"/>
      <c r="AE839" s="349"/>
      <c r="AF839" s="349"/>
      <c r="AG839" s="349"/>
      <c r="AH839" s="358" t="s">
        <v>485</v>
      </c>
      <c r="AI839" s="359"/>
      <c r="AJ839" s="359"/>
      <c r="AK839" s="359"/>
      <c r="AL839" s="343" t="s">
        <v>485</v>
      </c>
      <c r="AM839" s="344"/>
      <c r="AN839" s="344"/>
      <c r="AO839" s="345"/>
      <c r="AP839" s="346" t="s">
        <v>485</v>
      </c>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47"/>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9"/>
      <c r="AD842" s="349"/>
      <c r="AE842" s="349"/>
      <c r="AF842" s="349"/>
      <c r="AG842" s="349"/>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47"/>
      <c r="D845" s="333"/>
      <c r="E845" s="333"/>
      <c r="F845" s="333"/>
      <c r="G845" s="333"/>
      <c r="H845" s="333"/>
      <c r="I845" s="333"/>
      <c r="J845" s="334"/>
      <c r="K845" s="335"/>
      <c r="L845" s="335"/>
      <c r="M845" s="335"/>
      <c r="N845" s="335"/>
      <c r="O845" s="335"/>
      <c r="P845" s="348"/>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47"/>
      <c r="D846" s="333"/>
      <c r="E846" s="333"/>
      <c r="F846" s="333"/>
      <c r="G846" s="333"/>
      <c r="H846" s="333"/>
      <c r="I846" s="333"/>
      <c r="J846" s="334"/>
      <c r="K846" s="335"/>
      <c r="L846" s="335"/>
      <c r="M846" s="335"/>
      <c r="N846" s="335"/>
      <c r="O846" s="335"/>
      <c r="P846" s="348"/>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 Y843: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2">
    <cfRule type="expression" dxfId="5" priority="5">
      <formula>IF(RIGHT(TEXT(Y842,"0.#"),1)=".",FALSE,TRUE)</formula>
    </cfRule>
    <cfRule type="expression" dxfId="4" priority="6">
      <formula>IF(RIGHT(TEXT(Y842,"0.#"),1)=".",TRUE,FALSE)</formula>
    </cfRule>
  </conditionalFormatting>
  <conditionalFormatting sqref="Y841">
    <cfRule type="expression" dxfId="3" priority="3">
      <formula>IF(RIGHT(TEXT(Y841,"0.#"),1)=".",FALSE,TRUE)</formula>
    </cfRule>
    <cfRule type="expression" dxfId="2" priority="4">
      <formula>IF(RIGHT(TEXT(Y841,"0.#"),1)=".",TRUE,FALSE)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2020-06-16T04:58:20Z</cp:lastPrinted>
  <dcterms:created xsi:type="dcterms:W3CDTF">2012-03-13T00:50:25Z</dcterms:created>
  <dcterms:modified xsi:type="dcterms:W3CDTF">2020-07-22T09:03:47Z</dcterms:modified>
</cp:coreProperties>
</file>