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2080" windowHeight="10980"/>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<sst xmlns="http://schemas.openxmlformats.org/spreadsheetml/2006/main" count="2126" uniqueCount="550">
  <si>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</si>
  <si>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</si>
  <si>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</si>
  <si>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</si>
  <si>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</si>
  <si>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</si>
  <si>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</si>
  <si>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</si>
  <si>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</si>
  <si>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</si>
  <si>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</si>
  <si>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</si>
  <si>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</si>
  <si>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</si>
  <si>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</si>
  <si>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</si>
  <si>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</si>
  <si>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</si>
  <si>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</si>
  <si>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</si>
  <si>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</si>
  <si>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</si>
  <si>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</si>
  <si>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</si>
  <si>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</si>
  <si>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</si>
  <si>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</si>
  <si>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</si>
  <si>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</si>
  <si>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</si>
  <si>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</si>
  <si>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</si>
  <si>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</si>
  <si>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</si>
  <si>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</si>
  <si>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</si>
  <si>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</si>
  <si>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</si>
  <si>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</si>
  <si>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</si>
  <si>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</si>
  <si>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</si>
  <si>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</si>
  <si>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</si>
  <si>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</si>
  <si>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</si>
  <si>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</si>
  <si>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</si>
  <si>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</si>
  <si>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</si>
  <si>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</si>
  <si>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</si>
  <si>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</si>
  <si>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</si>
  <si>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</si>
  <si>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</si>
  <si>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</si>
  <si>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</si>
  <si>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</si>
  <si>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</si>
  <si>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</si>
  <si>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</si>
  <si>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</si>
  <si>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</si>
  <si>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</si>
  <si>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</si>
  <si>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</si>
  <si>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</si>
  <si>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</si>
  <si>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</si>
  <si>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</si>
  <si>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</si>
  <si>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</si>
  <si>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</si>
  <si>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</si>
  <si>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</si>
  <si>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</si>
  <si>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</si>
  <si>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</si>
  <si>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</si>
  <si>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</si>
  <si>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</si>
  <si>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</si>
  <si>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</si>
  <si>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</si>
  <si>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</si>
  <si>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</si>
  <si>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</si>
  <si>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</si>
  <si>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</si>
  <si>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</si>
  <si>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</si>
  <si>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</si>
  <si>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</si>
  <si>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</si>
  <si>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</si>
  <si>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</si>
  <si>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</si>
  <si>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</si>
  <si>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</si>
  <si>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</si>
  <si>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</si>
  <si>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</si>
  <si>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</si>
  <si>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</si>
  <si>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</si>
  <si>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</si>
  <si>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</si>
  <si>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</si>
  <si>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</si>
  <si>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</si>
  <si>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</si>
  <si>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</si>
  <si>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</si>
  <si>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</si>
  <si>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</si>
  <si>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</si>
  <si>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</si>
  <si>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</si>
  <si>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</si>
  <si>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</si>
  <si>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</si>
  <si>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</si>
  <si>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</si>
  <si>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</si>
  <si>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</si>
  <si>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</si>
  <si>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</si>
  <si>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</si>
  <si>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</si>
  <si>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</si>
  <si>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</si>
  <si>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</si>
  <si>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</si>
  <si>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</si>
  <si>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</si>
  <si>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</si>
  <si>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</si>
  <si>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</si>
  <si>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</si>
  <si>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</si>
  <si>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</si>
  <si>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</si>
  <si>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</si>
  <si>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</si>
  <si>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</si>
  <si>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</si>
  <si>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</si>
  <si>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</si>
  <si>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</si>
  <si>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</si>
  <si>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</si>
  <si>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</si>
  <si>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</si>
  <si>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</si>
  <si>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</si>
  <si>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</si>
  <si>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</si>
  <si>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</si>
  <si>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</si>
  <si>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</si>
  <si>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</si>
  <si>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</si>
  <si>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</si>
  <si>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</si>
  <si>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</si>
  <si>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</si>
  <si>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</si>
  <si>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</si>
  <si>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</si>
  <si>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</si>
  <si>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</si>
  <si>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</si>
  <si>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</si>
  <si>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</si>
  <si>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</si>
  <si>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</si>
  <si>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</si>
  <si>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</si>
  <si>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</si>
  <si>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</si>
  <si>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</si>
  <si>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</si>
  <si>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</si>
  <si>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</si>
  <si>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</si>
  <si>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</si>
  <si>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</si>
  <si>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</si>
  <si>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</si>
  <si>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</si>
  <si>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</si>
  <si>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</si>
  <si>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</si>
  <si>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</si>
  <si>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</si>
  <si>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</si>
  <si>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</si>
  <si>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</si>
  <si>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</si>
  <si>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</si>
  <si>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</si>
  <si>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</si>
  <si>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</si>
  <si>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</si>
  <si>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</si>
  <si>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</si>
  <si>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</si>
  <si>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</si>
  <si>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</si>
  <si>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</si>
  <si>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</si>
  <si>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</si>
  <si>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</si>
  <si>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</si>
  <si>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</si>
  <si>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</si>
  <si>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</si>
  <si>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</si>
  <si>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</si>
  <si>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</si>
  <si>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</si>
  <si>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</si>
  <si>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</si>
  <si>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</si>
  <si>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</si>
  <si>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</si>
  <si>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</si>
  <si>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</si>
  <si>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</si>
  <si>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</si>
  <si>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</si>
  <si>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</si>
  <si>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</si>
  <si>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</si>
  <si>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</si>
  <si>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</si>
  <si>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</si>
  <si>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</si>
  <si>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</si>
  <si>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</si>
  <si>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</si>
  <si>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</si>
  <si>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</si>
  <si>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</si>
  <si>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</si>
  <si>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</si>
  <si>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</si>
  <si>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</si>
  <si>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</si>
  <si>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</si>
  <si>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</si>
  <si>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</si>
  <si>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</si>
  <si>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</si>
  <si>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</si>
  <si>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</si>
  <si>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</si>
  <si>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</si>
  <si>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</si>
  <si>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</si>
  <si>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</si>
  <si>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</si>
  <si>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</si>
  <si>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</si>
  <si>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</si>
  <si>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</si>
  <si>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</si>
  <si>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</si>
  <si>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</si>
  <si>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</si>
  <si>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</si>
  <si>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</si>
  <si>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</si>
  <si>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</si>
  <si>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</si>
  <si>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</si>
  <si>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</si>
  <si>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</si>
  <si>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</si>
  <si>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</si>
  <si>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</si>
  <si>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</si>
  <si>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</si>
  <si>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</si>
  <si>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</si>
  <si>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</si>
  <si>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</si>
  <si>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</si>
  <si>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</si>
  <si>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</si>
  <si>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</si>
  <si>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</si>
  <si>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</si>
  <si>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</si>
  <si>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</si>
  <si>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</si>
  <si>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</si>
  <si>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</si>
  <si>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</si>
  <si>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</si>
  <si>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</si>
  <si>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</si>
  <si>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</si>
  <si>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</si>
  <si>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</si>
  <si>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</si>
  <si>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</si>
  <si>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</si>
  <si>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</si>
  <si>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</si>
  <si>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</si>
  <si>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</si>
  <si>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</si>
  <si>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</si>
  <si>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</si>
  <si>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</si>
  <si>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</si>
  <si>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</si>
  <si>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</si>
  <si>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</si>
  <si>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</si>
  <si>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</si>
  <si>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</si>
  <si>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</si>
  <si>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</si>
  <si>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</si>
  <si>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</si>
  <si>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</si>
  <si>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</si>
  <si>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</si>
  <si>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</si>
  <si>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</si>
  <si>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</si>
  <si>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</si>
  <si>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</si>
  <si>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</si>
  <si>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</si>
  <si>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</si>
  <si>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</si>
  <si>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</si>
  <si>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</si>
  <si>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</si>
  <si>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</si>
  <si>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</si>
  <si>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</si>
  <si>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</si>
  <si>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</si>
  <si>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</si>
  <si>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</si>
  <si>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</si>
  <si>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</si>
  <si>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</si>
  <si>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</si>
  <si>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</si>
  <si>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</si>
  <si>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</si>
  <si>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</si>
  <si>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</si>
  <si>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</si>
  <si>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</si>
  <si>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</si>
  <si>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</si>
  <si>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</si>
  <si>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</si>
  <si>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</si>
  <si>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</si>
  <si>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</si>
  <si>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</si>
  <si>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</si>
  <si>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</si>
  <si>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</si>
  <si>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</si>
  <si>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</si>
  <si>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</si>
  <si>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</si>
  <si>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</si>
  <si>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</si>
  <si>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</si>
  <si>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</si>
  <si>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</si>
  <si>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</si>
  <si>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</si>
  <si>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</si>
  <si>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</si>
  <si>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</si>
  <si>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</si>
  <si>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</si>
  <si>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</si>
  <si>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</si>
  <si>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</si>
  <si>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</si>
  <si>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</si>
  <si>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</si>
  <si>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</si>
  <si>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</si>
  <si>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</si>
  <si>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</si>
  <si>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</si>
  <si>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</si>
  <si>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</si>
  <si>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</si>
  <si>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</si>
  <si>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</si>
  <si>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</si>
  <si>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</si>
  <si>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</si>
  <si>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</si>
  <si>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</si>
  <si>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</si>
  <si>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</si>
  <si>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</si>
  <si>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</si>
  <si>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</si>
  <si>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</si>
  <si>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</si>
  <si>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</si>
  <si>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</si>
  <si>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</si>
  <si>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</si>
  <si>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</si>
  <si>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</si>
  <si>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</si>
  <si>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</si>
  <si>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</si>
  <si>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</si>
  <si>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</si>
  <si>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</si>
  <si>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</si>
  <si>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</si>
  <si>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</si>
  <si>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</si>
  <si>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</si>
  <si>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</si>
  <si>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</si>
  <si>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</si>
  <si>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</si>
  <si>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</si>
  <si>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</si>
  <si>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</si>
  <si>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</si>
  <si>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</si>
  <si>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</si>
  <si>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</si>
  <si>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</si>
  <si>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</si>
  <si>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</si>
  <si>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</si>
  <si>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</si>
  <si>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</si>
  <si>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</si>
  <si>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</si>
  <si>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</si>
  <si>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</si>
  <si>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</si>
  <si>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</si>
  <si>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</si>
  <si>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</si>
  <si>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</si>
  <si>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</si>
  <si>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</si>
  <si>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</si>
  <si>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</si>
  <si>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</si>
  <si>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</si>
  <si>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</si>
  <si>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</si>
  <si>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</si>
  <si>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</si>
  <si>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</si>
  <si>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</si>
  <si>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</si>
  <si>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</si>
  <si>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</si>
  <si>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</si>
  <si>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</si>
  <si>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</si>
  <si>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</si>
  <si>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</si>
  <si>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</si>
  <si>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</si>
  <si>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</si>
  <si>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大臣官房</t>
    <rPh sb="0" eb="2">
      <t>ダイジン</t>
    </rPh>
    <rPh sb="2" eb="4">
      <t>カンボウ</t>
    </rPh>
    <phoneticPr fontId="5"/>
  </si>
  <si>
    <t>技術調査課</t>
    <rPh sb="0" eb="2">
      <t>ギジュツ</t>
    </rPh>
    <rPh sb="2" eb="4">
      <t>チョウサ</t>
    </rPh>
    <rPh sb="4" eb="5">
      <t>カ</t>
    </rPh>
    <phoneticPr fontId="5"/>
  </si>
  <si>
    <t>○</t>
  </si>
  <si>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</si>
  <si>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</si>
  <si>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</si>
  <si>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</si>
  <si>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</si>
  <si>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</si>
  <si>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</si>
  <si>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</si>
  <si>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国土交通省が実施している技術研究開発課題を効果的・効率的に推進することに資する。</t>
    <phoneticPr fontId="5"/>
  </si>
  <si>
    <t>-</t>
    <phoneticPr fontId="5"/>
  </si>
  <si>
    <t>百万円/件</t>
    <phoneticPr fontId="5"/>
  </si>
  <si>
    <t>・「経済財政運営と改革の基本方針2018～少子高齢化の克服による持続的な成長経路の実現～」（平成30年6月15日閣議決定）
・「未来投資戦略2018―「Society 5.0」「データ駆動型社会」への変革―」（平成30年6月15日閣議決定）
・「住生活基本計画（全国計画）」（平成28年3月18日閣議決定）
・第4期国土交通省技術基本計画（平成29年3月）
・国土交通省生産性革命プロジェクト（平成29年1月）</t>
    <phoneticPr fontId="5"/>
  </si>
  <si>
    <t>-</t>
    <phoneticPr fontId="5"/>
  </si>
  <si>
    <t>36百万/3件</t>
    <phoneticPr fontId="5"/>
  </si>
  <si>
    <t>新30-0045</t>
    <rPh sb="0" eb="1">
      <t>シン</t>
    </rPh>
    <phoneticPr fontId="5"/>
  </si>
  <si>
    <t>郊外住宅団地における生活支援機能の利用実態及び利用ニーズに関する調査業務</t>
    <phoneticPr fontId="5"/>
  </si>
  <si>
    <t>A.(株)アルテップ</t>
    <rPh sb="2" eb="5">
      <t>カブ</t>
    </rPh>
    <phoneticPr fontId="5"/>
  </si>
  <si>
    <t>人件費</t>
    <rPh sb="0" eb="3">
      <t>ジンケンヒ</t>
    </rPh>
    <phoneticPr fontId="5"/>
  </si>
  <si>
    <t>（株）アルテップ</t>
    <phoneticPr fontId="5"/>
  </si>
  <si>
    <t>郊外市街地における将来の移動需要把握等に関する調査業務</t>
    <phoneticPr fontId="5"/>
  </si>
  <si>
    <t>-</t>
    <phoneticPr fontId="5"/>
  </si>
  <si>
    <t>ＲＣ部材の浸水範囲検討のための試験体製作業務</t>
    <phoneticPr fontId="5"/>
  </si>
  <si>
    <t>（株）八洋コンサルタント</t>
    <phoneticPr fontId="5"/>
  </si>
  <si>
    <t>デジタル画像相関法を用いた建物劣化モニタリングに関する実験および解析の補助業務</t>
    <phoneticPr fontId="5"/>
  </si>
  <si>
    <t>（株）構造計画研究所</t>
    <phoneticPr fontId="5"/>
  </si>
  <si>
    <t>ＲＣ造壁式構造既存共同住宅の開口補強図面の作成業務</t>
    <phoneticPr fontId="5"/>
  </si>
  <si>
    <t>（株）エスアンドエイチ</t>
    <phoneticPr fontId="5"/>
  </si>
  <si>
    <t>鉄筋コンクリート造集合住宅の劣化状況の実態調査業務</t>
    <phoneticPr fontId="5"/>
  </si>
  <si>
    <t>鉄筋コンクリートの点検・調査手法の実態の把握・整理の補助業務</t>
    <phoneticPr fontId="5"/>
  </si>
  <si>
    <t>（株）東京ソイルリサーチ</t>
    <phoneticPr fontId="5"/>
  </si>
  <si>
    <t>ＲＣ造壁式構造既存共同住宅の開口補強工事の試算業務</t>
    <phoneticPr fontId="5"/>
  </si>
  <si>
    <t>ひび割れ補修の有無による劣化抵抗性検討のための中性化深さ試験計測補助業務</t>
    <phoneticPr fontId="5"/>
  </si>
  <si>
    <t>（有）中村商事</t>
    <phoneticPr fontId="5"/>
  </si>
  <si>
    <t>-</t>
    <phoneticPr fontId="5"/>
  </si>
  <si>
    <t>日本交通計画協会・パシフィックコンサルタンツ設計共同体</t>
    <phoneticPr fontId="5"/>
  </si>
  <si>
    <t>（株）エスアンドエイチ</t>
    <phoneticPr fontId="5"/>
  </si>
  <si>
    <t>高度経済成長期に形成された郊外住宅市街地は現在、住宅・住宅地の老朽化、純化された土地利用と生活ニーズの乖離、空き家の増加、公共交通機関の衰退等のオールドタウン化が進行しているが、計画開発による公共施設整備率の高い、都市の貴重な資産である。多極ネットワーク型の都市のコンパクト化の実現が社会的に求められており、そのためには、郊外住宅市街地を郊外の拠点として再生（安全の確保、多世代コミュニティの形成、居住者のＱＯＬの向上）することが必要であり、ニーズに合致している。</t>
    <phoneticPr fontId="5"/>
  </si>
  <si>
    <t>郊外住宅市街地のオールドタウン化は全国共通の課題であり、課題の解決には、科学的かつ実証的な技術開発を行い、成果を国の住宅・建築・宅地・都市関連法制度の技術基準等に反映させることが必要である。</t>
    <phoneticPr fontId="5"/>
  </si>
  <si>
    <t>高度経済成長期の都市への人口流入の受け皿として、都市郊外に大量に供給された住宅団地は、国策として整備されたものである。経年に伴い、そのオールドタウン化が進行しているが、公共施設整備率の高い、都市の貴重な資産である。計画開発された郊外住宅市街地の再生と、それらを郊外の居住拠点とした多極ネットワーク型の都市のコンパクト化の実現は、必要かつ優先度の高い事業である。</t>
    <phoneticPr fontId="5"/>
  </si>
  <si>
    <t>無</t>
  </si>
  <si>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5"/>
  </si>
  <si>
    <t>‐</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</si>
  <si>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また、既往の研究成果や知見等の活用や、直営での実施比率を高めることで業務コストを低減し、技術研究開発の効率化を図っている。</t>
    <phoneticPr fontId="5"/>
  </si>
  <si>
    <t xml:space="preserve">業務の主たる部分に係る再委託は禁止し、主たる部分以外の再委託については、軽微なものを除き、再委託承諾申請を求めており、支出先・使途を確認することとしている。   </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</si>
  <si>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</si>
  <si>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企画競争等により成果、コストを精査している。</t>
    <rPh sb="4" eb="5">
      <t>ナド</t>
    </rPh>
    <phoneticPr fontId="5"/>
  </si>
  <si>
    <t>事業開始前に外部有識者による「効率性（研究の実施方法、実施体制）」、「有効性（成果の見込みと活用方針）」等の評価項目に関する『事前評価』を受けている。
また、３年目の終了時点で同様の評価項目に関する『中間評価』を、事業終了後には「当初の目標に対する達成度」、「研究成果と成果の活用方針」等の評価項目に関する『事後評価』を受けることとしている。</t>
    <rPh sb="69" eb="70">
      <t>ウ</t>
    </rPh>
    <phoneticPr fontId="5"/>
  </si>
  <si>
    <t>「国費投入の必要性」、「事業の効率性」、「事業の有効性」の各項目については、それぞれ妥当であると判断できる。</t>
  </si>
  <si>
    <t>今後も内部組織又は外部有識者による点検・評価結果等を踏まえて、適切に取組を実施していく。
特に、技術研究開発成果の施策への反映等の事業の有効性・実効性等を常にモニタリングしながら事業を推進していく。</t>
    <rPh sb="48" eb="50">
      <t>ギジュツ</t>
    </rPh>
    <rPh sb="52" eb="54">
      <t>カイハツ</t>
    </rPh>
    <phoneticPr fontId="5"/>
  </si>
  <si>
    <t>成熟社会に対応した郊外型住宅団地の再生技術に関する研究項目の終了件数</t>
    <phoneticPr fontId="5"/>
  </si>
  <si>
    <t>単位当たりコスト＝Ｘ／Ｙ
X　：　執行額（予算額）　百万円
Y　：　成熟社会に対応した郊外型住宅団地の再生技術に関する研究項目の終了件数　　　　　　</t>
    <phoneticPr fontId="5"/>
  </si>
  <si>
    <t>地域再生法（平成17年法律第24号）
（最終更新：令和元年12月6日公布（令和元年法律第66号）改正）
第17条の36  地域住宅団再生事業計画</t>
    <rPh sb="0" eb="2">
      <t>チイキ</t>
    </rPh>
    <rPh sb="2" eb="5">
      <t>サイセイホウ</t>
    </rPh>
    <rPh sb="6" eb="8">
      <t>ヘイセイ</t>
    </rPh>
    <rPh sb="10" eb="11">
      <t>ネン</t>
    </rPh>
    <rPh sb="11" eb="13">
      <t>ホウリツ</t>
    </rPh>
    <rPh sb="13" eb="14">
      <t>ダイ</t>
    </rPh>
    <rPh sb="16" eb="17">
      <t>ゴウ</t>
    </rPh>
    <rPh sb="52" eb="53">
      <t>ダイ</t>
    </rPh>
    <rPh sb="55" eb="56">
      <t>ジョウ</t>
    </rPh>
    <phoneticPr fontId="5"/>
  </si>
  <si>
    <t>30百万/3件</t>
    <phoneticPr fontId="5"/>
  </si>
  <si>
    <t>高度経済成長期以降、大量の住宅団地が計画的に整備され、郊外住宅市街地を形成している。これらは現在、経年に伴う住宅・住宅地の老朽化、純化された土地利用と生活ニーズの乖離、空き家の増加、公共交通機関の衰退等のオールドタウン化が進行しているが、一方で、計画開発による公共施設整備率の高い、都市の貴重な資産である。本事業では、郊外住宅市街地の再生を実現する上での技術的課題を解決するための技術研究開発を行い、郊外住宅市街地の再生の実現を推進することを目的とする。</t>
    <phoneticPr fontId="5"/>
  </si>
  <si>
    <t>郊外住宅市街地の再生（再生目標：安全の確保、多世代コミュニティの形成、居住者のQOLの向上）を実現する上での技術的課題を解決するため、①既存住宅の長寿命化のための耐久性向上技術、②子育て世帯の流入や定住を促進するための共同住宅の住戸の空間拡大技術、③生活支援施設の導入・適正配置による生活環境の向上技術や新モビリティを活用した高齢者等の移動環境の向上技術の開発を一体的に行う。これらの成果を住宅市街地の再生に係る住宅・建築・宅地・都市関連法制度の技術基準等への反映を図ることを通じて、多極ネットワーク型の都市のコンパクト化の実現に向けて、郊外住宅市街地の再生を推進する。</t>
    <phoneticPr fontId="5"/>
  </si>
  <si>
    <t>R4年度までに住宅市街地の再生に係る住宅・建築・宅地・都市関連法制度の技術基準等へ6件反映する。</t>
    <phoneticPr fontId="5"/>
  </si>
  <si>
    <t>ひずみ測定用スイッチボックス購入</t>
    <phoneticPr fontId="5"/>
  </si>
  <si>
    <t>（株）東京測器研究所</t>
    <phoneticPr fontId="5"/>
  </si>
  <si>
    <t>成熟社会に対応した郊外住宅市街地の再生技術の開発</t>
    <phoneticPr fontId="5"/>
  </si>
  <si>
    <t>有</t>
  </si>
  <si>
    <t>138　目標を達成した技術開発課題の割合</t>
    <phoneticPr fontId="5"/>
  </si>
  <si>
    <t>住宅市街地の再生に係る住宅・建築・宅地・都市関連法制度の技術基準等への反映数</t>
    <phoneticPr fontId="5"/>
  </si>
  <si>
    <t>外部有識者検討会等に進捗報告を行いつつ、住宅市街地の再生に係る住宅・建築・宅地・都市関連法制度の技術基準等への反映に向けて研究計画に沿って研究開発を行っている。</t>
    <rPh sb="58" eb="59">
      <t>ム</t>
    </rPh>
    <rPh sb="61" eb="63">
      <t>ケンキュウ</t>
    </rPh>
    <rPh sb="63" eb="65">
      <t>ケイカク</t>
    </rPh>
    <rPh sb="66" eb="67">
      <t>ソ</t>
    </rPh>
    <rPh sb="69" eb="71">
      <t>ケンキュウ</t>
    </rPh>
    <rPh sb="71" eb="73">
      <t>カイハツ</t>
    </rPh>
    <rPh sb="74" eb="75">
      <t>オコナ</t>
    </rPh>
    <phoneticPr fontId="5"/>
  </si>
  <si>
    <t>見込み通りの進捗状況であり、令和元年度は研究計画に沿って次の研究開発を行った。
①ひび割れや欠損等の脆弱部からの劣化を考慮した耐久性評価のためのデータ収集に基づく耐久性評価指標の草案の作成、RC造躯体内部への浸水による不具合事象の事例データの収集・分析等
②RC造壁式建築物の開口形成後及び補強後の耐震性能の解析、開口形成後の耐力回復に適用可能な補強工法の有効性の検討
③郊外住宅市街地における居住者の生活実態・生活支援機能の導入ニーズに関する調査、高齢者等の移動実態や移動ニーズに関する調査データに基づく適用可能な交通ネットワーク（新モビリティ導入等）の検討、新モビリティ導入事例等の先行事例の調査分析</t>
    <rPh sb="25" eb="26">
      <t>ソ</t>
    </rPh>
    <phoneticPr fontId="5"/>
  </si>
  <si>
    <t>課長　森戸 義貴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</si>
</sst>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20731</xdr:colOff>
      <xdr:row>742</xdr:row>
      <xdr:rowOff>18601</xdr:rowOff>
    </xdr:from>
    <xdr:to>
      <xdr:col>19</xdr:col>
      <xdr:colOff>11206</xdr:colOff>
      <xdr:row>743</xdr:row>
      <xdr:rowOff>349286</xdr:rowOff>
    </xdr:to>
    <xdr:sp macro="" textlink="">
      <xdr:nvSpPr>
        <xdr:cNvPr id="2" name="テキスト ボックス 1">
          <a:extLst>
            <a:ext uri="{FF2B5EF4-FFF2-40B4-BE49-F238E27FC236}">
              <a16:creationId xmlns:a16="http://schemas.microsoft.com/office/drawing/2014/main" id="{ACB809B3-E491-4E0D-A2F5-3F6F28923B10}"/>
            </a:ext>
          </a:extLst>
        </xdr:cNvPr>
        <xdr:cNvSpPr txBox="1"/>
      </xdr:nvSpPr>
      <xdr:spPr>
        <a:xfrm>
          <a:off x="1455084" y="232675130"/>
          <a:ext cx="1962710" cy="689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２８．７百万円</a:t>
          </a:r>
          <a:endParaRPr kumimoji="1" lang="en-US" altLang="ja-JP" sz="1100">
            <a:solidFill>
              <a:sysClr val="windowText" lastClr="000000"/>
            </a:solidFill>
          </a:endParaRPr>
        </a:p>
      </xdr:txBody>
    </xdr:sp>
    <xdr:clientData/>
  </xdr:twoCellAnchor>
  <xdr:twoCellAnchor>
    <xdr:from>
      <xdr:col>7</xdr:col>
      <xdr:colOff>9299</xdr:colOff>
      <xdr:row>744</xdr:row>
      <xdr:rowOff>22188</xdr:rowOff>
    </xdr:from>
    <xdr:to>
      <xdr:col>20</xdr:col>
      <xdr:colOff>168089</xdr:colOff>
      <xdr:row>745</xdr:row>
      <xdr:rowOff>250553</xdr:rowOff>
    </xdr:to>
    <xdr:sp macro="" textlink="">
      <xdr:nvSpPr>
        <xdr:cNvPr id="5" name="大かっこ 4">
          <a:extLst>
            <a:ext uri="{FF2B5EF4-FFF2-40B4-BE49-F238E27FC236}">
              <a16:creationId xmlns:a16="http://schemas.microsoft.com/office/drawing/2014/main" id="{3F18FDAD-B144-4A9F-B866-C8BC5A098636}"/>
            </a:ext>
          </a:extLst>
        </xdr:cNvPr>
        <xdr:cNvSpPr/>
      </xdr:nvSpPr>
      <xdr:spPr>
        <a:xfrm>
          <a:off x="1264358" y="233395894"/>
          <a:ext cx="2489613" cy="575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18</xdr:col>
      <xdr:colOff>16564</xdr:colOff>
      <xdr:row>746</xdr:row>
      <xdr:rowOff>358889</xdr:rowOff>
    </xdr:from>
    <xdr:to>
      <xdr:col>29</xdr:col>
      <xdr:colOff>19850</xdr:colOff>
      <xdr:row>748</xdr:row>
      <xdr:rowOff>359964</xdr:rowOff>
    </xdr:to>
    <xdr:sp macro="" textlink="">
      <xdr:nvSpPr>
        <xdr:cNvPr id="8" name="テキスト ボックス 7">
          <a:extLst>
            <a:ext uri="{FF2B5EF4-FFF2-40B4-BE49-F238E27FC236}">
              <a16:creationId xmlns:a16="http://schemas.microsoft.com/office/drawing/2014/main" id="{227866A4-85E5-4A48-9E27-FC67555CE8AF}"/>
            </a:ext>
          </a:extLst>
        </xdr:cNvPr>
        <xdr:cNvSpPr txBox="1"/>
      </xdr:nvSpPr>
      <xdr:spPr>
        <a:xfrm>
          <a:off x="3296477" y="234665606"/>
          <a:ext cx="2007677" cy="7216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２８．７百万円</a:t>
          </a:r>
          <a:endParaRPr kumimoji="1" lang="en-US" altLang="ja-JP" sz="1100">
            <a:solidFill>
              <a:sysClr val="windowText" lastClr="000000"/>
            </a:solidFill>
          </a:endParaRPr>
        </a:p>
      </xdr:txBody>
    </xdr:sp>
    <xdr:clientData/>
  </xdr:twoCellAnchor>
  <xdr:twoCellAnchor>
    <xdr:from>
      <xdr:col>17</xdr:col>
      <xdr:colOff>19836</xdr:colOff>
      <xdr:row>749</xdr:row>
      <xdr:rowOff>76834</xdr:rowOff>
    </xdr:from>
    <xdr:to>
      <xdr:col>48</xdr:col>
      <xdr:colOff>19526</xdr:colOff>
      <xdr:row>757</xdr:row>
      <xdr:rowOff>88900</xdr:rowOff>
    </xdr:to>
    <xdr:sp macro="" textlink="">
      <xdr:nvSpPr>
        <xdr:cNvPr id="9" name="大かっこ 8">
          <a:extLst>
            <a:ext uri="{FF2B5EF4-FFF2-40B4-BE49-F238E27FC236}">
              <a16:creationId xmlns:a16="http://schemas.microsoft.com/office/drawing/2014/main" id="{F2214A14-EBA6-4570-BE73-D5BFF44591A7}"/>
            </a:ext>
          </a:extLst>
        </xdr:cNvPr>
        <xdr:cNvSpPr/>
      </xdr:nvSpPr>
      <xdr:spPr>
        <a:xfrm>
          <a:off x="3474236" y="47638334"/>
          <a:ext cx="6298890" cy="28568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①郊外住宅市街地の再生技術の開発に関する調査・研究の企画・立案</a:t>
          </a:r>
          <a:endParaRPr lang="ja-JP" altLang="ja-JP">
            <a:effectLst/>
          </a:endParaRPr>
        </a:p>
        <a:p>
          <a:r>
            <a:rPr kumimoji="1" lang="ja-JP" altLang="ja-JP" sz="1100">
              <a:solidFill>
                <a:schemeClr val="tx1"/>
              </a:solidFill>
              <a:effectLst/>
              <a:latin typeface="+mn-lt"/>
              <a:ea typeface="+mn-ea"/>
              <a:cs typeface="+mn-cs"/>
            </a:rPr>
            <a:t>②下記の調査や試験体製作等を通じて、データを収集し、郊外住宅市街地の再生技術・再生計画手法の検討</a:t>
          </a:r>
          <a:endParaRPr lang="ja-JP" altLang="ja-JP">
            <a:effectLst/>
          </a:endParaRPr>
        </a:p>
        <a:p>
          <a:r>
            <a:rPr kumimoji="1" lang="ja-JP" altLang="ja-JP" sz="1100">
              <a:solidFill>
                <a:schemeClr val="tx1"/>
              </a:solidFill>
              <a:effectLst/>
              <a:latin typeface="+mn-lt"/>
              <a:ea typeface="+mn-ea"/>
              <a:cs typeface="+mn-cs"/>
            </a:rPr>
            <a:t>・ＲＣ造建築物の</a:t>
          </a:r>
          <a:r>
            <a:rPr kumimoji="1" lang="ja-JP" altLang="en-US" sz="1100">
              <a:solidFill>
                <a:schemeClr val="tx1"/>
              </a:solidFill>
              <a:effectLst/>
              <a:latin typeface="+mn-lt"/>
              <a:ea typeface="+mn-ea"/>
              <a:cs typeface="+mn-cs"/>
            </a:rPr>
            <a:t>耐久性評価指標（案）の検討・整理。</a:t>
          </a:r>
          <a:r>
            <a:rPr kumimoji="1" lang="en-US" altLang="ja-JP" sz="1100">
              <a:solidFill>
                <a:schemeClr val="tx1"/>
              </a:solidFill>
              <a:effectLst/>
              <a:latin typeface="+mn-lt"/>
              <a:ea typeface="+mn-ea"/>
              <a:cs typeface="+mn-cs"/>
            </a:rPr>
            <a:t>RC</a:t>
          </a:r>
          <a:r>
            <a:rPr kumimoji="1" lang="ja-JP" altLang="en-US" sz="1100">
              <a:solidFill>
                <a:schemeClr val="tx1"/>
              </a:solidFill>
              <a:effectLst/>
              <a:latin typeface="+mn-lt"/>
              <a:ea typeface="+mn-ea"/>
              <a:cs typeface="+mn-cs"/>
            </a:rPr>
            <a:t>造躯体内部への浸水による不具合事象の事例データの収集・分析、コンクリート躯体内への水の浸入領域に関する検証実験の準備</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ＲＣ造壁式構造の既存共同住宅における開口形成</a:t>
          </a:r>
          <a:r>
            <a:rPr kumimoji="1" lang="ja-JP" altLang="en-US" sz="1100">
              <a:solidFill>
                <a:schemeClr val="tx1"/>
              </a:solidFill>
              <a:effectLst/>
              <a:latin typeface="+mn-lt"/>
              <a:ea typeface="+mn-ea"/>
              <a:cs typeface="+mn-cs"/>
            </a:rPr>
            <a:t>に係る平面架構モデルを用いた骨組解析、開口形成後の耐力回復に適用可能な補強工法の選定・補強方法の検討</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・郊外住宅団地</a:t>
          </a:r>
          <a:r>
            <a:rPr kumimoji="1" lang="ja-JP" altLang="en-US" sz="1100">
              <a:solidFill>
                <a:schemeClr val="tx1"/>
              </a:solidFill>
              <a:effectLst/>
              <a:latin typeface="+mn-lt"/>
              <a:ea typeface="+mn-ea"/>
              <a:cs typeface="+mn-cs"/>
            </a:rPr>
            <a:t>の持続可能性を評価する指標案の整理。郊外住宅団地</a:t>
          </a:r>
          <a:r>
            <a:rPr kumimoji="1" lang="ja-JP" altLang="ja-JP" sz="1100">
              <a:solidFill>
                <a:schemeClr val="tx1"/>
              </a:solidFill>
              <a:effectLst/>
              <a:latin typeface="+mn-lt"/>
              <a:ea typeface="+mn-ea"/>
              <a:cs typeface="+mn-cs"/>
            </a:rPr>
            <a:t>における</a:t>
          </a:r>
          <a:r>
            <a:rPr kumimoji="1" lang="ja-JP" altLang="en-US" sz="1100">
              <a:solidFill>
                <a:schemeClr val="tx1"/>
              </a:solidFill>
              <a:effectLst/>
              <a:latin typeface="+mn-lt"/>
              <a:ea typeface="+mn-ea"/>
              <a:cs typeface="+mn-cs"/>
            </a:rPr>
            <a:t>居住者の生活実態や生活支援機能の導入ニーズ</a:t>
          </a:r>
          <a:r>
            <a:rPr kumimoji="1" lang="ja-JP" altLang="ja-JP" sz="1100">
              <a:solidFill>
                <a:schemeClr val="tx1"/>
              </a:solidFill>
              <a:effectLst/>
              <a:latin typeface="+mn-lt"/>
              <a:ea typeface="+mn-ea"/>
              <a:cs typeface="+mn-cs"/>
            </a:rPr>
            <a:t>に関する調査</a:t>
          </a:r>
          <a:endParaRPr lang="ja-JP" altLang="ja-JP">
            <a:effectLst/>
          </a:endParaRPr>
        </a:p>
        <a:p>
          <a:r>
            <a:rPr kumimoji="1" lang="ja-JP" altLang="ja-JP" sz="1100">
              <a:solidFill>
                <a:schemeClr val="tx1"/>
              </a:solidFill>
              <a:effectLst/>
              <a:latin typeface="+mn-lt"/>
              <a:ea typeface="+mn-ea"/>
              <a:cs typeface="+mn-cs"/>
            </a:rPr>
            <a:t>・郊外市街地における</a:t>
          </a:r>
          <a:r>
            <a:rPr kumimoji="1" lang="ja-JP" altLang="en-US" sz="1100">
              <a:solidFill>
                <a:schemeClr val="tx1"/>
              </a:solidFill>
              <a:effectLst/>
              <a:latin typeface="+mn-lt"/>
              <a:ea typeface="+mn-ea"/>
              <a:cs typeface="+mn-cs"/>
            </a:rPr>
            <a:t>居住者の交通行動に基づく適用可能性のある交通ネットワークパターンの作成、グリーンスローモビリティの利用可能性に関する調査</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28</xdr:col>
      <xdr:colOff>19500</xdr:colOff>
      <xdr:row>758</xdr:row>
      <xdr:rowOff>20708</xdr:rowOff>
    </xdr:from>
    <xdr:to>
      <xdr:col>41</xdr:col>
      <xdr:colOff>18884</xdr:colOff>
      <xdr:row>760</xdr:row>
      <xdr:rowOff>38100</xdr:rowOff>
    </xdr:to>
    <xdr:sp macro="" textlink="">
      <xdr:nvSpPr>
        <xdr:cNvPr id="12" name="テキスト ボックス 11">
          <a:extLst>
            <a:ext uri="{FF2B5EF4-FFF2-40B4-BE49-F238E27FC236}">
              <a16:creationId xmlns:a16="http://schemas.microsoft.com/office/drawing/2014/main" id="{A9CB4474-A431-4F62-9B4C-AE9F45CF7A82}"/>
            </a:ext>
          </a:extLst>
        </xdr:cNvPr>
        <xdr:cNvSpPr txBox="1"/>
      </xdr:nvSpPr>
      <xdr:spPr>
        <a:xfrm>
          <a:off x="5709100" y="50769908"/>
          <a:ext cx="2640984" cy="7031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社）</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（調査業務、備品購入等）</a:t>
          </a:r>
          <a:endParaRPr kumimoji="1" lang="en-US" altLang="ja-JP" sz="1100"/>
        </a:p>
        <a:p>
          <a:pPr algn="ctr"/>
          <a:r>
            <a:rPr kumimoji="1" lang="ja-JP" altLang="en-US" sz="1100">
              <a:solidFill>
                <a:sysClr val="windowText" lastClr="000000"/>
              </a:solidFill>
            </a:rPr>
            <a:t>２７．４百万円</a:t>
          </a:r>
        </a:p>
      </xdr:txBody>
    </xdr:sp>
    <xdr:clientData/>
  </xdr:twoCellAnchor>
  <xdr:twoCellAnchor>
    <xdr:from>
      <xdr:col>26</xdr:col>
      <xdr:colOff>168986</xdr:colOff>
      <xdr:row>760</xdr:row>
      <xdr:rowOff>122073</xdr:rowOff>
    </xdr:from>
    <xdr:to>
      <xdr:col>48</xdr:col>
      <xdr:colOff>15716</xdr:colOff>
      <xdr:row>763</xdr:row>
      <xdr:rowOff>155732</xdr:rowOff>
    </xdr:to>
    <xdr:sp macro="" textlink="">
      <xdr:nvSpPr>
        <xdr:cNvPr id="13" name="大かっこ 12">
          <a:extLst>
            <a:ext uri="{FF2B5EF4-FFF2-40B4-BE49-F238E27FC236}">
              <a16:creationId xmlns:a16="http://schemas.microsoft.com/office/drawing/2014/main" id="{A073946C-9973-43F8-9B44-383A7CB86186}"/>
            </a:ext>
          </a:extLst>
        </xdr:cNvPr>
        <xdr:cNvSpPr/>
      </xdr:nvSpPr>
      <xdr:spPr>
        <a:xfrm>
          <a:off x="5121986" y="239564698"/>
          <a:ext cx="4037730" cy="11290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郊外住宅市街地の再生技術・再生計画手法の検討に必要となる各種データの調査・整理、試験体作成等の実施、</a:t>
          </a:r>
          <a:r>
            <a:rPr kumimoji="1" lang="ja-JP" altLang="en-US" sz="1100">
              <a:solidFill>
                <a:schemeClr val="tx1"/>
              </a:solidFill>
              <a:effectLst/>
              <a:latin typeface="+mn-lt"/>
              <a:ea typeface="+mn-ea"/>
              <a:cs typeface="+mn-cs"/>
            </a:rPr>
            <a:t>ひずみ測定機器</a:t>
          </a:r>
          <a:r>
            <a:rPr kumimoji="1" lang="ja-JP" altLang="ja-JP" sz="1100">
              <a:solidFill>
                <a:schemeClr val="tx1"/>
              </a:solidFill>
              <a:effectLst/>
              <a:latin typeface="+mn-lt"/>
              <a:ea typeface="+mn-ea"/>
              <a:cs typeface="+mn-cs"/>
            </a:rPr>
            <a:t>の購入等</a:t>
          </a:r>
          <a:endParaRPr lang="ja-JP" altLang="ja-JP">
            <a:effectLst/>
          </a:endParaRPr>
        </a:p>
        <a:p>
          <a:pPr algn="l"/>
          <a:endParaRPr kumimoji="1" lang="ja-JP" altLang="en-US" sz="1100"/>
        </a:p>
      </xdr:txBody>
    </xdr:sp>
    <xdr:clientData/>
  </xdr:twoCellAnchor>
  <xdr:twoCellAnchor>
    <xdr:from>
      <xdr:col>33</xdr:col>
      <xdr:colOff>0</xdr:colOff>
      <xdr:row>742</xdr:row>
      <xdr:rowOff>0</xdr:rowOff>
    </xdr:from>
    <xdr:to>
      <xdr:col>48</xdr:col>
      <xdr:colOff>11206</xdr:colOff>
      <xdr:row>746</xdr:row>
      <xdr:rowOff>355487</xdr:rowOff>
    </xdr:to>
    <xdr:sp macro="" textlink="">
      <xdr:nvSpPr>
        <xdr:cNvPr id="26" name="大かっこ 25">
          <a:extLst>
            <a:ext uri="{FF2B5EF4-FFF2-40B4-BE49-F238E27FC236}">
              <a16:creationId xmlns:a16="http://schemas.microsoft.com/office/drawing/2014/main" id="{88AB115D-8150-4EC5-B86E-70AFF2CAF0E4}"/>
            </a:ext>
          </a:extLst>
        </xdr:cNvPr>
        <xdr:cNvSpPr/>
      </xdr:nvSpPr>
      <xdr:spPr>
        <a:xfrm>
          <a:off x="5916706" y="232656529"/>
          <a:ext cx="2700618" cy="17786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13703</xdr:colOff>
      <xdr:row>742</xdr:row>
      <xdr:rowOff>57149</xdr:rowOff>
    </xdr:from>
    <xdr:to>
      <xdr:col>46</xdr:col>
      <xdr:colOff>27903</xdr:colOff>
      <xdr:row>746</xdr:row>
      <xdr:rowOff>287724</xdr:rowOff>
    </xdr:to>
    <xdr:sp macro="" textlink="">
      <xdr:nvSpPr>
        <xdr:cNvPr id="27" name="正方形/長方形 26">
          <a:extLst>
            <a:ext uri="{FF2B5EF4-FFF2-40B4-BE49-F238E27FC236}">
              <a16:creationId xmlns:a16="http://schemas.microsoft.com/office/drawing/2014/main" id="{DCA6BBF8-C799-4D76-9B55-A1436B410780}"/>
            </a:ext>
          </a:extLst>
        </xdr:cNvPr>
        <xdr:cNvSpPr>
          <a:spLocks noChangeArrowheads="1"/>
        </xdr:cNvSpPr>
      </xdr:nvSpPr>
      <xdr:spPr bwMode="auto">
        <a:xfrm>
          <a:off x="6109703" y="232713678"/>
          <a:ext cx="2165729" cy="1653722"/>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１．３百万円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０．８</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０．５</a:t>
          </a:r>
          <a:r>
            <a:rPr lang="ja-JP" altLang="ja-JP" sz="1100" b="0" i="0" strike="noStrike"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0</xdr:colOff>
      <xdr:row>757</xdr:row>
      <xdr:rowOff>11309</xdr:rowOff>
    </xdr:from>
    <xdr:to>
      <xdr:col>28</xdr:col>
      <xdr:colOff>21923</xdr:colOff>
      <xdr:row>759</xdr:row>
      <xdr:rowOff>13944</xdr:rowOff>
    </xdr:to>
    <xdr:cxnSp macro="">
      <xdr:nvCxnSpPr>
        <xdr:cNvPr id="28" name="コネクタ: カギ線 27">
          <a:extLst>
            <a:ext uri="{FF2B5EF4-FFF2-40B4-BE49-F238E27FC236}">
              <a16:creationId xmlns:a16="http://schemas.microsoft.com/office/drawing/2014/main" id="{712B67EA-BAC3-4420-B08E-417F8F75500E}"/>
            </a:ext>
          </a:extLst>
        </xdr:cNvPr>
        <xdr:cNvCxnSpPr/>
      </xdr:nvCxnSpPr>
      <xdr:spPr>
        <a:xfrm>
          <a:off x="4572000" y="238406184"/>
          <a:ext cx="783923" cy="701135"/>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170497</xdr:colOff>
      <xdr:row>746</xdr:row>
      <xdr:rowOff>31431</xdr:rowOff>
    </xdr:from>
    <xdr:to>
      <xdr:col>18</xdr:col>
      <xdr:colOff>19541</xdr:colOff>
      <xdr:row>748</xdr:row>
      <xdr:rowOff>6022</xdr:rowOff>
    </xdr:to>
    <xdr:cxnSp macro="">
      <xdr:nvCxnSpPr>
        <xdr:cNvPr id="16" name="コネクタ: カギ線 15">
          <a:extLst>
            <a:ext uri="{FF2B5EF4-FFF2-40B4-BE49-F238E27FC236}">
              <a16:creationId xmlns:a16="http://schemas.microsoft.com/office/drawing/2014/main" id="{7BCCA2E4-A4E9-4D27-AC29-6D47E1BF6266}"/>
            </a:ext>
          </a:extLst>
        </xdr:cNvPr>
        <xdr:cNvCxnSpPr/>
      </xdr:nvCxnSpPr>
      <xdr:spPr>
        <a:xfrm>
          <a:off x="2492216" y="232917681"/>
          <a:ext cx="742013" cy="688966"/>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757</xdr:row>
      <xdr:rowOff>0</xdr:rowOff>
    </xdr:from>
    <xdr:to>
      <xdr:col>49</xdr:col>
      <xdr:colOff>50800</xdr:colOff>
      <xdr:row>757</xdr:row>
      <xdr:rowOff>317500</xdr:rowOff>
    </xdr:to>
    <xdr:sp macro="" textlink="">
      <xdr:nvSpPr>
        <xdr:cNvPr id="14" name="テキスト ボックス 13"/>
        <xdr:cNvSpPr txBox="1"/>
      </xdr:nvSpPr>
      <xdr:spPr>
        <a:xfrm>
          <a:off x="5689600" y="50406300"/>
          <a:ext cx="43180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latin typeface="+mn-ea"/>
              <a:ea typeface="+mn-ea"/>
            </a:rPr>
            <a:t>【</a:t>
          </a:r>
          <a:r>
            <a:rPr kumimoji="1" lang="ja-JP" altLang="en-US" sz="1100">
              <a:latin typeface="+mn-ea"/>
              <a:ea typeface="+mn-ea"/>
            </a:rPr>
            <a:t>随意契約（企画競争、少額）、一般競争契約（最低価格）</a:t>
          </a:r>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464</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543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449</v>
      </c>
      <c r="H5" s="826"/>
      <c r="I5" s="826"/>
      <c r="J5" s="826"/>
      <c r="K5" s="826"/>
      <c r="L5" s="826"/>
      <c r="M5" s="827" t="s">
        <v>65</v>
      </c>
      <c r="N5" s="828"/>
      <c r="O5" s="828"/>
      <c r="P5" s="828"/>
      <c r="Q5" s="828"/>
      <c r="R5" s="829"/>
      <c r="S5" s="830" t="s">
        <v>454</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549</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50" customHeight="1" x14ac:dyDescent="0.15">
      <c r="A7" s="484" t="s">
        <v>22</v>
      </c>
      <c r="B7" s="485"/>
      <c r="C7" s="485"/>
      <c r="D7" s="485"/>
      <c r="E7" s="485"/>
      <c r="F7" s="486"/>
      <c r="G7" s="487" t="s">
        <v>536</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496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538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539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497</v>
      </c>
      <c r="Q13" s="644"/>
      <c r="R13" s="644"/>
      <c r="S13" s="644"/>
      <c r="T13" s="644"/>
      <c r="U13" s="644"/>
      <c r="V13" s="645"/>
      <c r="W13" s="643">
        <v>36</v>
      </c>
      <c r="X13" s="644"/>
      <c r="Y13" s="644"/>
      <c r="Z13" s="644"/>
      <c r="AA13" s="644"/>
      <c r="AB13" s="644"/>
      <c r="AC13" s="645"/>
      <c r="AD13" s="643">
        <v>30</v>
      </c>
      <c r="AE13" s="644"/>
      <c r="AF13" s="644"/>
      <c r="AG13" s="644"/>
      <c r="AH13" s="644"/>
      <c r="AI13" s="644"/>
      <c r="AJ13" s="645"/>
      <c r="AK13" s="643">
        <v>28</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t="s">
        <v>485</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485</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485</v>
      </c>
      <c r="X16" s="644"/>
      <c r="Y16" s="644"/>
      <c r="Z16" s="644"/>
      <c r="AA16" s="644"/>
      <c r="AB16" s="644"/>
      <c r="AC16" s="645"/>
      <c r="AD16" s="643" t="s">
        <v>485</v>
      </c>
      <c r="AE16" s="644"/>
      <c r="AF16" s="644"/>
      <c r="AG16" s="644"/>
      <c r="AH16" s="644"/>
      <c r="AI16" s="644"/>
      <c r="AJ16" s="645"/>
      <c r="AK16" s="643" t="s">
        <v>485</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485</v>
      </c>
      <c r="Q17" s="644"/>
      <c r="R17" s="644"/>
      <c r="S17" s="644"/>
      <c r="T17" s="644"/>
      <c r="U17" s="644"/>
      <c r="V17" s="645"/>
      <c r="W17" s="643" t="s">
        <v>485</v>
      </c>
      <c r="X17" s="644"/>
      <c r="Y17" s="644"/>
      <c r="Z17" s="644"/>
      <c r="AA17" s="644"/>
      <c r="AB17" s="644"/>
      <c r="AC17" s="645"/>
      <c r="AD17" s="643" t="s">
        <v>485</v>
      </c>
      <c r="AE17" s="644"/>
      <c r="AF17" s="644"/>
      <c r="AG17" s="644"/>
      <c r="AH17" s="644"/>
      <c r="AI17" s="644"/>
      <c r="AJ17" s="645"/>
      <c r="AK17" s="643" t="s">
        <v>485</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36</v>
      </c>
      <c r="X18" s="865"/>
      <c r="Y18" s="865"/>
      <c r="Z18" s="865"/>
      <c r="AA18" s="865"/>
      <c r="AB18" s="865"/>
      <c r="AC18" s="866"/>
      <c r="AD18" s="864">
        <f>SUM(AD13:AJ17)</f>
        <v>30</v>
      </c>
      <c r="AE18" s="865"/>
      <c r="AF18" s="865"/>
      <c r="AG18" s="865"/>
      <c r="AH18" s="865"/>
      <c r="AI18" s="865"/>
      <c r="AJ18" s="866"/>
      <c r="AK18" s="864">
        <f>SUM(AK13:AQ17)</f>
        <v>28</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35</v>
      </c>
      <c r="X19" s="644"/>
      <c r="Y19" s="644"/>
      <c r="Z19" s="644"/>
      <c r="AA19" s="644"/>
      <c r="AB19" s="644"/>
      <c r="AC19" s="645"/>
      <c r="AD19" s="643">
        <v>29</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f t="shared" ref="W20" si="0">IF(W18=0, "-", SUM(W19)/W18)</f>
        <v>0.97222222222222221</v>
      </c>
      <c r="X20" s="302"/>
      <c r="Y20" s="302"/>
      <c r="Z20" s="302"/>
      <c r="AA20" s="302"/>
      <c r="AB20" s="302"/>
      <c r="AC20" s="302"/>
      <c r="AD20" s="302">
        <f t="shared" ref="AD20" si="1">IF(AD18=0, "-", SUM(AD19)/AD18)</f>
        <v>0.96666666666666667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0.97222222222222221</v>
      </c>
      <c r="X21" s="302"/>
      <c r="Y21" s="302"/>
      <c r="Z21" s="302"/>
      <c r="AA21" s="302"/>
      <c r="AB21" s="302"/>
      <c r="AC21" s="302"/>
      <c r="AD21" s="302">
        <f t="shared" ref="AD21" si="3">IF(AD19=0, "-", SUM(AD19)/SUM(AD13,AD14))</f>
        <v>0.96666666666666667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486</v>
      </c>
      <c r="H23" s="972"/>
      <c r="I23" s="972"/>
      <c r="J23" s="972"/>
      <c r="K23" s="972"/>
      <c r="L23" s="972"/>
      <c r="M23" s="972"/>
      <c r="N23" s="972"/>
      <c r="O23" s="973"/>
      <c r="P23" s="905">
        <v>27</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487</v>
      </c>
      <c r="H24" s="924"/>
      <c r="I24" s="924"/>
      <c r="J24" s="924"/>
      <c r="K24" s="924"/>
      <c r="L24" s="924"/>
      <c r="M24" s="924"/>
      <c r="N24" s="924"/>
      <c r="O24" s="925"/>
      <c r="P24" s="643">
        <v>1</v>
      </c>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488</v>
      </c>
      <c r="H25" s="924"/>
      <c r="I25" s="924"/>
      <c r="J25" s="924"/>
      <c r="K25" s="924"/>
      <c r="L25" s="924"/>
      <c r="M25" s="924"/>
      <c r="N25" s="924"/>
      <c r="O25" s="925"/>
      <c r="P25" s="643">
        <v>0</v>
      </c>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489</v>
      </c>
      <c r="H26" s="924"/>
      <c r="I26" s="924"/>
      <c r="J26" s="924"/>
      <c r="K26" s="924"/>
      <c r="L26" s="924"/>
      <c r="M26" s="924"/>
      <c r="N26" s="924"/>
      <c r="O26" s="925"/>
      <c r="P26" s="643">
        <v>0</v>
      </c>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28</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v>4</v>
      </c>
      <c r="AV31" s="184"/>
      <c r="AW31" s="384" t="s">
        <v>177</v>
      </c>
      <c r="AX31" s="385"/>
    </row>
    <row r="32" spans="1:50" ht="27" customHeight="1" x14ac:dyDescent="0.15">
      <c r="A32" s="389"/>
      <c r="B32" s="387"/>
      <c r="C32" s="387"/>
      <c r="D32" s="387"/>
      <c r="E32" s="387"/>
      <c r="F32" s="388"/>
      <c r="G32" s="550" t="s">
        <v>540</v>
      </c>
      <c r="H32" s="551"/>
      <c r="I32" s="551"/>
      <c r="J32" s="551"/>
      <c r="K32" s="551"/>
      <c r="L32" s="551"/>
      <c r="M32" s="551"/>
      <c r="N32" s="551"/>
      <c r="O32" s="552"/>
      <c r="P32" s="90" t="s">
        <v>546</v>
      </c>
      <c r="Q32" s="90"/>
      <c r="R32" s="90"/>
      <c r="S32" s="90"/>
      <c r="T32" s="90"/>
      <c r="U32" s="90"/>
      <c r="V32" s="90"/>
      <c r="W32" s="90"/>
      <c r="X32" s="91"/>
      <c r="Y32" s="460" t="s">
        <v>12</v>
      </c>
      <c r="Z32" s="520"/>
      <c r="AA32" s="521"/>
      <c r="AB32" s="450" t="s">
        <v>485</v>
      </c>
      <c r="AC32" s="450"/>
      <c r="AD32" s="450"/>
      <c r="AE32" s="202" t="s">
        <v>494</v>
      </c>
      <c r="AF32" s="203"/>
      <c r="AG32" s="203"/>
      <c r="AH32" s="203"/>
      <c r="AI32" s="202">
        <v>0</v>
      </c>
      <c r="AJ32" s="203"/>
      <c r="AK32" s="203"/>
      <c r="AL32" s="203"/>
      <c r="AM32" s="202">
        <v>0</v>
      </c>
      <c r="AN32" s="203"/>
      <c r="AO32" s="203"/>
      <c r="AP32" s="203"/>
      <c r="AQ32" s="326" t="s">
        <v>497</v>
      </c>
      <c r="AR32" s="192"/>
      <c r="AS32" s="192"/>
      <c r="AT32" s="327"/>
      <c r="AU32" s="203" t="s">
        <v>497</v>
      </c>
      <c r="AV32" s="203"/>
      <c r="AW32" s="203"/>
      <c r="AX32" s="205"/>
    </row>
    <row r="33" spans="1:50" ht="27"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485</v>
      </c>
      <c r="AC33" s="512"/>
      <c r="AD33" s="512"/>
      <c r="AE33" s="202" t="s">
        <v>494</v>
      </c>
      <c r="AF33" s="203"/>
      <c r="AG33" s="203"/>
      <c r="AH33" s="203"/>
      <c r="AI33" s="202">
        <v>0</v>
      </c>
      <c r="AJ33" s="203"/>
      <c r="AK33" s="203"/>
      <c r="AL33" s="203"/>
      <c r="AM33" s="202">
        <v>0</v>
      </c>
      <c r="AN33" s="203"/>
      <c r="AO33" s="203"/>
      <c r="AP33" s="203"/>
      <c r="AQ33" s="326">
        <v>2</v>
      </c>
      <c r="AR33" s="192"/>
      <c r="AS33" s="192"/>
      <c r="AT33" s="327"/>
      <c r="AU33" s="203">
        <v>6</v>
      </c>
      <c r="AV33" s="203"/>
      <c r="AW33" s="203"/>
      <c r="AX33" s="205"/>
    </row>
    <row r="34" spans="1:50" ht="27"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494</v>
      </c>
      <c r="AF34" s="203"/>
      <c r="AG34" s="203"/>
      <c r="AH34" s="203"/>
      <c r="AI34" s="202">
        <v>0</v>
      </c>
      <c r="AJ34" s="203"/>
      <c r="AK34" s="203"/>
      <c r="AL34" s="203"/>
      <c r="AM34" s="202">
        <v>0</v>
      </c>
      <c r="AN34" s="203"/>
      <c r="AO34" s="203"/>
      <c r="AP34" s="203"/>
      <c r="AQ34" s="326"/>
      <c r="AR34" s="192"/>
      <c r="AS34" s="192"/>
      <c r="AT34" s="327"/>
      <c r="AU34" s="203"/>
      <c r="AV34" s="203"/>
      <c r="AW34" s="203"/>
      <c r="AX34" s="205"/>
    </row>
    <row r="35" spans="1:50" ht="23.25" customHeight="1" x14ac:dyDescent="0.15">
      <c r="A35" s="210" t="s">
        <v>304</v>
      </c>
      <c r="B35" s="211"/>
      <c r="C35" s="211"/>
      <c r="D35" s="211"/>
      <c r="E35" s="211"/>
      <c r="F35" s="212"/>
      <c r="G35" s="216" t="s">
        <v>490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534</v>
      </c>
      <c r="H101" s="90"/>
      <c r="I101" s="90"/>
      <c r="J101" s="90"/>
      <c r="K101" s="90"/>
      <c r="L101" s="90"/>
      <c r="M101" s="90"/>
      <c r="N101" s="90"/>
      <c r="O101" s="90"/>
      <c r="P101" s="90"/>
      <c r="Q101" s="90"/>
      <c r="R101" s="90"/>
      <c r="S101" s="90"/>
      <c r="T101" s="90"/>
      <c r="U101" s="90"/>
      <c r="V101" s="90"/>
      <c r="W101" s="90"/>
      <c r="X101" s="91"/>
      <c r="Y101" s="531" t="s">
        <v>54</v>
      </c>
      <c r="Z101" s="532"/>
      <c r="AA101" s="533"/>
      <c r="AB101" s="450" t="s">
        <v>485</v>
      </c>
      <c r="AC101" s="450"/>
      <c r="AD101" s="450"/>
      <c r="AE101" s="202" t="s">
        <v>494</v>
      </c>
      <c r="AF101" s="203"/>
      <c r="AG101" s="203"/>
      <c r="AH101" s="204"/>
      <c r="AI101" s="202">
        <v>3</v>
      </c>
      <c r="AJ101" s="203"/>
      <c r="AK101" s="203"/>
      <c r="AL101" s="204"/>
      <c r="AM101" s="202">
        <v>3</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485</v>
      </c>
      <c r="AC102" s="450"/>
      <c r="AD102" s="450"/>
      <c r="AE102" s="407" t="s">
        <v>494</v>
      </c>
      <c r="AF102" s="407"/>
      <c r="AG102" s="407"/>
      <c r="AH102" s="407"/>
      <c r="AI102" s="407">
        <v>3</v>
      </c>
      <c r="AJ102" s="407"/>
      <c r="AK102" s="407"/>
      <c r="AL102" s="407"/>
      <c r="AM102" s="407">
        <v>3</v>
      </c>
      <c r="AN102" s="407"/>
      <c r="AO102" s="407"/>
      <c r="AP102" s="407"/>
      <c r="AQ102" s="257">
        <v>3</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535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495</v>
      </c>
      <c r="AC116" s="452"/>
      <c r="AD116" s="453"/>
      <c r="AE116" s="407" t="s">
        <v>494</v>
      </c>
      <c r="AF116" s="407"/>
      <c r="AG116" s="407"/>
      <c r="AH116" s="407"/>
      <c r="AI116" s="407">
        <v>12</v>
      </c>
      <c r="AJ116" s="407"/>
      <c r="AK116" s="407"/>
      <c r="AL116" s="407"/>
      <c r="AM116" s="407">
        <v>10</v>
      </c>
      <c r="AN116" s="407"/>
      <c r="AO116" s="407"/>
      <c r="AP116" s="407"/>
      <c r="AQ116" s="202"/>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332</v>
      </c>
      <c r="AF117" s="540"/>
      <c r="AG117" s="540"/>
      <c r="AH117" s="540"/>
      <c r="AI117" s="540" t="s">
        <v>498</v>
      </c>
      <c r="AJ117" s="540"/>
      <c r="AK117" s="540"/>
      <c r="AL117" s="540"/>
      <c r="AM117" s="540" t="s">
        <v>537</v>
      </c>
      <c r="AN117" s="540"/>
      <c r="AO117" s="540"/>
      <c r="AP117" s="540"/>
      <c r="AQ117" s="540"/>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v>4</v>
      </c>
      <c r="AV133" s="185"/>
      <c r="AW133" s="118" t="s">
        <v>177</v>
      </c>
      <c r="AX133" s="180"/>
    </row>
    <row r="134" spans="1:50" ht="39.75" customHeight="1" x14ac:dyDescent="0.15">
      <c r="A134" s="174"/>
      <c r="B134" s="171"/>
      <c r="C134" s="165"/>
      <c r="D134" s="171"/>
      <c r="E134" s="165"/>
      <c r="F134" s="166"/>
      <c r="G134" s="89" t="s">
        <v>545</v>
      </c>
      <c r="H134" s="90"/>
      <c r="I134" s="90"/>
      <c r="J134" s="90"/>
      <c r="K134" s="90"/>
      <c r="L134" s="90"/>
      <c r="M134" s="90"/>
      <c r="N134" s="90"/>
      <c r="O134" s="90"/>
      <c r="P134" s="90"/>
      <c r="Q134" s="90"/>
      <c r="R134" s="90"/>
      <c r="S134" s="90"/>
      <c r="T134" s="90"/>
      <c r="U134" s="90"/>
      <c r="V134" s="90"/>
      <c r="W134" s="90"/>
      <c r="X134" s="91"/>
      <c r="Y134" s="186" t="s">
        <v>202</v>
      </c>
      <c r="Z134" s="187"/>
      <c r="AA134" s="188"/>
      <c r="AB134" s="189" t="s">
        <v>14</v>
      </c>
      <c r="AC134" s="190"/>
      <c r="AD134" s="190"/>
      <c r="AE134" s="191">
        <v>96.8</v>
      </c>
      <c r="AF134" s="192"/>
      <c r="AG134" s="192"/>
      <c r="AH134" s="192"/>
      <c r="AI134" s="191">
        <v>96.3</v>
      </c>
      <c r="AJ134" s="192"/>
      <c r="AK134" s="192"/>
      <c r="AL134" s="192"/>
      <c r="AM134" s="191">
        <v>96.2</v>
      </c>
      <c r="AN134" s="192"/>
      <c r="AO134" s="192"/>
      <c r="AP134" s="192"/>
      <c r="AQ134" s="191" t="s">
        <v>518</v>
      </c>
      <c r="AR134" s="192"/>
      <c r="AS134" s="192"/>
      <c r="AT134" s="192"/>
      <c r="AU134" s="191" t="s">
        <v>518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14</v>
      </c>
      <c r="AC135" s="198"/>
      <c r="AD135" s="198"/>
      <c r="AE135" s="191">
        <v>90</v>
      </c>
      <c r="AF135" s="192"/>
      <c r="AG135" s="192"/>
      <c r="AH135" s="192"/>
      <c r="AI135" s="191">
        <v>90</v>
      </c>
      <c r="AJ135" s="192"/>
      <c r="AK135" s="192"/>
      <c r="AL135" s="192"/>
      <c r="AM135" s="191">
        <v>90</v>
      </c>
      <c r="AN135" s="192"/>
      <c r="AO135" s="192"/>
      <c r="AP135" s="192"/>
      <c r="AQ135" s="191">
        <v>90</v>
      </c>
      <c r="AR135" s="192"/>
      <c r="AS135" s="192"/>
      <c r="AT135" s="192"/>
      <c r="AU135" s="191">
        <v>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126.4"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521</v>
      </c>
      <c r="AH702" s="372"/>
      <c r="AI702" s="372"/>
      <c r="AJ702" s="372"/>
      <c r="AK702" s="372"/>
      <c r="AL702" s="372"/>
      <c r="AM702" s="372"/>
      <c r="AN702" s="372"/>
      <c r="AO702" s="372"/>
      <c r="AP702" s="372"/>
      <c r="AQ702" s="372"/>
      <c r="AR702" s="372"/>
      <c r="AS702" s="372"/>
      <c r="AT702" s="372"/>
      <c r="AU702" s="372"/>
      <c r="AV702" s="372"/>
      <c r="AW702" s="372"/>
      <c r="AX702" s="373"/>
    </row>
    <row r="703" spans="1:50" ht="63"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484</v>
      </c>
      <c r="AE703" s="313"/>
      <c r="AF703" s="313"/>
      <c r="AG703" s="86" t="s">
        <v>522</v>
      </c>
      <c r="AH703" s="87"/>
      <c r="AI703" s="87"/>
      <c r="AJ703" s="87"/>
      <c r="AK703" s="87"/>
      <c r="AL703" s="87"/>
      <c r="AM703" s="87"/>
      <c r="AN703" s="87"/>
      <c r="AO703" s="87"/>
      <c r="AP703" s="87"/>
      <c r="AQ703" s="87"/>
      <c r="AR703" s="87"/>
      <c r="AS703" s="87"/>
      <c r="AT703" s="87"/>
      <c r="AU703" s="87"/>
      <c r="AV703" s="87"/>
      <c r="AW703" s="87"/>
      <c r="AX703" s="88"/>
    </row>
    <row r="704" spans="1:50" ht="106.3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2" t="s">
        <v>523</v>
      </c>
      <c r="AH704" s="93"/>
      <c r="AI704" s="93"/>
      <c r="AJ704" s="93"/>
      <c r="AK704" s="93"/>
      <c r="AL704" s="93"/>
      <c r="AM704" s="93"/>
      <c r="AN704" s="93"/>
      <c r="AO704" s="93"/>
      <c r="AP704" s="93"/>
      <c r="AQ704" s="93"/>
      <c r="AR704" s="93"/>
      <c r="AS704" s="93"/>
      <c r="AT704" s="93"/>
      <c r="AU704" s="93"/>
      <c r="AV704" s="93"/>
      <c r="AW704" s="93"/>
      <c r="AX704" s="153"/>
    </row>
    <row r="705" spans="1:50" ht="47.1"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0" t="s">
        <v>525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544</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524</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526</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77.4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527</v>
      </c>
      <c r="AH709" s="87"/>
      <c r="AI709" s="87"/>
      <c r="AJ709" s="87"/>
      <c r="AK709" s="87"/>
      <c r="AL709" s="87"/>
      <c r="AM709" s="87"/>
      <c r="AN709" s="87"/>
      <c r="AO709" s="87"/>
      <c r="AP709" s="87"/>
      <c r="AQ709" s="87"/>
      <c r="AR709" s="87"/>
      <c r="AS709" s="87"/>
      <c r="AT709" s="87"/>
      <c r="AU709" s="87"/>
      <c r="AV709" s="87"/>
      <c r="AW709" s="87"/>
      <c r="AX709" s="88"/>
    </row>
    <row r="710" spans="1:50" ht="51.9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484</v>
      </c>
      <c r="AE710" s="313"/>
      <c r="AF710" s="313"/>
      <c r="AG710" s="86" t="s">
        <v>528</v>
      </c>
      <c r="AH710" s="87"/>
      <c r="AI710" s="87"/>
      <c r="AJ710" s="87"/>
      <c r="AK710" s="87"/>
      <c r="AL710" s="87"/>
      <c r="AM710" s="87"/>
      <c r="AN710" s="87"/>
      <c r="AO710" s="87"/>
      <c r="AP710" s="87"/>
      <c r="AQ710" s="87"/>
      <c r="AR710" s="87"/>
      <c r="AS710" s="87"/>
      <c r="AT710" s="87"/>
      <c r="AU710" s="87"/>
      <c r="AV710" s="87"/>
      <c r="AW710" s="87"/>
      <c r="AX710" s="88"/>
    </row>
    <row r="711" spans="1:50" ht="95.4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484</v>
      </c>
      <c r="AE711" s="313"/>
      <c r="AF711" s="313"/>
      <c r="AG711" s="86" t="s">
        <v>529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526</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526</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530</v>
      </c>
      <c r="AH714" s="723"/>
      <c r="AI714" s="723"/>
      <c r="AJ714" s="723"/>
      <c r="AK714" s="723"/>
      <c r="AL714" s="723"/>
      <c r="AM714" s="723"/>
      <c r="AN714" s="723"/>
      <c r="AO714" s="723"/>
      <c r="AP714" s="723"/>
      <c r="AQ714" s="723"/>
      <c r="AR714" s="723"/>
      <c r="AS714" s="723"/>
      <c r="AT714" s="723"/>
      <c r="AU714" s="723"/>
      <c r="AV714" s="723"/>
      <c r="AW714" s="723"/>
      <c r="AX714" s="724"/>
    </row>
    <row r="715" spans="1:50" ht="66.95"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547</v>
      </c>
      <c r="AH715" s="729"/>
      <c r="AI715" s="729"/>
      <c r="AJ715" s="729"/>
      <c r="AK715" s="729"/>
      <c r="AL715" s="729"/>
      <c r="AM715" s="729"/>
      <c r="AN715" s="729"/>
      <c r="AO715" s="729"/>
      <c r="AP715" s="729"/>
      <c r="AQ715" s="729"/>
      <c r="AR715" s="729"/>
      <c r="AS715" s="729"/>
      <c r="AT715" s="729"/>
      <c r="AU715" s="729"/>
      <c r="AV715" s="729"/>
      <c r="AW715" s="729"/>
      <c r="AX715" s="730"/>
    </row>
    <row r="716" spans="1:50" ht="102.9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6" t="s">
        <v>531</v>
      </c>
      <c r="AH716" s="87"/>
      <c r="AI716" s="87"/>
      <c r="AJ716" s="87"/>
      <c r="AK716" s="87"/>
      <c r="AL716" s="87"/>
      <c r="AM716" s="87"/>
      <c r="AN716" s="87"/>
      <c r="AO716" s="87"/>
      <c r="AP716" s="87"/>
      <c r="AQ716" s="87"/>
      <c r="AR716" s="87"/>
      <c r="AS716" s="87"/>
      <c r="AT716" s="87"/>
      <c r="AU716" s="87"/>
      <c r="AV716" s="87"/>
      <c r="AW716" s="87"/>
      <c r="AX716" s="88"/>
    </row>
    <row r="717" spans="1:50" ht="201.9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548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526</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526</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532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c r="F737" s="975"/>
      <c r="G737" s="975"/>
      <c r="H737" s="975"/>
      <c r="I737" s="975"/>
      <c r="J737" s="975"/>
      <c r="K737" s="975"/>
      <c r="L737" s="975"/>
      <c r="M737" s="975"/>
      <c r="N737" s="351" t="s">
        <v>322</v>
      </c>
      <c r="O737" s="351"/>
      <c r="P737" s="351"/>
      <c r="Q737" s="351"/>
      <c r="R737" s="975"/>
      <c r="S737" s="975"/>
      <c r="T737" s="975"/>
      <c r="U737" s="975"/>
      <c r="V737" s="975"/>
      <c r="W737" s="975"/>
      <c r="X737" s="975"/>
      <c r="Y737" s="975"/>
      <c r="Z737" s="975"/>
      <c r="AA737" s="351" t="s">
        <v>321</v>
      </c>
      <c r="AB737" s="351"/>
      <c r="AC737" s="351"/>
      <c r="AD737" s="351"/>
      <c r="AE737" s="975"/>
      <c r="AF737" s="975"/>
      <c r="AG737" s="975"/>
      <c r="AH737" s="975"/>
      <c r="AI737" s="975"/>
      <c r="AJ737" s="975"/>
      <c r="AK737" s="975"/>
      <c r="AL737" s="975"/>
      <c r="AM737" s="975"/>
      <c r="AN737" s="351" t="s">
        <v>320</v>
      </c>
      <c r="AO737" s="351"/>
      <c r="AP737" s="351"/>
      <c r="AQ737" s="351"/>
      <c r="AR737" s="981"/>
      <c r="AS737" s="982"/>
      <c r="AT737" s="982"/>
      <c r="AU737" s="982"/>
      <c r="AV737" s="982"/>
      <c r="AW737" s="982"/>
      <c r="AX737" s="983"/>
      <c r="AY737" s="74"/>
      <c r="AZ737" s="74"/>
    </row>
    <row r="738" spans="1:52" ht="24.75" customHeight="1" x14ac:dyDescent="0.15">
      <c r="A738" s="974" t="s">
        <v>319</v>
      </c>
      <c r="B738" s="195"/>
      <c r="C738" s="195"/>
      <c r="D738" s="196"/>
      <c r="E738" s="975"/>
      <c r="F738" s="975"/>
      <c r="G738" s="975"/>
      <c r="H738" s="975"/>
      <c r="I738" s="975"/>
      <c r="J738" s="975"/>
      <c r="K738" s="975"/>
      <c r="L738" s="975"/>
      <c r="M738" s="975"/>
      <c r="N738" s="351" t="s">
        <v>318</v>
      </c>
      <c r="O738" s="351"/>
      <c r="P738" s="351"/>
      <c r="Q738" s="351"/>
      <c r="R738" s="975"/>
      <c r="S738" s="975"/>
      <c r="T738" s="975"/>
      <c r="U738" s="975"/>
      <c r="V738" s="975"/>
      <c r="W738" s="975"/>
      <c r="X738" s="975"/>
      <c r="Y738" s="975"/>
      <c r="Z738" s="975"/>
      <c r="AA738" s="351" t="s">
        <v>317</v>
      </c>
      <c r="AB738" s="351"/>
      <c r="AC738" s="351"/>
      <c r="AD738" s="351"/>
      <c r="AE738" s="975"/>
      <c r="AF738" s="975"/>
      <c r="AG738" s="975"/>
      <c r="AH738" s="975"/>
      <c r="AI738" s="975"/>
      <c r="AJ738" s="975"/>
      <c r="AK738" s="975"/>
      <c r="AL738" s="975"/>
      <c r="AM738" s="975"/>
      <c r="AN738" s="351" t="s">
        <v>316</v>
      </c>
      <c r="AO738" s="351"/>
      <c r="AP738" s="351"/>
      <c r="AQ738" s="351"/>
      <c r="AR738" s="981"/>
      <c r="AS738" s="982"/>
      <c r="AT738" s="982"/>
      <c r="AU738" s="982"/>
      <c r="AV738" s="982"/>
      <c r="AW738" s="982"/>
      <c r="AX738" s="983"/>
    </row>
    <row r="739" spans="1:52" ht="24.75" customHeight="1" x14ac:dyDescent="0.15">
      <c r="A739" s="974" t="s">
        <v>315</v>
      </c>
      <c r="B739" s="195"/>
      <c r="C739" s="195"/>
      <c r="D739" s="196"/>
      <c r="E739" s="975" t="s">
        <v>499</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481</v>
      </c>
      <c r="F740" s="960"/>
      <c r="G740" s="960"/>
      <c r="H740" s="78" t="str">
        <f>IF(E740="", "", "(")</f>
        <v>(</v>
      </c>
      <c r="I740" s="960"/>
      <c r="J740" s="960"/>
      <c r="K740" s="78" t="str">
        <f>IF(OR(I740="　", I740=""), "", "-")</f>
        <v/>
      </c>
      <c r="L740" s="961">
        <v>467</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1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1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6"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6"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6"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8.9"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8.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8.9"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8.9"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501</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502</v>
      </c>
      <c r="H782" s="657"/>
      <c r="I782" s="657"/>
      <c r="J782" s="657"/>
      <c r="K782" s="658"/>
      <c r="L782" s="650" t="s">
        <v>500</v>
      </c>
      <c r="M782" s="651"/>
      <c r="N782" s="651"/>
      <c r="O782" s="651"/>
      <c r="P782" s="651"/>
      <c r="Q782" s="651"/>
      <c r="R782" s="651"/>
      <c r="S782" s="651"/>
      <c r="T782" s="651"/>
      <c r="U782" s="651"/>
      <c r="V782" s="651"/>
      <c r="W782" s="651"/>
      <c r="X782" s="652"/>
      <c r="Y782" s="374">
        <v>12</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12</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57" customHeight="1" x14ac:dyDescent="0.15">
      <c r="A838" s="362">
        <v>1</v>
      </c>
      <c r="B838" s="362">
        <v>1</v>
      </c>
      <c r="C838" s="347" t="s">
        <v>503</v>
      </c>
      <c r="D838" s="333"/>
      <c r="E838" s="333"/>
      <c r="F838" s="333"/>
      <c r="G838" s="333"/>
      <c r="H838" s="333"/>
      <c r="I838" s="333"/>
      <c r="J838" s="334">
        <v>5011001027530</v>
      </c>
      <c r="K838" s="335"/>
      <c r="L838" s="335"/>
      <c r="M838" s="335"/>
      <c r="N838" s="335"/>
      <c r="O838" s="335"/>
      <c r="P838" s="348" t="s">
        <v>500</v>
      </c>
      <c r="Q838" s="336"/>
      <c r="R838" s="336"/>
      <c r="S838" s="336"/>
      <c r="T838" s="336"/>
      <c r="U838" s="336"/>
      <c r="V838" s="336"/>
      <c r="W838" s="336"/>
      <c r="X838" s="336"/>
      <c r="Y838" s="337">
        <v>12</v>
      </c>
      <c r="Z838" s="338"/>
      <c r="AA838" s="338"/>
      <c r="AB838" s="339"/>
      <c r="AC838" s="349" t="s">
        <v>300</v>
      </c>
      <c r="AD838" s="357"/>
      <c r="AE838" s="357"/>
      <c r="AF838" s="357"/>
      <c r="AG838" s="357"/>
      <c r="AH838" s="358">
        <v>1</v>
      </c>
      <c r="AI838" s="359"/>
      <c r="AJ838" s="359"/>
      <c r="AK838" s="359"/>
      <c r="AL838" s="343">
        <v>99.8</v>
      </c>
      <c r="AM838" s="344"/>
      <c r="AN838" s="344"/>
      <c r="AO838" s="345"/>
      <c r="AP838" s="346"/>
      <c r="AQ838" s="346"/>
      <c r="AR838" s="346"/>
      <c r="AS838" s="346"/>
      <c r="AT838" s="346"/>
      <c r="AU838" s="346"/>
      <c r="AV838" s="346"/>
      <c r="AW838" s="346"/>
      <c r="AX838" s="346"/>
    </row>
    <row r="839" spans="1:50" ht="57" customHeight="1" x14ac:dyDescent="0.15">
      <c r="A839" s="362">
        <v>2</v>
      </c>
      <c r="B839" s="362">
        <v>1</v>
      </c>
      <c r="C839" s="347" t="s">
        <v>519</v>
      </c>
      <c r="D839" s="333"/>
      <c r="E839" s="333"/>
      <c r="F839" s="333"/>
      <c r="G839" s="333"/>
      <c r="H839" s="333"/>
      <c r="I839" s="333"/>
      <c r="J839" s="334" t="s">
        <v>505</v>
      </c>
      <c r="K839" s="335"/>
      <c r="L839" s="335"/>
      <c r="M839" s="335"/>
      <c r="N839" s="335"/>
      <c r="O839" s="335"/>
      <c r="P839" s="348" t="s">
        <v>504</v>
      </c>
      <c r="Q839" s="336"/>
      <c r="R839" s="336"/>
      <c r="S839" s="336"/>
      <c r="T839" s="336"/>
      <c r="U839" s="336"/>
      <c r="V839" s="336"/>
      <c r="W839" s="336"/>
      <c r="X839" s="336"/>
      <c r="Y839" s="337">
        <v>3.5</v>
      </c>
      <c r="Z839" s="338"/>
      <c r="AA839" s="338"/>
      <c r="AB839" s="339"/>
      <c r="AC839" s="349" t="s">
        <v>300</v>
      </c>
      <c r="AD839" s="349"/>
      <c r="AE839" s="349"/>
      <c r="AF839" s="349"/>
      <c r="AG839" s="349"/>
      <c r="AH839" s="358">
        <v>1</v>
      </c>
      <c r="AI839" s="359"/>
      <c r="AJ839" s="359"/>
      <c r="AK839" s="359"/>
      <c r="AL839" s="343">
        <v>98.9</v>
      </c>
      <c r="AM839" s="344"/>
      <c r="AN839" s="344"/>
      <c r="AO839" s="345"/>
      <c r="AP839" s="346"/>
      <c r="AQ839" s="346"/>
      <c r="AR839" s="346"/>
      <c r="AS839" s="346"/>
      <c r="AT839" s="346"/>
      <c r="AU839" s="346"/>
      <c r="AV839" s="346"/>
      <c r="AW839" s="346"/>
      <c r="AX839" s="346"/>
    </row>
    <row r="840" spans="1:50" ht="57" customHeight="1" x14ac:dyDescent="0.15">
      <c r="A840" s="362">
        <v>3</v>
      </c>
      <c r="B840" s="362">
        <v>1</v>
      </c>
      <c r="C840" s="347" t="s">
        <v>507</v>
      </c>
      <c r="D840" s="333"/>
      <c r="E840" s="333"/>
      <c r="F840" s="333"/>
      <c r="G840" s="333"/>
      <c r="H840" s="333"/>
      <c r="I840" s="333"/>
      <c r="J840" s="334">
        <v>8010001127032</v>
      </c>
      <c r="K840" s="335"/>
      <c r="L840" s="335"/>
      <c r="M840" s="335"/>
      <c r="N840" s="335"/>
      <c r="O840" s="335"/>
      <c r="P840" s="348" t="s">
        <v>506</v>
      </c>
      <c r="Q840" s="336"/>
      <c r="R840" s="336"/>
      <c r="S840" s="336"/>
      <c r="T840" s="336"/>
      <c r="U840" s="336"/>
      <c r="V840" s="336"/>
      <c r="W840" s="336"/>
      <c r="X840" s="336"/>
      <c r="Y840" s="337">
        <v>2.7</v>
      </c>
      <c r="Z840" s="338"/>
      <c r="AA840" s="338"/>
      <c r="AB840" s="339"/>
      <c r="AC840" s="349" t="s">
        <v>300</v>
      </c>
      <c r="AD840" s="349"/>
      <c r="AE840" s="349"/>
      <c r="AF840" s="349"/>
      <c r="AG840" s="349"/>
      <c r="AH840" s="341">
        <v>2</v>
      </c>
      <c r="AI840" s="342"/>
      <c r="AJ840" s="342"/>
      <c r="AK840" s="342"/>
      <c r="AL840" s="343">
        <v>72.400000000000006</v>
      </c>
      <c r="AM840" s="344"/>
      <c r="AN840" s="344"/>
      <c r="AO840" s="345"/>
      <c r="AP840" s="346"/>
      <c r="AQ840" s="346"/>
      <c r="AR840" s="346"/>
      <c r="AS840" s="346"/>
      <c r="AT840" s="346"/>
      <c r="AU840" s="346"/>
      <c r="AV840" s="346"/>
      <c r="AW840" s="346"/>
      <c r="AX840" s="346"/>
    </row>
    <row r="841" spans="1:50" ht="57" customHeight="1" x14ac:dyDescent="0.15">
      <c r="A841" s="362">
        <v>4</v>
      </c>
      <c r="B841" s="362">
        <v>1</v>
      </c>
      <c r="C841" s="347" t="s">
        <v>542</v>
      </c>
      <c r="D841" s="333"/>
      <c r="E841" s="333"/>
      <c r="F841" s="333"/>
      <c r="G841" s="333"/>
      <c r="H841" s="333"/>
      <c r="I841" s="333"/>
      <c r="J841" s="334">
        <v>6010701006537</v>
      </c>
      <c r="K841" s="335"/>
      <c r="L841" s="335"/>
      <c r="M841" s="335"/>
      <c r="N841" s="335"/>
      <c r="O841" s="335"/>
      <c r="P841" s="348" t="s">
        <v>541</v>
      </c>
      <c r="Q841" s="336"/>
      <c r="R841" s="336"/>
      <c r="S841" s="336"/>
      <c r="T841" s="336"/>
      <c r="U841" s="336"/>
      <c r="V841" s="336"/>
      <c r="W841" s="336"/>
      <c r="X841" s="336"/>
      <c r="Y841" s="337">
        <v>2.2999999999999998</v>
      </c>
      <c r="Z841" s="338"/>
      <c r="AA841" s="338"/>
      <c r="AB841" s="339"/>
      <c r="AC841" s="349" t="s">
        <v>296</v>
      </c>
      <c r="AD841" s="349"/>
      <c r="AE841" s="349"/>
      <c r="AF841" s="349"/>
      <c r="AG841" s="349"/>
      <c r="AH841" s="341">
        <v>1</v>
      </c>
      <c r="AI841" s="342"/>
      <c r="AJ841" s="342"/>
      <c r="AK841" s="342"/>
      <c r="AL841" s="343">
        <v>85</v>
      </c>
      <c r="AM841" s="344"/>
      <c r="AN841" s="344"/>
      <c r="AO841" s="345"/>
      <c r="AP841" s="346"/>
      <c r="AQ841" s="346"/>
      <c r="AR841" s="346"/>
      <c r="AS841" s="346"/>
      <c r="AT841" s="346"/>
      <c r="AU841" s="346"/>
      <c r="AV841" s="346"/>
      <c r="AW841" s="346"/>
      <c r="AX841" s="346"/>
    </row>
    <row r="842" spans="1:50" ht="57" customHeight="1" x14ac:dyDescent="0.15">
      <c r="A842" s="362">
        <v>5</v>
      </c>
      <c r="B842" s="362">
        <v>1</v>
      </c>
      <c r="C842" s="347" t="s">
        <v>509</v>
      </c>
      <c r="D842" s="333"/>
      <c r="E842" s="333"/>
      <c r="F842" s="333"/>
      <c r="G842" s="333"/>
      <c r="H842" s="333"/>
      <c r="I842" s="333"/>
      <c r="J842" s="334">
        <v>7011201001655</v>
      </c>
      <c r="K842" s="335"/>
      <c r="L842" s="335"/>
      <c r="M842" s="335"/>
      <c r="N842" s="335"/>
      <c r="O842" s="335"/>
      <c r="P842" s="348" t="s">
        <v>508</v>
      </c>
      <c r="Q842" s="336"/>
      <c r="R842" s="336"/>
      <c r="S842" s="336"/>
      <c r="T842" s="336"/>
      <c r="U842" s="336"/>
      <c r="V842" s="336"/>
      <c r="W842" s="336"/>
      <c r="X842" s="336"/>
      <c r="Y842" s="337">
        <v>1</v>
      </c>
      <c r="Z842" s="338"/>
      <c r="AA842" s="338"/>
      <c r="AB842" s="339"/>
      <c r="AC842" s="340" t="s">
        <v>302</v>
      </c>
      <c r="AD842" s="340"/>
      <c r="AE842" s="340"/>
      <c r="AF842" s="340"/>
      <c r="AG842" s="340"/>
      <c r="AH842" s="341" t="s">
        <v>505</v>
      </c>
      <c r="AI842" s="342"/>
      <c r="AJ842" s="342"/>
      <c r="AK842" s="342"/>
      <c r="AL842" s="343" t="s">
        <v>505</v>
      </c>
      <c r="AM842" s="344"/>
      <c r="AN842" s="344"/>
      <c r="AO842" s="345"/>
      <c r="AP842" s="346"/>
      <c r="AQ842" s="346"/>
      <c r="AR842" s="346"/>
      <c r="AS842" s="346"/>
      <c r="AT842" s="346"/>
      <c r="AU842" s="346"/>
      <c r="AV842" s="346"/>
      <c r="AW842" s="346"/>
      <c r="AX842" s="346"/>
    </row>
    <row r="843" spans="1:50" ht="57" customHeight="1" x14ac:dyDescent="0.15">
      <c r="A843" s="362">
        <v>6</v>
      </c>
      <c r="B843" s="362">
        <v>1</v>
      </c>
      <c r="C843" s="347" t="s">
        <v>520</v>
      </c>
      <c r="D843" s="333"/>
      <c r="E843" s="333"/>
      <c r="F843" s="333"/>
      <c r="G843" s="333"/>
      <c r="H843" s="333"/>
      <c r="I843" s="333"/>
      <c r="J843" s="334">
        <v>1010001091375</v>
      </c>
      <c r="K843" s="335"/>
      <c r="L843" s="335"/>
      <c r="M843" s="335"/>
      <c r="N843" s="335"/>
      <c r="O843" s="335"/>
      <c r="P843" s="348" t="s">
        <v>510</v>
      </c>
      <c r="Q843" s="336"/>
      <c r="R843" s="336"/>
      <c r="S843" s="336"/>
      <c r="T843" s="336"/>
      <c r="U843" s="336"/>
      <c r="V843" s="336"/>
      <c r="W843" s="336"/>
      <c r="X843" s="336"/>
      <c r="Y843" s="337">
        <v>1</v>
      </c>
      <c r="Z843" s="338"/>
      <c r="AA843" s="338"/>
      <c r="AB843" s="339"/>
      <c r="AC843" s="340" t="s">
        <v>302</v>
      </c>
      <c r="AD843" s="340"/>
      <c r="AE843" s="340"/>
      <c r="AF843" s="340"/>
      <c r="AG843" s="340"/>
      <c r="AH843" s="341" t="s">
        <v>505</v>
      </c>
      <c r="AI843" s="342"/>
      <c r="AJ843" s="342"/>
      <c r="AK843" s="342"/>
      <c r="AL843" s="343" t="s">
        <v>505</v>
      </c>
      <c r="AM843" s="344"/>
      <c r="AN843" s="344"/>
      <c r="AO843" s="345"/>
      <c r="AP843" s="346"/>
      <c r="AQ843" s="346"/>
      <c r="AR843" s="346"/>
      <c r="AS843" s="346"/>
      <c r="AT843" s="346"/>
      <c r="AU843" s="346"/>
      <c r="AV843" s="346"/>
      <c r="AW843" s="346"/>
      <c r="AX843" s="346"/>
    </row>
    <row r="844" spans="1:50" ht="57" customHeight="1" x14ac:dyDescent="0.15">
      <c r="A844" s="362">
        <v>7</v>
      </c>
      <c r="B844" s="362">
        <v>1</v>
      </c>
      <c r="C844" s="347" t="s">
        <v>507</v>
      </c>
      <c r="D844" s="333"/>
      <c r="E844" s="333"/>
      <c r="F844" s="333"/>
      <c r="G844" s="333"/>
      <c r="H844" s="333"/>
      <c r="I844" s="333"/>
      <c r="J844" s="334">
        <v>8010001127032</v>
      </c>
      <c r="K844" s="335"/>
      <c r="L844" s="335"/>
      <c r="M844" s="335"/>
      <c r="N844" s="335"/>
      <c r="O844" s="335"/>
      <c r="P844" s="348" t="s">
        <v>512</v>
      </c>
      <c r="Q844" s="336"/>
      <c r="R844" s="336"/>
      <c r="S844" s="336"/>
      <c r="T844" s="336"/>
      <c r="U844" s="336"/>
      <c r="V844" s="336"/>
      <c r="W844" s="336"/>
      <c r="X844" s="336"/>
      <c r="Y844" s="337">
        <v>1</v>
      </c>
      <c r="Z844" s="338"/>
      <c r="AA844" s="338"/>
      <c r="AB844" s="339"/>
      <c r="AC844" s="340" t="s">
        <v>302</v>
      </c>
      <c r="AD844" s="340"/>
      <c r="AE844" s="340"/>
      <c r="AF844" s="340"/>
      <c r="AG844" s="340"/>
      <c r="AH844" s="341" t="s">
        <v>505</v>
      </c>
      <c r="AI844" s="342"/>
      <c r="AJ844" s="342"/>
      <c r="AK844" s="342"/>
      <c r="AL844" s="343" t="s">
        <v>505</v>
      </c>
      <c r="AM844" s="344"/>
      <c r="AN844" s="344"/>
      <c r="AO844" s="345"/>
      <c r="AP844" s="346"/>
      <c r="AQ844" s="346"/>
      <c r="AR844" s="346"/>
      <c r="AS844" s="346"/>
      <c r="AT844" s="346"/>
      <c r="AU844" s="346"/>
      <c r="AV844" s="346"/>
      <c r="AW844" s="346"/>
      <c r="AX844" s="346"/>
    </row>
    <row r="845" spans="1:50" ht="57" customHeight="1" x14ac:dyDescent="0.15">
      <c r="A845" s="362">
        <v>8</v>
      </c>
      <c r="B845" s="362">
        <v>1</v>
      </c>
      <c r="C845" s="347" t="s">
        <v>514</v>
      </c>
      <c r="D845" s="333"/>
      <c r="E845" s="333"/>
      <c r="F845" s="333"/>
      <c r="G845" s="333"/>
      <c r="H845" s="333"/>
      <c r="I845" s="333"/>
      <c r="J845" s="334">
        <v>3013201006646</v>
      </c>
      <c r="K845" s="335"/>
      <c r="L845" s="335"/>
      <c r="M845" s="335"/>
      <c r="N845" s="335"/>
      <c r="O845" s="335"/>
      <c r="P845" s="348" t="s">
        <v>513</v>
      </c>
      <c r="Q845" s="336"/>
      <c r="R845" s="336"/>
      <c r="S845" s="336"/>
      <c r="T845" s="336"/>
      <c r="U845" s="336"/>
      <c r="V845" s="336"/>
      <c r="W845" s="336"/>
      <c r="X845" s="336"/>
      <c r="Y845" s="337">
        <v>1</v>
      </c>
      <c r="Z845" s="338"/>
      <c r="AA845" s="338"/>
      <c r="AB845" s="339"/>
      <c r="AC845" s="340" t="s">
        <v>302</v>
      </c>
      <c r="AD845" s="340"/>
      <c r="AE845" s="340"/>
      <c r="AF845" s="340"/>
      <c r="AG845" s="340"/>
      <c r="AH845" s="341" t="s">
        <v>505</v>
      </c>
      <c r="AI845" s="342"/>
      <c r="AJ845" s="342"/>
      <c r="AK845" s="342"/>
      <c r="AL845" s="343" t="s">
        <v>505</v>
      </c>
      <c r="AM845" s="344"/>
      <c r="AN845" s="344"/>
      <c r="AO845" s="345"/>
      <c r="AP845" s="346"/>
      <c r="AQ845" s="346"/>
      <c r="AR845" s="346"/>
      <c r="AS845" s="346"/>
      <c r="AT845" s="346"/>
      <c r="AU845" s="346"/>
      <c r="AV845" s="346"/>
      <c r="AW845" s="346"/>
      <c r="AX845" s="346"/>
    </row>
    <row r="846" spans="1:50" ht="57" customHeight="1" x14ac:dyDescent="0.15">
      <c r="A846" s="362">
        <v>9</v>
      </c>
      <c r="B846" s="362">
        <v>1</v>
      </c>
      <c r="C846" s="347" t="s">
        <v>511</v>
      </c>
      <c r="D846" s="333"/>
      <c r="E846" s="333"/>
      <c r="F846" s="333"/>
      <c r="G846" s="333"/>
      <c r="H846" s="333"/>
      <c r="I846" s="333"/>
      <c r="J846" s="334">
        <v>1010001091375</v>
      </c>
      <c r="K846" s="335"/>
      <c r="L846" s="335"/>
      <c r="M846" s="335"/>
      <c r="N846" s="335"/>
      <c r="O846" s="335"/>
      <c r="P846" s="348" t="s">
        <v>515</v>
      </c>
      <c r="Q846" s="336"/>
      <c r="R846" s="336"/>
      <c r="S846" s="336"/>
      <c r="T846" s="336"/>
      <c r="U846" s="336"/>
      <c r="V846" s="336"/>
      <c r="W846" s="336"/>
      <c r="X846" s="336"/>
      <c r="Y846" s="337">
        <v>0.9</v>
      </c>
      <c r="Z846" s="338"/>
      <c r="AA846" s="338"/>
      <c r="AB846" s="339"/>
      <c r="AC846" s="340" t="s">
        <v>302</v>
      </c>
      <c r="AD846" s="340"/>
      <c r="AE846" s="340"/>
      <c r="AF846" s="340"/>
      <c r="AG846" s="340"/>
      <c r="AH846" s="341" t="s">
        <v>505</v>
      </c>
      <c r="AI846" s="342"/>
      <c r="AJ846" s="342"/>
      <c r="AK846" s="342"/>
      <c r="AL846" s="343" t="s">
        <v>505</v>
      </c>
      <c r="AM846" s="344"/>
      <c r="AN846" s="344"/>
      <c r="AO846" s="345"/>
      <c r="AP846" s="346"/>
      <c r="AQ846" s="346"/>
      <c r="AR846" s="346"/>
      <c r="AS846" s="346"/>
      <c r="AT846" s="346"/>
      <c r="AU846" s="346"/>
      <c r="AV846" s="346"/>
      <c r="AW846" s="346"/>
      <c r="AX846" s="346"/>
    </row>
    <row r="847" spans="1:50" ht="57" customHeight="1" x14ac:dyDescent="0.15">
      <c r="A847" s="362">
        <v>10</v>
      </c>
      <c r="B847" s="362">
        <v>1</v>
      </c>
      <c r="C847" s="347" t="s">
        <v>517</v>
      </c>
      <c r="D847" s="333"/>
      <c r="E847" s="333"/>
      <c r="F847" s="333"/>
      <c r="G847" s="333"/>
      <c r="H847" s="333"/>
      <c r="I847" s="333"/>
      <c r="J847" s="334">
        <v>8050002041377</v>
      </c>
      <c r="K847" s="335"/>
      <c r="L847" s="335"/>
      <c r="M847" s="335"/>
      <c r="N847" s="335"/>
      <c r="O847" s="335"/>
      <c r="P847" s="348" t="s">
        <v>516</v>
      </c>
      <c r="Q847" s="336"/>
      <c r="R847" s="336"/>
      <c r="S847" s="336"/>
      <c r="T847" s="336"/>
      <c r="U847" s="336"/>
      <c r="V847" s="336"/>
      <c r="W847" s="336"/>
      <c r="X847" s="336"/>
      <c r="Y847" s="337">
        <v>0.8</v>
      </c>
      <c r="Z847" s="338"/>
      <c r="AA847" s="338"/>
      <c r="AB847" s="339"/>
      <c r="AC847" s="340" t="s">
        <v>302</v>
      </c>
      <c r="AD847" s="340"/>
      <c r="AE847" s="340"/>
      <c r="AF847" s="340"/>
      <c r="AG847" s="340"/>
      <c r="AH847" s="341" t="s">
        <v>505</v>
      </c>
      <c r="AI847" s="342"/>
      <c r="AJ847" s="342"/>
      <c r="AK847" s="342"/>
      <c r="AL847" s="343" t="s">
        <v>505</v>
      </c>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cfRule type="expression" dxfId="1885" priority="13149">
      <formula>IF(RIGHT(TEXT(AE117,"0.#"),1)=".",FALSE,TRUE)</formula>
    </cfRule>
    <cfRule type="expression" dxfId="1884" priority="13150">
      <formula>IF(RIGHT(TEXT(AE117,"0.#"),1)=".",TRUE,FALSE)</formula>
    </cfRule>
  </conditionalFormatting>
  <conditionalFormatting sqref="AI117 AM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189" max="49" man="1"/>
    <brk id="718" max="49" man="1"/>
    <brk id="735" max="49" man="1"/>
    <brk id="779" max="49" man="1"/>
  </rowBreaks>
  <colBreaks count="1" manualBreakCount="1">
    <brk id="6" max="113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2020-07-01T01:33:08Z</cp:lastPrinted>
  <dcterms:created xsi:type="dcterms:W3CDTF">2012-03-13T00:50:25Z</dcterms:created>
  <dcterms:modified xsi:type="dcterms:W3CDTF">2020-07-30T12:58:02Z</dcterms:modified>
</cp:coreProperties>
</file>