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<sst xmlns="http://schemas.openxmlformats.org/spreadsheetml/2006/main" count="2203" uniqueCount="599">
  <si>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</si>
  <si>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</si>
  <si>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</si>
  <si>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</si>
  <si>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</si>
  <si>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</si>
  <si>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</si>
  <si>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</si>
  <si>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</si>
  <si>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</si>
  <si>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</si>
  <si>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</si>
  <si>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</si>
  <si>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</si>
  <si>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</si>
  <si>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</si>
  <si>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</si>
  <si>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</si>
  <si>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</si>
  <si>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</si>
  <si>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</si>
  <si>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</si>
  <si>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</si>
  <si>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</si>
  <si>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</si>
  <si>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</si>
  <si>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</si>
  <si>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</si>
  <si>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</si>
  <si>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</si>
  <si>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</si>
  <si>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</si>
  <si>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</si>
  <si>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</si>
  <si>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</si>
  <si>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</si>
  <si>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</si>
  <si>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</si>
  <si>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</si>
  <si>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</si>
  <si>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</si>
  <si>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</si>
  <si>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</si>
  <si>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</si>
  <si>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</si>
  <si>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</si>
  <si>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</si>
  <si>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</si>
  <si>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</si>
  <si>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</si>
  <si>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</si>
  <si>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</si>
  <si>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</si>
  <si>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</si>
  <si>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</si>
  <si>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</si>
  <si>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</si>
  <si>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</si>
  <si>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</si>
  <si>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</si>
  <si>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</si>
  <si>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</si>
  <si>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</si>
  <si>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</si>
  <si>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</si>
  <si>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</si>
  <si>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</si>
  <si>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</si>
  <si>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</si>
  <si>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</si>
  <si>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</si>
  <si>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</si>
  <si>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</si>
  <si>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</si>
  <si>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</si>
  <si>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</si>
  <si>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</si>
  <si>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</si>
  <si>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</si>
  <si>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</si>
  <si>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</si>
  <si>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</si>
  <si>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</si>
  <si>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</si>
  <si>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</si>
  <si>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</si>
  <si>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</si>
  <si>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</si>
  <si>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</si>
  <si>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</si>
  <si>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</si>
  <si>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</si>
  <si>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</si>
  <si>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</si>
  <si>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</si>
  <si>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</si>
  <si>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</si>
  <si>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</si>
  <si>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</si>
  <si>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</si>
  <si>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</si>
  <si>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</si>
  <si>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</si>
  <si>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</si>
  <si>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</si>
  <si>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</si>
  <si>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</si>
  <si>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</si>
  <si>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</si>
  <si>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</si>
  <si>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</si>
  <si>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</si>
  <si>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</si>
  <si>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</si>
  <si>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</si>
  <si>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</si>
  <si>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</si>
  <si>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</si>
  <si>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</si>
  <si>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</si>
  <si>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</si>
  <si>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</si>
  <si>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</si>
  <si>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</si>
  <si>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</si>
  <si>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</si>
  <si>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</si>
  <si>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</si>
  <si>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</si>
  <si>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</si>
  <si>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</si>
  <si>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</si>
  <si>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</si>
  <si>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</si>
  <si>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</si>
  <si>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</si>
  <si>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</si>
  <si>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</si>
  <si>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</si>
  <si>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</si>
  <si>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</si>
  <si>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</si>
  <si>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</si>
  <si>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</si>
  <si>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</si>
  <si>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</si>
  <si>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</si>
  <si>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</si>
  <si>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</si>
  <si>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</si>
  <si>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</si>
  <si>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</si>
  <si>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</si>
  <si>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</si>
  <si>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</si>
  <si>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</si>
  <si>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</si>
  <si>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</si>
  <si>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</si>
  <si>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</si>
  <si>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</si>
  <si>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</si>
  <si>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</si>
  <si>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</si>
  <si>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</si>
  <si>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</si>
  <si>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</si>
  <si>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</si>
  <si>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</si>
  <si>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</si>
  <si>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</si>
  <si>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</si>
  <si>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</si>
  <si>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</si>
  <si>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</si>
  <si>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</si>
  <si>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</si>
  <si>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</si>
  <si>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</si>
  <si>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</si>
  <si>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</si>
  <si>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</si>
  <si>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</si>
  <si>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</si>
  <si>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</si>
  <si>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</si>
  <si>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</si>
  <si>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</si>
  <si>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</si>
  <si>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</si>
  <si>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</si>
  <si>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</si>
  <si>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</si>
  <si>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</si>
  <si>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</si>
  <si>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</si>
  <si>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</si>
  <si>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</si>
  <si>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</si>
  <si>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</si>
  <si>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</si>
  <si>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</si>
  <si>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</si>
  <si>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</si>
  <si>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</si>
  <si>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</si>
  <si>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</si>
  <si>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</si>
  <si>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</si>
  <si>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</si>
  <si>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</si>
  <si>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</si>
  <si>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</si>
  <si>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</si>
  <si>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</si>
  <si>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</si>
  <si>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</si>
  <si>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</si>
  <si>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</si>
  <si>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</si>
  <si>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</si>
  <si>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</si>
  <si>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</si>
  <si>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</si>
  <si>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</si>
  <si>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</si>
  <si>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</si>
  <si>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</si>
  <si>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</si>
  <si>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</si>
  <si>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</si>
  <si>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</si>
  <si>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</si>
  <si>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</si>
  <si>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</si>
  <si>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</si>
  <si>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</si>
  <si>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</si>
  <si>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</si>
  <si>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</si>
  <si>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</si>
  <si>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</si>
  <si>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</si>
  <si>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</si>
  <si>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</si>
  <si>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</si>
  <si>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</si>
  <si>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</si>
  <si>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</si>
  <si>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</si>
  <si>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</si>
  <si>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</si>
  <si>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</si>
  <si>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</si>
  <si>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</si>
  <si>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</si>
  <si>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</si>
  <si>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</si>
  <si>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</si>
  <si>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</si>
  <si>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</si>
  <si>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</si>
  <si>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</si>
  <si>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</si>
  <si>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</si>
  <si>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</si>
  <si>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</si>
  <si>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</si>
  <si>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</si>
  <si>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</si>
  <si>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</si>
  <si>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</si>
  <si>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</si>
  <si>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</si>
  <si>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</si>
  <si>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</si>
  <si>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</si>
  <si>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</si>
  <si>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</si>
  <si>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</si>
  <si>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</si>
  <si>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</si>
  <si>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</si>
  <si>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</si>
  <si>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</si>
  <si>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</si>
  <si>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</si>
  <si>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</si>
  <si>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</si>
  <si>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</si>
  <si>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</si>
  <si>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</si>
  <si>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</si>
  <si>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</si>
  <si>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</si>
  <si>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</si>
  <si>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</si>
  <si>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</si>
  <si>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</si>
  <si>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</si>
  <si>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</si>
  <si>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</si>
  <si>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</si>
  <si>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</si>
  <si>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</si>
  <si>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</si>
  <si>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</si>
  <si>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</si>
  <si>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</si>
  <si>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</si>
  <si>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</si>
  <si>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</si>
  <si>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</si>
  <si>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</si>
  <si>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</si>
  <si>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</si>
  <si>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</si>
  <si>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</si>
  <si>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</si>
  <si>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</si>
  <si>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</si>
  <si>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</si>
  <si>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</si>
  <si>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</si>
  <si>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</si>
  <si>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</si>
  <si>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</si>
  <si>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</si>
  <si>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</si>
  <si>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</si>
  <si>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</si>
  <si>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</si>
  <si>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</si>
  <si>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</si>
  <si>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</si>
  <si>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</si>
  <si>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</si>
  <si>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</si>
  <si>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</si>
  <si>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</si>
  <si>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</si>
  <si>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</si>
  <si>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</si>
  <si>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</si>
  <si>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</si>
  <si>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</si>
  <si>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</si>
  <si>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</si>
  <si>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</si>
  <si>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</si>
  <si>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</si>
  <si>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</si>
  <si>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</si>
  <si>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</si>
  <si>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</si>
  <si>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</si>
  <si>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</si>
  <si>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</si>
  <si>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</si>
  <si>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</si>
  <si>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</si>
  <si>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</si>
  <si>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</si>
  <si>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</si>
  <si>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</si>
  <si>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</si>
  <si>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</si>
  <si>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</si>
  <si>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</si>
  <si>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</si>
  <si>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</si>
  <si>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</si>
  <si>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</si>
  <si>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</si>
  <si>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</si>
  <si>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</si>
  <si>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</si>
  <si>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</si>
  <si>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</si>
  <si>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</si>
  <si>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</si>
  <si>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</si>
  <si>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</si>
  <si>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</si>
  <si>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</si>
  <si>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</si>
  <si>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</si>
  <si>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</si>
  <si>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</si>
  <si>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</si>
  <si>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</si>
  <si>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</si>
  <si>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</si>
  <si>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</si>
  <si>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</si>
  <si>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</si>
  <si>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</si>
  <si>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</si>
  <si>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</si>
  <si>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</si>
  <si>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</si>
  <si>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</si>
  <si>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</si>
  <si>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</si>
  <si>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</si>
  <si>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</si>
  <si>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</si>
  <si>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</si>
  <si>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</si>
  <si>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</si>
  <si>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</si>
  <si>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</si>
  <si>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</si>
  <si>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</si>
  <si>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</si>
  <si>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</si>
  <si>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</si>
  <si>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</si>
  <si>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</si>
  <si>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</si>
  <si>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</si>
  <si>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</si>
  <si>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</si>
  <si>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</si>
  <si>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</si>
  <si>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</si>
  <si>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</si>
  <si>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</si>
  <si>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</si>
  <si>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</si>
  <si>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</si>
  <si>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</si>
  <si>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</si>
  <si>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</si>
  <si>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</si>
  <si>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</si>
  <si>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</si>
  <si>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</si>
  <si>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</si>
  <si>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</si>
  <si>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</si>
  <si>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</si>
  <si>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</si>
  <si>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</si>
  <si>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</si>
  <si>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</si>
  <si>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</si>
  <si>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</si>
  <si>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</si>
  <si>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</si>
  <si>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</si>
  <si>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</si>
  <si>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</si>
  <si>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</si>
  <si>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</si>
  <si>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</si>
  <si>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</si>
  <si>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</si>
  <si>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</si>
  <si>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</si>
  <si>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</si>
  <si>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</si>
  <si>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</si>
  <si>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</si>
  <si>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</si>
  <si>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</si>
  <si>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</si>
  <si>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</si>
  <si>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</si>
  <si>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</si>
  <si>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</si>
  <si>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</si>
  <si>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</si>
  <si>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</si>
  <si>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</si>
  <si>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</si>
  <si>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</si>
  <si>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</si>
  <si>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鉄道駅総合改善事業</t>
    <phoneticPr fontId="5"/>
  </si>
  <si>
    <t>鉄道局</t>
    <phoneticPr fontId="5"/>
  </si>
  <si>
    <t>平成１１年度</t>
    <rPh sb="0" eb="2">
      <t>ヘイセイ</t>
    </rPh>
    <rPh sb="4" eb="5">
      <t>ネン</t>
    </rPh>
    <rPh sb="5" eb="6">
      <t>ド</t>
    </rPh>
    <phoneticPr fontId="5"/>
  </si>
  <si>
    <t>○</t>
  </si>
  <si>
    <t>-</t>
    <phoneticPr fontId="5"/>
  </si>
  <si>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</si>
  <si>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障害者等の利用の利便性、円滑性及び安全性の向上等を図ることを目的とする。</t>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</si>
  <si>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t>
    <phoneticPr fontId="5"/>
  </si>
  <si>
    <t>鉄道駅総合改善事業費補助</t>
    <rPh sb="0" eb="2">
      <t>テツドウ</t>
    </rPh>
    <rPh sb="2" eb="3">
      <t>エキ</t>
    </rPh>
    <rPh sb="3" eb="5">
      <t>ソウゴウ</t>
    </rPh>
    <rPh sb="5" eb="7">
      <t>カイゼン</t>
    </rPh>
    <rPh sb="7" eb="9">
      <t>ジギョウ</t>
    </rPh>
    <rPh sb="9" eb="10">
      <t>ヒ</t>
    </rPh>
    <rPh sb="10" eb="12">
      <t>ホジョ</t>
    </rPh>
    <phoneticPr fontId="5"/>
  </si>
  <si>
    <t>-</t>
    <phoneticPr fontId="5"/>
  </si>
  <si>
    <t>一日あたりの平均利用者数が3千人以上の鉄軌道駅の段差解消率（基準に適合している設備により段差を解消している割合）を約100％にする。</t>
    <phoneticPr fontId="5"/>
  </si>
  <si>
    <t>一日あたりの平均利用者数が3千人以上の鉄軌道駅の段差解消率</t>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</si>
  <si>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4">
      <t>タイショウ</t>
    </rPh>
    <rPh sb="94" eb="95">
      <t>ガイ</t>
    </rPh>
    <phoneticPr fontId="5"/>
  </si>
  <si>
    <t>ホームやコンコースの拡幅等の駅改良及びバリアフリー施設の整備等の鉄道駅総合改善事業を実施した鉄道駅の数</t>
    <phoneticPr fontId="5"/>
  </si>
  <si>
    <t>％</t>
    <phoneticPr fontId="5"/>
  </si>
  <si>
    <t>1539/21</t>
    <phoneticPr fontId="5"/>
  </si>
  <si>
    <t>2241/20</t>
    <phoneticPr fontId="5"/>
  </si>
  <si>
    <t>百万円</t>
    <rPh sb="0" eb="2">
      <t>ヒャクマン</t>
    </rPh>
    <rPh sb="2" eb="3">
      <t>エン</t>
    </rPh>
    <phoneticPr fontId="5"/>
  </si>
  <si>
    <t>　　執行額/箇所数</t>
    <rPh sb="2" eb="4">
      <t>シッコウ</t>
    </rPh>
    <rPh sb="4" eb="5">
      <t>ガク</t>
    </rPh>
    <rPh sb="6" eb="8">
      <t>カショ</t>
    </rPh>
    <rPh sb="8" eb="9">
      <t>スウ</t>
    </rPh>
    <phoneticPr fontId="5"/>
  </si>
  <si>
    <t>執行額／箇所数　　　　　　　　　　　　　　</t>
    <rPh sb="0" eb="2">
      <t>シッコウ</t>
    </rPh>
    <rPh sb="2" eb="3">
      <t>ガク</t>
    </rPh>
    <rPh sb="4" eb="6">
      <t>カショ</t>
    </rPh>
    <rPh sb="6" eb="7">
      <t>スウ</t>
    </rPh>
    <phoneticPr fontId="5"/>
  </si>
  <si>
    <t>8　都市・地域交通等の快適性、利便性の向上</t>
    <phoneticPr fontId="5"/>
  </si>
  <si>
    <t>26　鉄道網を充実・活性化させる</t>
    <phoneticPr fontId="5"/>
  </si>
  <si>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phoneticPr fontId="5"/>
  </si>
  <si>
    <t>%</t>
    <phoneticPr fontId="5"/>
  </si>
  <si>
    <t>%</t>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</si>
  <si>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phoneticPr fontId="5"/>
  </si>
  <si>
    <t>鉄道利用者の安全性や利便性の向上を図ることを目的としており、国民や社会のニーズを反映している。</t>
    <phoneticPr fontId="5"/>
  </si>
  <si>
    <t>事業者のみでは進まない事業に対し、国、地方公共団体が協調し補助を行っている。</t>
    <phoneticPr fontId="5"/>
  </si>
  <si>
    <t>鉄道利用者の利便性、安全性、円滑性を向上させ、公共交通の利用促進等に資するものであり、優先度は高い。</t>
    <phoneticPr fontId="5"/>
  </si>
  <si>
    <t>事業費は、国、地方公共団体及び事業者で負担をしており、受益者との負担関係は妥当である。</t>
    <phoneticPr fontId="5"/>
  </si>
  <si>
    <t>補助対象事業者において入札を導入するなど、コスト削減に努めており、妥当である。</t>
    <phoneticPr fontId="5"/>
  </si>
  <si>
    <t>「補助金等に係る予算の執行の適正化に関する法律」等に基づき適切に支出されている。</t>
    <phoneticPr fontId="5"/>
  </si>
  <si>
    <t>費目・使途は鉄道駅総合改善に必要なものに限定されている。</t>
    <phoneticPr fontId="5"/>
  </si>
  <si>
    <t>‐</t>
  </si>
  <si>
    <t>繰越が生じていることについては、都市側事業の遅れに伴う工事の遅れや、掘削工事中に出現した支障物の撤去等に不測の日時を要したこと等によるもの。</t>
    <phoneticPr fontId="5"/>
  </si>
  <si>
    <t>都市側事業と一体的に駅改良を行うなど、より効率的に事業目的を達成するための工夫を行うことで削減に努めている。</t>
    <phoneticPr fontId="5"/>
  </si>
  <si>
    <t>事業による施設整備によって、公共施設等のバリアフリー化率の向上に寄与しており、成果目標に見合ったものとなっている。</t>
    <phoneticPr fontId="5"/>
  </si>
  <si>
    <t>事業の実施に当たり、事業評価を行うなど、効果的な事業であることの確認を行っている。</t>
    <phoneticPr fontId="5"/>
  </si>
  <si>
    <t>活動実績は当初の見込みどおり着実な進捗を見せている。</t>
    <phoneticPr fontId="5"/>
  </si>
  <si>
    <t>整備された施設は共用され、活用されている。</t>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</si>
  <si>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phoneticPr fontId="5"/>
  </si>
  <si>
    <t>今後も引き続き効率的かつ適正な予算執行に努め、事業を実施していく必要がある。</t>
    <phoneticPr fontId="5"/>
  </si>
  <si>
    <t>278</t>
    <phoneticPr fontId="5"/>
  </si>
  <si>
    <t>255</t>
    <phoneticPr fontId="5"/>
  </si>
  <si>
    <t>263</t>
    <phoneticPr fontId="5"/>
  </si>
  <si>
    <t>284</t>
    <phoneticPr fontId="5"/>
  </si>
  <si>
    <t>275</t>
    <phoneticPr fontId="5"/>
  </si>
  <si>
    <t>281</t>
    <phoneticPr fontId="5"/>
  </si>
  <si>
    <t>290</t>
    <phoneticPr fontId="5"/>
  </si>
  <si>
    <t>280</t>
    <phoneticPr fontId="5"/>
  </si>
  <si>
    <t>2203/29</t>
    <phoneticPr fontId="5"/>
  </si>
  <si>
    <t>287</t>
    <phoneticPr fontId="5"/>
  </si>
  <si>
    <t>A.独立行政法人鉄道建設・運輸施設整備支援機構</t>
    <rPh sb="2" eb="12">
      <t>ドクリツギョウセイホウジンテツドウケンセツ</t>
    </rPh>
    <rPh sb="13" eb="23">
      <t>ウンユシセツセイビシエンキコウ</t>
    </rPh>
    <phoneticPr fontId="5"/>
  </si>
  <si>
    <t>停車場設備費</t>
    <rPh sb="0" eb="3">
      <t>テイシャジョウ</t>
    </rPh>
    <rPh sb="3" eb="6">
      <t>セツビヒ</t>
    </rPh>
    <phoneticPr fontId="5"/>
  </si>
  <si>
    <t>土木費</t>
    <rPh sb="0" eb="3">
      <t>ドボクヒ</t>
    </rPh>
    <phoneticPr fontId="5"/>
  </si>
  <si>
    <t>附帯工事費</t>
    <rPh sb="0" eb="2">
      <t>フタイ</t>
    </rPh>
    <rPh sb="2" eb="5">
      <t>コウジヒ</t>
    </rPh>
    <phoneticPr fontId="5"/>
  </si>
  <si>
    <t>電路設備費</t>
    <rPh sb="0" eb="2">
      <t>デンロ</t>
    </rPh>
    <rPh sb="2" eb="5">
      <t>セツビヒ</t>
    </rPh>
    <phoneticPr fontId="5"/>
  </si>
  <si>
    <t>線路設備費</t>
    <rPh sb="0" eb="2">
      <t>センロ</t>
    </rPh>
    <rPh sb="2" eb="5">
      <t>セツビヒ</t>
    </rPh>
    <phoneticPr fontId="5"/>
  </si>
  <si>
    <t>駅附帯設備費</t>
    <rPh sb="0" eb="1">
      <t>エキ</t>
    </rPh>
    <rPh sb="1" eb="3">
      <t>フタイ</t>
    </rPh>
    <rPh sb="3" eb="6">
      <t>セツビヒ</t>
    </rPh>
    <phoneticPr fontId="5"/>
  </si>
  <si>
    <t>B.（株）横浜シーサイドライン</t>
    <rPh sb="3" eb="4">
      <t>カブ</t>
    </rPh>
    <rPh sb="5" eb="7">
      <t>ヨコハマ</t>
    </rPh>
    <phoneticPr fontId="5"/>
  </si>
  <si>
    <t>C.京浜急行電鉄（株）</t>
    <rPh sb="2" eb="4">
      <t>ケイヒン</t>
    </rPh>
    <rPh sb="4" eb="6">
      <t>キュウコウ</t>
    </rPh>
    <rPh sb="6" eb="8">
      <t>デンテツ</t>
    </rPh>
    <rPh sb="9" eb="10">
      <t>カブ</t>
    </rPh>
    <phoneticPr fontId="5"/>
  </si>
  <si>
    <t>D.海老名市地域公共交通協議会</t>
    <rPh sb="2" eb="6">
      <t>エビナシ</t>
    </rPh>
    <rPh sb="6" eb="8">
      <t>チイキ</t>
    </rPh>
    <rPh sb="8" eb="10">
      <t>コウキョウ</t>
    </rPh>
    <rPh sb="10" eb="12">
      <t>コウツウ</t>
    </rPh>
    <rPh sb="12" eb="15">
      <t>キョウギカイ</t>
    </rPh>
    <phoneticPr fontId="5"/>
  </si>
  <si>
    <t>停車場設備費</t>
    <rPh sb="0" eb="6">
      <t>テイシャジョウセツビヒ</t>
    </rPh>
    <phoneticPr fontId="5"/>
  </si>
  <si>
    <t>停車場設備施工費</t>
    <rPh sb="0" eb="3">
      <t>テイシャジョウ</t>
    </rPh>
    <rPh sb="3" eb="5">
      <t>セツビ</t>
    </rPh>
    <rPh sb="5" eb="8">
      <t>セコウヒ</t>
    </rPh>
    <phoneticPr fontId="5"/>
  </si>
  <si>
    <t>附帯工事施工費</t>
    <rPh sb="0" eb="2">
      <t>フタイ</t>
    </rPh>
    <rPh sb="2" eb="4">
      <t>コウジ</t>
    </rPh>
    <rPh sb="4" eb="7">
      <t>セコウヒ</t>
    </rPh>
    <phoneticPr fontId="5"/>
  </si>
  <si>
    <t>停車場設備施工費</t>
    <rPh sb="0" eb="8">
      <t>テイシャジョウセツビセコウヒ</t>
    </rPh>
    <phoneticPr fontId="5"/>
  </si>
  <si>
    <t>電路設備費</t>
    <rPh sb="0" eb="5">
      <t>デンロセツビヒ</t>
    </rPh>
    <phoneticPr fontId="5"/>
  </si>
  <si>
    <t>電路設備施工費</t>
    <rPh sb="0" eb="2">
      <t>デンロ</t>
    </rPh>
    <rPh sb="2" eb="4">
      <t>セツビ</t>
    </rPh>
    <rPh sb="4" eb="7">
      <t>セコウヒ</t>
    </rPh>
    <phoneticPr fontId="5"/>
  </si>
  <si>
    <t>線路設備費</t>
    <rPh sb="0" eb="5">
      <t>センロセツビヒ</t>
    </rPh>
    <phoneticPr fontId="5"/>
  </si>
  <si>
    <t>線路設備施工費</t>
    <rPh sb="0" eb="2">
      <t>センロ</t>
    </rPh>
    <rPh sb="2" eb="4">
      <t>セツビ</t>
    </rPh>
    <rPh sb="4" eb="7">
      <t>セコウヒ</t>
    </rPh>
    <phoneticPr fontId="5"/>
  </si>
  <si>
    <t>電路設備施工費</t>
    <rPh sb="0" eb="7">
      <t>デンロセツビセコウヒ</t>
    </rPh>
    <phoneticPr fontId="5"/>
  </si>
  <si>
    <t>線路設備施工費</t>
    <rPh sb="0" eb="7">
      <t>センロセツビセコウヒ</t>
    </rPh>
    <phoneticPr fontId="5"/>
  </si>
  <si>
    <t>E.西日本旅客鉄道（株）</t>
    <rPh sb="2" eb="5">
      <t>ニシニホン</t>
    </rPh>
    <rPh sb="5" eb="7">
      <t>リョカク</t>
    </rPh>
    <rPh sb="7" eb="9">
      <t>テツドウ</t>
    </rPh>
    <rPh sb="10" eb="11">
      <t>カブ</t>
    </rPh>
    <phoneticPr fontId="5"/>
  </si>
  <si>
    <t>附帯工事費</t>
    <rPh sb="0" eb="5">
      <t>フタイコウジヒ</t>
    </rPh>
    <phoneticPr fontId="5"/>
  </si>
  <si>
    <t>附帯工事施工費</t>
    <rPh sb="0" eb="7">
      <t>フタイコウジセコウヒ</t>
    </rPh>
    <phoneticPr fontId="5"/>
  </si>
  <si>
    <t>独立行政法人鉄道建設・運輸施設整備支援機構</t>
    <rPh sb="0" eb="10">
      <t>ドクリツギョウセイホウジンテツドウケンセツ</t>
    </rPh>
    <rPh sb="11" eb="21">
      <t>ウンユシセツセイビシエンキコウ</t>
    </rPh>
    <phoneticPr fontId="5"/>
  </si>
  <si>
    <t>・整備新幹線等の建設、保有・貸付け、譲渡・資金回収等
・鉄道整備を行う鉄道事業者に対する補助金の交付等
・旧国鉄の地位の継承に伴う費用の支払等
・運輸技術に関する基礎的研究等</t>
    <rPh sb="1" eb="3">
      <t>セイビ</t>
    </rPh>
    <rPh sb="3" eb="6">
      <t>シンカンセン</t>
    </rPh>
    <rPh sb="6" eb="7">
      <t>トウ</t>
    </rPh>
    <rPh sb="8" eb="10">
      <t>ケンセツ</t>
    </rPh>
    <rPh sb="11" eb="13">
      <t>ホユウ</t>
    </rPh>
    <rPh sb="14" eb="16">
      <t>カシツ</t>
    </rPh>
    <rPh sb="18" eb="20">
      <t>ジョウト</t>
    </rPh>
    <rPh sb="21" eb="23">
      <t>シキン</t>
    </rPh>
    <rPh sb="23" eb="25">
      <t>カイシュウ</t>
    </rPh>
    <rPh sb="25" eb="26">
      <t>トウ</t>
    </rPh>
    <rPh sb="28" eb="30">
      <t>テツドウ</t>
    </rPh>
    <rPh sb="30" eb="32">
      <t>セイビ</t>
    </rPh>
    <rPh sb="33" eb="34">
      <t>オコナ</t>
    </rPh>
    <rPh sb="35" eb="37">
      <t>テツドウ</t>
    </rPh>
    <rPh sb="37" eb="39">
      <t>ジギョウ</t>
    </rPh>
    <rPh sb="39" eb="40">
      <t>シャ</t>
    </rPh>
    <rPh sb="41" eb="42">
      <t>タイ</t>
    </rPh>
    <rPh sb="44" eb="47">
      <t>ホジョキン</t>
    </rPh>
    <rPh sb="48" eb="50">
      <t>コウフ</t>
    </rPh>
    <rPh sb="50" eb="51">
      <t>トウ</t>
    </rPh>
    <rPh sb="53" eb="54">
      <t>キュウ</t>
    </rPh>
    <rPh sb="54" eb="56">
      <t>コクテツ</t>
    </rPh>
    <rPh sb="57" eb="59">
      <t>チイ</t>
    </rPh>
    <rPh sb="60" eb="62">
      <t>ケイショウ</t>
    </rPh>
    <rPh sb="63" eb="64">
      <t>トモナ</t>
    </rPh>
    <rPh sb="65" eb="67">
      <t>ヒヨウ</t>
    </rPh>
    <rPh sb="68" eb="70">
      <t>シハライ</t>
    </rPh>
    <rPh sb="70" eb="71">
      <t>トウ</t>
    </rPh>
    <rPh sb="73" eb="75">
      <t>ウンユ</t>
    </rPh>
    <rPh sb="75" eb="77">
      <t>ギジュツ</t>
    </rPh>
    <rPh sb="78" eb="79">
      <t>カン</t>
    </rPh>
    <rPh sb="81" eb="84">
      <t>キソテキ</t>
    </rPh>
    <rPh sb="84" eb="86">
      <t>ケンキュウ</t>
    </rPh>
    <rPh sb="86" eb="87">
      <t>トウ</t>
    </rPh>
    <phoneticPr fontId="5"/>
  </si>
  <si>
    <t>補助金等交付</t>
  </si>
  <si>
    <t>-</t>
    <phoneticPr fontId="5"/>
  </si>
  <si>
    <t>－</t>
    <phoneticPr fontId="5"/>
  </si>
  <si>
    <t>（株）横浜シーサイドライン</t>
    <phoneticPr fontId="5"/>
  </si>
  <si>
    <t>・新杉田～金沢八景間の鉄道事業を行う。
・金沢八景駅総合改善事業の施設整備を実施するとともに、完成後整備した施設を京浜急行電鉄（株）に貸付け、整備の際の借入金の償還を行う。</t>
    <rPh sb="1" eb="2">
      <t>シン</t>
    </rPh>
    <rPh sb="2" eb="4">
      <t>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49">
      <t>カンセイ</t>
    </rPh>
    <rPh sb="49" eb="50">
      <t>ゴ</t>
    </rPh>
    <rPh sb="50" eb="52">
      <t>セイビ</t>
    </rPh>
    <rPh sb="54" eb="56">
      <t>シセツ</t>
    </rPh>
    <rPh sb="57" eb="63">
      <t>ケイヒンキュウコウデンテツ</t>
    </rPh>
    <rPh sb="64" eb="65">
      <t>カブ</t>
    </rPh>
    <rPh sb="67" eb="69">
      <t>カシツ</t>
    </rPh>
    <rPh sb="71" eb="73">
      <t>セイビ</t>
    </rPh>
    <rPh sb="74" eb="75">
      <t>サイ</t>
    </rPh>
    <rPh sb="76" eb="79">
      <t>カリイレキン</t>
    </rPh>
    <rPh sb="80" eb="82">
      <t>ショウカン</t>
    </rPh>
    <rPh sb="83" eb="84">
      <t>オコナ</t>
    </rPh>
    <phoneticPr fontId="5"/>
  </si>
  <si>
    <t>－</t>
    <phoneticPr fontId="5"/>
  </si>
  <si>
    <t>京浜急行電鉄（株）</t>
    <rPh sb="0" eb="6">
      <t>ケイヒンキュウコウデンテツ</t>
    </rPh>
    <rPh sb="7" eb="8">
      <t>カブ</t>
    </rPh>
    <phoneticPr fontId="5"/>
  </si>
  <si>
    <t>金沢八景駅総合改善事業の施設整備（受託）</t>
    <rPh sb="0" eb="11">
      <t>カナザワハッケイエキソウゴウカイゼンジギョウ</t>
    </rPh>
    <rPh sb="12" eb="14">
      <t>シセツ</t>
    </rPh>
    <rPh sb="14" eb="16">
      <t>セイビ</t>
    </rPh>
    <rPh sb="17" eb="19">
      <t>ジュタク</t>
    </rPh>
    <phoneticPr fontId="5"/>
  </si>
  <si>
    <t>海老名市地域公共交通協議会</t>
    <rPh sb="0" eb="13">
      <t>エビナシチイキコウキョウコウツウキョウギカイ</t>
    </rPh>
    <phoneticPr fontId="5"/>
  </si>
  <si>
    <t>－</t>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</si>
  <si>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</si>
  <si>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運営費交付金交付</t>
  </si>
  <si>
    <t>西院駅周辺地域整備協議会</t>
    <rPh sb="0" eb="2">
      <t>サイ</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</si>
  <si>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</si>
  <si>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西日本旅客鉄道（株）</t>
    <rPh sb="0" eb="7">
      <t>ニシニホンリョカクテツドウ</t>
    </rPh>
    <rPh sb="8" eb="9">
      <t>カブ</t>
    </rPh>
    <phoneticPr fontId="5"/>
  </si>
  <si>
    <t>-</t>
    <phoneticPr fontId="5"/>
  </si>
  <si>
    <t>近畿日本鉄道（株）</t>
    <rPh sb="0" eb="2">
      <t>キンキ</t>
    </rPh>
    <rPh sb="2" eb="4">
      <t>ニホン</t>
    </rPh>
    <rPh sb="4" eb="6">
      <t>テツドウ</t>
    </rPh>
    <rPh sb="7" eb="8">
      <t>カブ</t>
    </rPh>
    <phoneticPr fontId="5"/>
  </si>
  <si>
    <t>桃山駅、岩出駅、西大路駅、宇部駅、下深川駅、安芸矢口駅、紀三井寺駅、柳井駅のバリアフリー施設整備の実施</t>
    <rPh sb="0" eb="2">
      <t>モモヤマ</t>
    </rPh>
    <rPh sb="2" eb="3">
      <t>エキ</t>
    </rPh>
    <rPh sb="4" eb="6">
      <t>イワデ</t>
    </rPh>
    <rPh sb="6" eb="7">
      <t>エキ</t>
    </rPh>
    <rPh sb="8" eb="11">
      <t>ニシオオジ</t>
    </rPh>
    <rPh sb="11" eb="12">
      <t>エキ</t>
    </rPh>
    <rPh sb="13" eb="15">
      <t>ウベ</t>
    </rPh>
    <rPh sb="15" eb="16">
      <t>エキ</t>
    </rPh>
    <rPh sb="17" eb="18">
      <t>シモ</t>
    </rPh>
    <rPh sb="18" eb="19">
      <t>フカ</t>
    </rPh>
    <rPh sb="19" eb="20">
      <t>カワ</t>
    </rPh>
    <rPh sb="20" eb="21">
      <t>エキ</t>
    </rPh>
    <rPh sb="22" eb="26">
      <t>アキヤグチ</t>
    </rPh>
    <rPh sb="26" eb="27">
      <t>エキ</t>
    </rPh>
    <rPh sb="28" eb="32">
      <t>キミイデラ</t>
    </rPh>
    <rPh sb="32" eb="33">
      <t>エキ</t>
    </rPh>
    <rPh sb="34" eb="36">
      <t>ヤナイ</t>
    </rPh>
    <rPh sb="36" eb="37">
      <t>エキ</t>
    </rPh>
    <rPh sb="44" eb="46">
      <t>シセツ</t>
    </rPh>
    <rPh sb="46" eb="48">
      <t>セイビ</t>
    </rPh>
    <rPh sb="49" eb="51">
      <t>ジッシ</t>
    </rPh>
    <phoneticPr fontId="5"/>
  </si>
  <si>
    <t>小牧口駅のバリアフリー施設整備の実施</t>
    <rPh sb="0" eb="3">
      <t>コマキグチ</t>
    </rPh>
    <rPh sb="3" eb="4">
      <t>エキ</t>
    </rPh>
    <rPh sb="11" eb="13">
      <t>シセツ</t>
    </rPh>
    <rPh sb="13" eb="15">
      <t>セイビ</t>
    </rPh>
    <rPh sb="16" eb="18">
      <t>ジッシ</t>
    </rPh>
    <phoneticPr fontId="5"/>
  </si>
  <si>
    <t>桜駅、布忍駅のバリアフリー施設整備の実施</t>
    <rPh sb="0" eb="1">
      <t>サクラ</t>
    </rPh>
    <rPh sb="1" eb="2">
      <t>エキ</t>
    </rPh>
    <rPh sb="3" eb="4">
      <t>ヌノ</t>
    </rPh>
    <rPh sb="4" eb="5">
      <t>ニン</t>
    </rPh>
    <rPh sb="5" eb="6">
      <t>エキ</t>
    </rPh>
    <rPh sb="13" eb="15">
      <t>シセツ</t>
    </rPh>
    <rPh sb="15" eb="17">
      <t>セイビ</t>
    </rPh>
    <rPh sb="18" eb="20">
      <t>ジッシ</t>
    </rPh>
    <phoneticPr fontId="5"/>
  </si>
  <si>
    <t>北海道旅客鉄道（株）</t>
    <rPh sb="0" eb="3">
      <t>ホッカイドウ</t>
    </rPh>
    <rPh sb="3" eb="5">
      <t>リョカク</t>
    </rPh>
    <rPh sb="5" eb="7">
      <t>テツドウ</t>
    </rPh>
    <rPh sb="8" eb="9">
      <t>カブ</t>
    </rPh>
    <phoneticPr fontId="5"/>
  </si>
  <si>
    <t>南小樽駅、白老駅のバリアフリー施設整備の実施</t>
    <rPh sb="0" eb="3">
      <t>ミナミオタル</t>
    </rPh>
    <rPh sb="3" eb="4">
      <t>エキ</t>
    </rPh>
    <rPh sb="5" eb="7">
      <t>シラオイ</t>
    </rPh>
    <rPh sb="7" eb="8">
      <t>エキ</t>
    </rPh>
    <rPh sb="15" eb="19">
      <t>シセツセイビ</t>
    </rPh>
    <rPh sb="20" eb="22">
      <t>ジッシ</t>
    </rPh>
    <phoneticPr fontId="5"/>
  </si>
  <si>
    <t>九州旅客鉄道（株）</t>
    <rPh sb="0" eb="2">
      <t>キュウシュウ</t>
    </rPh>
    <rPh sb="2" eb="4">
      <t>リョカク</t>
    </rPh>
    <rPh sb="4" eb="6">
      <t>テツドウ</t>
    </rPh>
    <rPh sb="7" eb="8">
      <t>カブ</t>
    </rPh>
    <phoneticPr fontId="5"/>
  </si>
  <si>
    <t>上伊集院駅のバリアフリー施設整備の実施</t>
    <rPh sb="0" eb="1">
      <t>カミ</t>
    </rPh>
    <rPh sb="1" eb="4">
      <t>イジュウイン</t>
    </rPh>
    <rPh sb="4" eb="5">
      <t>エキ</t>
    </rPh>
    <rPh sb="12" eb="16">
      <t>シセツセイビ</t>
    </rPh>
    <rPh sb="17" eb="19">
      <t>ジッシ</t>
    </rPh>
    <phoneticPr fontId="5"/>
  </si>
  <si>
    <t>東海旅客鉄道（株）</t>
    <rPh sb="0" eb="2">
      <t>トウカイ</t>
    </rPh>
    <rPh sb="2" eb="4">
      <t>リョカク</t>
    </rPh>
    <rPh sb="4" eb="6">
      <t>テツドウ</t>
    </rPh>
    <rPh sb="7" eb="8">
      <t>カブ</t>
    </rPh>
    <phoneticPr fontId="5"/>
  </si>
  <si>
    <t>岩波駅、緒川駅のバリアフリー施設整備の実施</t>
    <rPh sb="0" eb="2">
      <t>イワナミ</t>
    </rPh>
    <rPh sb="2" eb="3">
      <t>エキ</t>
    </rPh>
    <rPh sb="4" eb="6">
      <t>オガワ</t>
    </rPh>
    <rPh sb="6" eb="7">
      <t>エキ</t>
    </rPh>
    <rPh sb="14" eb="18">
      <t>シセツセイビ</t>
    </rPh>
    <rPh sb="19" eb="21">
      <t>ジッシ</t>
    </rPh>
    <phoneticPr fontId="5"/>
  </si>
  <si>
    <t>西武鉄道（株）</t>
    <rPh sb="0" eb="2">
      <t>セイブ</t>
    </rPh>
    <rPh sb="2" eb="4">
      <t>テツドウ</t>
    </rPh>
    <rPh sb="5" eb="6">
      <t>カブ</t>
    </rPh>
    <phoneticPr fontId="5"/>
  </si>
  <si>
    <t>多磨駅のバリアフリー施設整備の実施</t>
    <rPh sb="0" eb="2">
      <t>タマ</t>
    </rPh>
    <rPh sb="2" eb="3">
      <t>エキ</t>
    </rPh>
    <rPh sb="10" eb="14">
      <t>シセツセイビ</t>
    </rPh>
    <rPh sb="15" eb="17">
      <t>ジッシ</t>
    </rPh>
    <phoneticPr fontId="5"/>
  </si>
  <si>
    <t>池上駅のバリアフリー施設整備の実施</t>
    <rPh sb="0" eb="2">
      <t>イケガミ</t>
    </rPh>
    <rPh sb="2" eb="3">
      <t>エキ</t>
    </rPh>
    <rPh sb="10" eb="14">
      <t>シセツセイビ</t>
    </rPh>
    <rPh sb="15" eb="17">
      <t>ジッシ</t>
    </rPh>
    <phoneticPr fontId="5"/>
  </si>
  <si>
    <t>小田急電鉄（株）</t>
    <rPh sb="0" eb="3">
      <t>オダキュウ</t>
    </rPh>
    <rPh sb="3" eb="5">
      <t>デンテツ</t>
    </rPh>
    <rPh sb="6" eb="7">
      <t>カブ</t>
    </rPh>
    <phoneticPr fontId="5"/>
  </si>
  <si>
    <t>中央林間駅のバリアフリー施設整備の実施</t>
    <rPh sb="0" eb="2">
      <t>チュウオウ</t>
    </rPh>
    <rPh sb="2" eb="4">
      <t>リンカン</t>
    </rPh>
    <rPh sb="4" eb="5">
      <t>エキ</t>
    </rPh>
    <rPh sb="12" eb="16">
      <t>シセツセイビ</t>
    </rPh>
    <rPh sb="17" eb="19">
      <t>ジッシ</t>
    </rPh>
    <phoneticPr fontId="5"/>
  </si>
  <si>
    <t>東日本旅客鉄道（株）</t>
    <rPh sb="0" eb="1">
      <t>ヒガシ</t>
    </rPh>
    <rPh sb="1" eb="3">
      <t>ニホン</t>
    </rPh>
    <rPh sb="3" eb="7">
      <t>リョカクテツドウ</t>
    </rPh>
    <rPh sb="8" eb="9">
      <t>カブ</t>
    </rPh>
    <phoneticPr fontId="5"/>
  </si>
  <si>
    <t>松島海岸駅、青森駅のバリアフリー施設整備の実施</t>
    <rPh sb="0" eb="2">
      <t>マツシマ</t>
    </rPh>
    <rPh sb="2" eb="4">
      <t>カイガン</t>
    </rPh>
    <rPh sb="4" eb="5">
      <t>エキ</t>
    </rPh>
    <rPh sb="6" eb="8">
      <t>アオモリ</t>
    </rPh>
    <rPh sb="8" eb="9">
      <t>エキ</t>
    </rPh>
    <rPh sb="16" eb="20">
      <t>シセツセイビ</t>
    </rPh>
    <rPh sb="21" eb="23">
      <t>ジッシ</t>
    </rPh>
    <phoneticPr fontId="5"/>
  </si>
  <si>
    <t>-</t>
    <phoneticPr fontId="5"/>
  </si>
  <si>
    <t>-</t>
    <phoneticPr fontId="5"/>
  </si>
  <si>
    <t>－</t>
    <phoneticPr fontId="5"/>
  </si>
  <si>
    <t>－</t>
    <phoneticPr fontId="5"/>
  </si>
  <si>
    <t>名古屋鉄道（株）</t>
    <rPh sb="0" eb="3">
      <t>ナゴヤ</t>
    </rPh>
    <rPh sb="3" eb="5">
      <t>テツドウ</t>
    </rPh>
    <rPh sb="5" eb="8">
      <t>カブ</t>
    </rPh>
    <phoneticPr fontId="5"/>
  </si>
  <si>
    <t>東急電鉄（株）</t>
    <rPh sb="0" eb="2">
      <t>トウキュウ</t>
    </rPh>
    <rPh sb="2" eb="4">
      <t>デンテツ</t>
    </rPh>
    <rPh sb="4" eb="7">
      <t>カブ</t>
    </rPh>
    <rPh sb="5" eb="6">
      <t>カブ</t>
    </rPh>
    <phoneticPr fontId="5"/>
  </si>
  <si>
    <t>土木工事施工費</t>
    <rPh sb="0" eb="7">
      <t>ドボクコウジセコウヒ</t>
    </rPh>
    <phoneticPr fontId="5"/>
  </si>
  <si>
    <t>駅付帯設備工事施工費</t>
    <rPh sb="0" eb="1">
      <t>エキ</t>
    </rPh>
    <rPh sb="1" eb="3">
      <t>フタイ</t>
    </rPh>
    <rPh sb="3" eb="5">
      <t>セツビ</t>
    </rPh>
    <rPh sb="5" eb="7">
      <t>コウジ</t>
    </rPh>
    <rPh sb="7" eb="10">
      <t>セコウヒ</t>
    </rPh>
    <phoneticPr fontId="5"/>
  </si>
  <si>
    <t>都市鉄道政策課
駅機能高度化推進室</t>
    <rPh sb="0" eb="2">
      <t>トシ</t>
    </rPh>
    <rPh sb="2" eb="4">
      <t>テツドウ</t>
    </rPh>
    <rPh sb="4" eb="7">
      <t>セイサクカ</t>
    </rPh>
    <rPh sb="8" eb="9">
      <t>エキ</t>
    </rPh>
    <rPh sb="9" eb="11">
      <t>キノウ</t>
    </rPh>
    <rPh sb="11" eb="13">
      <t>コウド</t>
    </rPh>
    <rPh sb="13" eb="14">
      <t>カ</t>
    </rPh>
    <rPh sb="14" eb="17">
      <t>スイシンシツ</t>
    </rPh>
    <phoneticPr fontId="5"/>
  </si>
  <si>
    <t>鉄軌道駅における段差解消への対応状況について
出典：鉄道局ホームページ「鉄軌道駅及び鉄軌道車両のバリアフリー化状況（ＵＲＬ　http://www.mlit.go.jp/tetudo/tetudo_fr7_000003.html）」</t>
    <phoneticPr fontId="5"/>
  </si>
  <si>
    <t>課長　金指　和彦</t>
    <rPh sb="0" eb="2">
      <t>カチョウ</t>
    </rPh>
    <rPh sb="3" eb="5">
      <t>カナザシ</t>
    </rPh>
    <rPh sb="6" eb="8">
      <t>カズヒコ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</si>
</sst>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113058</xdr:colOff>
      <xdr:row>741</xdr:row>
      <xdr:rowOff>135006</xdr:rowOff>
    </xdr:from>
    <xdr:ext cx="2005853" cy="487969"/>
    <xdr:sp macro="" textlink="">
      <xdr:nvSpPr>
        <xdr:cNvPr id="2" name="テキスト ボックス 1"/>
        <xdr:cNvSpPr txBox="1"/>
      </xdr:nvSpPr>
      <xdr:spPr>
        <a:xfrm>
          <a:off x="4713633" y="44854881"/>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２，２０３百万円</a:t>
          </a:r>
        </a:p>
      </xdr:txBody>
    </xdr:sp>
    <xdr:clientData/>
  </xdr:oneCellAnchor>
  <xdr:twoCellAnchor>
    <xdr:from>
      <xdr:col>16</xdr:col>
      <xdr:colOff>190500</xdr:colOff>
      <xdr:row>743</xdr:row>
      <xdr:rowOff>333375</xdr:rowOff>
    </xdr:from>
    <xdr:to>
      <xdr:col>41</xdr:col>
      <xdr:colOff>15572</xdr:colOff>
      <xdr:row>748</xdr:row>
      <xdr:rowOff>3174</xdr:rowOff>
    </xdr:to>
    <xdr:sp macro="" textlink="">
      <xdr:nvSpPr>
        <xdr:cNvPr id="3" name="大かっこ 2"/>
        <xdr:cNvSpPr/>
      </xdr:nvSpPr>
      <xdr:spPr>
        <a:xfrm>
          <a:off x="3390900" y="45758100"/>
          <a:ext cx="4825697" cy="143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twoCellAnchor>
    <xdr:from>
      <xdr:col>28</xdr:col>
      <xdr:colOff>190500</xdr:colOff>
      <xdr:row>748</xdr:row>
      <xdr:rowOff>0</xdr:rowOff>
    </xdr:from>
    <xdr:to>
      <xdr:col>28</xdr:col>
      <xdr:colOff>196094</xdr:colOff>
      <xdr:row>749</xdr:row>
      <xdr:rowOff>327701</xdr:rowOff>
    </xdr:to>
    <xdr:cxnSp macro="">
      <xdr:nvCxnSpPr>
        <xdr:cNvPr id="4" name="直線矢印コネクタ 3"/>
        <xdr:cNvCxnSpPr/>
      </xdr:nvCxnSpPr>
      <xdr:spPr>
        <a:xfrm flipH="1">
          <a:off x="5791200" y="47186850"/>
          <a:ext cx="5594" cy="6801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171450</xdr:colOff>
      <xdr:row>749</xdr:row>
      <xdr:rowOff>66675</xdr:rowOff>
    </xdr:from>
    <xdr:to>
      <xdr:col>26</xdr:col>
      <xdr:colOff>112820</xdr:colOff>
      <xdr:row>750</xdr:row>
      <xdr:rowOff>26957</xdr:rowOff>
    </xdr:to>
    <xdr:sp macro="" textlink="">
      <xdr:nvSpPr>
        <xdr:cNvPr id="5" name="正方形/長方形 4"/>
        <xdr:cNvSpPr/>
      </xdr:nvSpPr>
      <xdr:spPr>
        <a:xfrm>
          <a:off x="4572000" y="47605950"/>
          <a:ext cx="741470" cy="312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9525</xdr:colOff>
      <xdr:row>750</xdr:row>
      <xdr:rowOff>0</xdr:rowOff>
    </xdr:from>
    <xdr:ext cx="2005853" cy="693053"/>
    <xdr:sp macro="" textlink="">
      <xdr:nvSpPr>
        <xdr:cNvPr id="6" name="テキスト ボックス 5"/>
        <xdr:cNvSpPr txBox="1"/>
      </xdr:nvSpPr>
      <xdr:spPr>
        <a:xfrm>
          <a:off x="4810125" y="47891700"/>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２，２０３百万円</a:t>
          </a:r>
        </a:p>
      </xdr:txBody>
    </xdr:sp>
    <xdr:clientData/>
  </xdr:oneCellAnchor>
  <xdr:twoCellAnchor>
    <xdr:from>
      <xdr:col>15</xdr:col>
      <xdr:colOff>28575</xdr:colOff>
      <xdr:row>752</xdr:row>
      <xdr:rowOff>76200</xdr:rowOff>
    </xdr:from>
    <xdr:to>
      <xdr:col>44</xdr:col>
      <xdr:colOff>69851</xdr:colOff>
      <xdr:row>754</xdr:row>
      <xdr:rowOff>45683</xdr:rowOff>
    </xdr:to>
    <xdr:sp macro="" textlink="">
      <xdr:nvSpPr>
        <xdr:cNvPr id="7" name="大かっこ 6"/>
        <xdr:cNvSpPr/>
      </xdr:nvSpPr>
      <xdr:spPr>
        <a:xfrm>
          <a:off x="3028950" y="48672750"/>
          <a:ext cx="5842001" cy="674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29</xdr:col>
      <xdr:colOff>0</xdr:colOff>
      <xdr:row>754</xdr:row>
      <xdr:rowOff>66675</xdr:rowOff>
    </xdr:from>
    <xdr:to>
      <xdr:col>29</xdr:col>
      <xdr:colOff>1</xdr:colOff>
      <xdr:row>755</xdr:row>
      <xdr:rowOff>345325</xdr:rowOff>
    </xdr:to>
    <xdr:cxnSp macro="">
      <xdr:nvCxnSpPr>
        <xdr:cNvPr id="8" name="直線コネクタ 7"/>
        <xdr:cNvCxnSpPr/>
      </xdr:nvCxnSpPr>
      <xdr:spPr>
        <a:xfrm flipH="1">
          <a:off x="5800725" y="49368075"/>
          <a:ext cx="1" cy="6310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85726</xdr:colOff>
      <xdr:row>756</xdr:row>
      <xdr:rowOff>0</xdr:rowOff>
    </xdr:from>
    <xdr:to>
      <xdr:col>43</xdr:col>
      <xdr:colOff>85725</xdr:colOff>
      <xdr:row>756</xdr:row>
      <xdr:rowOff>19050</xdr:rowOff>
    </xdr:to>
    <xdr:cxnSp macro="">
      <xdr:nvCxnSpPr>
        <xdr:cNvPr id="9" name="直線コネクタ 8"/>
        <xdr:cNvCxnSpPr/>
      </xdr:nvCxnSpPr>
      <xdr:spPr>
        <a:xfrm flipH="1">
          <a:off x="2686051" y="49434750"/>
          <a:ext cx="6000749" cy="19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xdr:colOff>
      <xdr:row>756</xdr:row>
      <xdr:rowOff>19050</xdr:rowOff>
    </xdr:from>
    <xdr:to>
      <xdr:col>13</xdr:col>
      <xdr:colOff>96855</xdr:colOff>
      <xdr:row>758</xdr:row>
      <xdr:rowOff>17187</xdr:rowOff>
    </xdr:to>
    <xdr:cxnSp macro="">
      <xdr:nvCxnSpPr>
        <xdr:cNvPr id="10" name="直線矢印コネクタ 9"/>
        <xdr:cNvCxnSpPr/>
      </xdr:nvCxnSpPr>
      <xdr:spPr>
        <a:xfrm flipH="1">
          <a:off x="2695575" y="49453800"/>
          <a:ext cx="1605" cy="101731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756</xdr:row>
      <xdr:rowOff>9525</xdr:rowOff>
    </xdr:from>
    <xdr:to>
      <xdr:col>29</xdr:col>
      <xdr:colOff>2368</xdr:colOff>
      <xdr:row>758</xdr:row>
      <xdr:rowOff>7045</xdr:rowOff>
    </xdr:to>
    <xdr:cxnSp macro="">
      <xdr:nvCxnSpPr>
        <xdr:cNvPr id="11" name="直線矢印コネクタ 10"/>
        <xdr:cNvCxnSpPr/>
      </xdr:nvCxnSpPr>
      <xdr:spPr>
        <a:xfrm flipH="1">
          <a:off x="5800725" y="49444275"/>
          <a:ext cx="2368" cy="10166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85725</xdr:colOff>
      <xdr:row>755</xdr:row>
      <xdr:rowOff>342900</xdr:rowOff>
    </xdr:from>
    <xdr:to>
      <xdr:col>43</xdr:col>
      <xdr:colOff>86121</xdr:colOff>
      <xdr:row>757</xdr:row>
      <xdr:rowOff>664061</xdr:rowOff>
    </xdr:to>
    <xdr:cxnSp macro="">
      <xdr:nvCxnSpPr>
        <xdr:cNvPr id="12" name="直線矢印コネクタ 11"/>
        <xdr:cNvCxnSpPr/>
      </xdr:nvCxnSpPr>
      <xdr:spPr>
        <a:xfrm flipH="1">
          <a:off x="8686800" y="49425225"/>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95250</xdr:colOff>
      <xdr:row>758</xdr:row>
      <xdr:rowOff>19050</xdr:rowOff>
    </xdr:from>
    <xdr:ext cx="1584360" cy="674063"/>
    <xdr:sp macro="" textlink="">
      <xdr:nvSpPr>
        <xdr:cNvPr id="13" name="テキスト ボックス 12"/>
        <xdr:cNvSpPr txBox="1"/>
      </xdr:nvSpPr>
      <xdr:spPr>
        <a:xfrm>
          <a:off x="1895475" y="50472975"/>
          <a:ext cx="158436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a:t>
          </a:r>
          <a:endParaRPr kumimoji="1" lang="en-US" altLang="ja-JP" sz="1100">
            <a:solidFill>
              <a:schemeClr val="tx1"/>
            </a:solidFill>
          </a:endParaRPr>
        </a:p>
        <a:p>
          <a:pPr algn="ctr"/>
          <a:r>
            <a:rPr kumimoji="1" lang="ja-JP" altLang="en-US" sz="1100">
              <a:solidFill>
                <a:schemeClr val="tx1"/>
              </a:solidFill>
            </a:rPr>
            <a:t>（１社）　</a:t>
          </a:r>
          <a:endParaRPr kumimoji="1" lang="en-US" altLang="ja-JP" sz="1100">
            <a:solidFill>
              <a:schemeClr val="tx1"/>
            </a:solidFill>
          </a:endParaRPr>
        </a:p>
        <a:p>
          <a:pPr algn="ctr"/>
          <a:r>
            <a:rPr kumimoji="1" lang="ja-JP" altLang="en-US" sz="1100">
              <a:solidFill>
                <a:schemeClr val="tx1"/>
              </a:solidFill>
            </a:rPr>
            <a:t>２９百万円</a:t>
          </a:r>
        </a:p>
      </xdr:txBody>
    </xdr:sp>
    <xdr:clientData/>
  </xdr:oneCellAnchor>
  <xdr:oneCellAnchor>
    <xdr:from>
      <xdr:col>24</xdr:col>
      <xdr:colOff>190500</xdr:colOff>
      <xdr:row>758</xdr:row>
      <xdr:rowOff>19050</xdr:rowOff>
    </xdr:from>
    <xdr:ext cx="1605153" cy="674063"/>
    <xdr:sp macro="" textlink="">
      <xdr:nvSpPr>
        <xdr:cNvPr id="14" name="テキスト ボックス 13"/>
        <xdr:cNvSpPr txBox="1"/>
      </xdr:nvSpPr>
      <xdr:spPr>
        <a:xfrm>
          <a:off x="4991100" y="50472975"/>
          <a:ext cx="16051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a:t>
          </a:r>
          <a:endParaRPr kumimoji="1" lang="en-US" altLang="ja-JP" sz="1100">
            <a:solidFill>
              <a:schemeClr val="tx1"/>
            </a:solidFill>
          </a:endParaRPr>
        </a:p>
        <a:p>
          <a:pPr algn="ctr"/>
          <a:r>
            <a:rPr kumimoji="1" lang="ja-JP" altLang="en-US" sz="1100">
              <a:solidFill>
                <a:schemeClr val="tx1"/>
              </a:solidFill>
            </a:rPr>
            <a:t>（２者）　</a:t>
          </a:r>
          <a:endParaRPr kumimoji="1" lang="en-US" altLang="ja-JP" sz="1100">
            <a:solidFill>
              <a:schemeClr val="tx1"/>
            </a:solidFill>
          </a:endParaRPr>
        </a:p>
        <a:p>
          <a:pPr algn="ctr"/>
          <a:r>
            <a:rPr kumimoji="1" lang="ja-JP" altLang="en-US" sz="1100">
              <a:solidFill>
                <a:schemeClr val="tx1"/>
              </a:solidFill>
            </a:rPr>
            <a:t>　４８６百万円</a:t>
          </a:r>
        </a:p>
      </xdr:txBody>
    </xdr:sp>
    <xdr:clientData/>
  </xdr:oneCellAnchor>
  <xdr:oneCellAnchor>
    <xdr:from>
      <xdr:col>39</xdr:col>
      <xdr:colOff>85725</xdr:colOff>
      <xdr:row>758</xdr:row>
      <xdr:rowOff>19050</xdr:rowOff>
    </xdr:from>
    <xdr:ext cx="1591470" cy="674063"/>
    <xdr:sp macro="" textlink="">
      <xdr:nvSpPr>
        <xdr:cNvPr id="15" name="テキスト ボックス 14"/>
        <xdr:cNvSpPr txBox="1"/>
      </xdr:nvSpPr>
      <xdr:spPr>
        <a:xfrm>
          <a:off x="7886700" y="50472975"/>
          <a:ext cx="159147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a:t>
          </a:r>
          <a:endParaRPr kumimoji="1" lang="en-US" altLang="ja-JP" sz="1100">
            <a:solidFill>
              <a:schemeClr val="tx1"/>
            </a:solidFill>
          </a:endParaRPr>
        </a:p>
        <a:p>
          <a:pPr algn="ctr"/>
          <a:r>
            <a:rPr kumimoji="1" lang="ja-JP" altLang="en-US" sz="1100">
              <a:solidFill>
                <a:schemeClr val="tx1"/>
              </a:solidFill>
            </a:rPr>
            <a:t>（１３社、２６駅）　</a:t>
          </a:r>
          <a:endParaRPr kumimoji="1" lang="en-US" altLang="ja-JP" sz="1100">
            <a:solidFill>
              <a:schemeClr val="tx1"/>
            </a:solidFill>
          </a:endParaRPr>
        </a:p>
        <a:p>
          <a:pPr algn="ctr"/>
          <a:r>
            <a:rPr kumimoji="1" lang="ja-JP" altLang="en-US" sz="1100">
              <a:solidFill>
                <a:schemeClr val="tx1"/>
              </a:solidFill>
            </a:rPr>
            <a:t>　１，６８８百万円</a:t>
          </a:r>
        </a:p>
      </xdr:txBody>
    </xdr:sp>
    <xdr:clientData/>
  </xdr:oneCellAnchor>
  <xdr:twoCellAnchor>
    <xdr:from>
      <xdr:col>8</xdr:col>
      <xdr:colOff>19050</xdr:colOff>
      <xdr:row>756</xdr:row>
      <xdr:rowOff>228600</xdr:rowOff>
    </xdr:from>
    <xdr:to>
      <xdr:col>12</xdr:col>
      <xdr:colOff>120650</xdr:colOff>
      <xdr:row>757</xdr:row>
      <xdr:rowOff>359173</xdr:rowOff>
    </xdr:to>
    <xdr:sp macro="" textlink="">
      <xdr:nvSpPr>
        <xdr:cNvPr id="18" name="正方形/長方形 17"/>
        <xdr:cNvSpPr/>
      </xdr:nvSpPr>
      <xdr:spPr>
        <a:xfrm>
          <a:off x="1619250" y="4966335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23</xdr:col>
      <xdr:colOff>0</xdr:colOff>
      <xdr:row>756</xdr:row>
      <xdr:rowOff>238125</xdr:rowOff>
    </xdr:from>
    <xdr:to>
      <xdr:col>27</xdr:col>
      <xdr:colOff>101600</xdr:colOff>
      <xdr:row>757</xdr:row>
      <xdr:rowOff>368698</xdr:rowOff>
    </xdr:to>
    <xdr:sp macro="" textlink="">
      <xdr:nvSpPr>
        <xdr:cNvPr id="19" name="正方形/長方形 18"/>
        <xdr:cNvSpPr/>
      </xdr:nvSpPr>
      <xdr:spPr>
        <a:xfrm>
          <a:off x="4600575" y="496728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35</xdr:col>
      <xdr:colOff>114300</xdr:colOff>
      <xdr:row>756</xdr:row>
      <xdr:rowOff>266700</xdr:rowOff>
    </xdr:from>
    <xdr:to>
      <xdr:col>40</xdr:col>
      <xdr:colOff>15875</xdr:colOff>
      <xdr:row>757</xdr:row>
      <xdr:rowOff>397273</xdr:rowOff>
    </xdr:to>
    <xdr:sp macro="" textlink="">
      <xdr:nvSpPr>
        <xdr:cNvPr id="20" name="正方形/長方形 19"/>
        <xdr:cNvSpPr/>
      </xdr:nvSpPr>
      <xdr:spPr>
        <a:xfrm>
          <a:off x="7115175" y="4970145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8</xdr:col>
      <xdr:colOff>57150</xdr:colOff>
      <xdr:row>757</xdr:row>
      <xdr:rowOff>152400</xdr:rowOff>
    </xdr:from>
    <xdr:to>
      <xdr:col>11</xdr:col>
      <xdr:colOff>197654</xdr:colOff>
      <xdr:row>758</xdr:row>
      <xdr:rowOff>121738</xdr:rowOff>
    </xdr:to>
    <xdr:sp macro="" textlink="">
      <xdr:nvSpPr>
        <xdr:cNvPr id="22" name="正方形/長方形 21"/>
        <xdr:cNvSpPr/>
      </xdr:nvSpPr>
      <xdr:spPr>
        <a:xfrm>
          <a:off x="1657350" y="49939575"/>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104775</xdr:colOff>
      <xdr:row>757</xdr:row>
      <xdr:rowOff>361950</xdr:rowOff>
    </xdr:from>
    <xdr:to>
      <xdr:col>8</xdr:col>
      <xdr:colOff>109537</xdr:colOff>
      <xdr:row>758</xdr:row>
      <xdr:rowOff>228601</xdr:rowOff>
    </xdr:to>
    <xdr:cxnSp macro="">
      <xdr:nvCxnSpPr>
        <xdr:cNvPr id="23" name="直線コネクタ 22"/>
        <xdr:cNvCxnSpPr/>
      </xdr:nvCxnSpPr>
      <xdr:spPr>
        <a:xfrm flipV="1">
          <a:off x="1704975" y="50149125"/>
          <a:ext cx="4762" cy="5334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758</xdr:row>
      <xdr:rowOff>247650</xdr:rowOff>
    </xdr:from>
    <xdr:to>
      <xdr:col>9</xdr:col>
      <xdr:colOff>95250</xdr:colOff>
      <xdr:row>758</xdr:row>
      <xdr:rowOff>249238</xdr:rowOff>
    </xdr:to>
    <xdr:cxnSp macro="">
      <xdr:nvCxnSpPr>
        <xdr:cNvPr id="24" name="直線矢印コネクタ 23"/>
        <xdr:cNvCxnSpPr/>
      </xdr:nvCxnSpPr>
      <xdr:spPr>
        <a:xfrm flipV="1">
          <a:off x="1704975" y="5070157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13</xdr:col>
      <xdr:colOff>57150</xdr:colOff>
      <xdr:row>756</xdr:row>
      <xdr:rowOff>342900</xdr:rowOff>
    </xdr:from>
    <xdr:to>
      <xdr:col>17</xdr:col>
      <xdr:colOff>19053</xdr:colOff>
      <xdr:row>757</xdr:row>
      <xdr:rowOff>629735</xdr:rowOff>
    </xdr:to>
    <xdr:sp macro="" textlink="">
      <xdr:nvSpPr>
        <xdr:cNvPr id="25" name="正方形/長方形 24"/>
        <xdr:cNvSpPr/>
      </xdr:nvSpPr>
      <xdr:spPr>
        <a:xfrm>
          <a:off x="2657475" y="497776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0</xdr:colOff>
      <xdr:row>757</xdr:row>
      <xdr:rowOff>371475</xdr:rowOff>
    </xdr:from>
    <xdr:to>
      <xdr:col>24</xdr:col>
      <xdr:colOff>4762</xdr:colOff>
      <xdr:row>758</xdr:row>
      <xdr:rowOff>257176</xdr:rowOff>
    </xdr:to>
    <xdr:cxnSp macro="">
      <xdr:nvCxnSpPr>
        <xdr:cNvPr id="26" name="直線コネクタ 25"/>
        <xdr:cNvCxnSpPr/>
      </xdr:nvCxnSpPr>
      <xdr:spPr>
        <a:xfrm flipV="1">
          <a:off x="4800600" y="50158650"/>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758</xdr:row>
      <xdr:rowOff>266700</xdr:rowOff>
    </xdr:from>
    <xdr:to>
      <xdr:col>24</xdr:col>
      <xdr:colOff>190500</xdr:colOff>
      <xdr:row>758</xdr:row>
      <xdr:rowOff>268288</xdr:rowOff>
    </xdr:to>
    <xdr:cxnSp macro="">
      <xdr:nvCxnSpPr>
        <xdr:cNvPr id="27" name="直線矢印コネクタ 26"/>
        <xdr:cNvCxnSpPr/>
      </xdr:nvCxnSpPr>
      <xdr:spPr>
        <a:xfrm flipV="1">
          <a:off x="4800600" y="5072062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38</xdr:col>
      <xdr:colOff>85725</xdr:colOff>
      <xdr:row>757</xdr:row>
      <xdr:rowOff>400050</xdr:rowOff>
    </xdr:from>
    <xdr:to>
      <xdr:col>38</xdr:col>
      <xdr:colOff>90487</xdr:colOff>
      <xdr:row>758</xdr:row>
      <xdr:rowOff>285751</xdr:rowOff>
    </xdr:to>
    <xdr:cxnSp macro="">
      <xdr:nvCxnSpPr>
        <xdr:cNvPr id="28" name="直線コネクタ 27"/>
        <xdr:cNvCxnSpPr/>
      </xdr:nvCxnSpPr>
      <xdr:spPr>
        <a:xfrm flipV="1">
          <a:off x="7686675" y="50187225"/>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758</xdr:row>
      <xdr:rowOff>276225</xdr:rowOff>
    </xdr:from>
    <xdr:to>
      <xdr:col>39</xdr:col>
      <xdr:colOff>85725</xdr:colOff>
      <xdr:row>758</xdr:row>
      <xdr:rowOff>277813</xdr:rowOff>
    </xdr:to>
    <xdr:cxnSp macro="">
      <xdr:nvCxnSpPr>
        <xdr:cNvPr id="29" name="直線矢印コネクタ 28"/>
        <xdr:cNvCxnSpPr/>
      </xdr:nvCxnSpPr>
      <xdr:spPr>
        <a:xfrm flipV="1">
          <a:off x="7696200" y="50730150"/>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23</xdr:col>
      <xdr:colOff>133350</xdr:colOff>
      <xdr:row>757</xdr:row>
      <xdr:rowOff>200025</xdr:rowOff>
    </xdr:from>
    <xdr:to>
      <xdr:col>27</xdr:col>
      <xdr:colOff>95253</xdr:colOff>
      <xdr:row>758</xdr:row>
      <xdr:rowOff>172535</xdr:rowOff>
    </xdr:to>
    <xdr:sp macro="" textlink="">
      <xdr:nvSpPr>
        <xdr:cNvPr id="32" name="正方形/長方形 31"/>
        <xdr:cNvSpPr/>
      </xdr:nvSpPr>
      <xdr:spPr>
        <a:xfrm>
          <a:off x="4733925" y="4998720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66675</xdr:colOff>
      <xdr:row>756</xdr:row>
      <xdr:rowOff>257175</xdr:rowOff>
    </xdr:from>
    <xdr:to>
      <xdr:col>32</xdr:col>
      <xdr:colOff>28578</xdr:colOff>
      <xdr:row>757</xdr:row>
      <xdr:rowOff>544010</xdr:rowOff>
    </xdr:to>
    <xdr:sp macro="" textlink="">
      <xdr:nvSpPr>
        <xdr:cNvPr id="33" name="正方形/長方形 32"/>
        <xdr:cNvSpPr/>
      </xdr:nvSpPr>
      <xdr:spPr>
        <a:xfrm>
          <a:off x="5667375" y="4969192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114300</xdr:colOff>
      <xdr:row>757</xdr:row>
      <xdr:rowOff>219075</xdr:rowOff>
    </xdr:from>
    <xdr:to>
      <xdr:col>39</xdr:col>
      <xdr:colOff>76203</xdr:colOff>
      <xdr:row>758</xdr:row>
      <xdr:rowOff>191585</xdr:rowOff>
    </xdr:to>
    <xdr:sp macro="" textlink="">
      <xdr:nvSpPr>
        <xdr:cNvPr id="34" name="正方形/長方形 33"/>
        <xdr:cNvSpPr/>
      </xdr:nvSpPr>
      <xdr:spPr>
        <a:xfrm>
          <a:off x="7115175" y="500062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42</xdr:col>
      <xdr:colOff>142875</xdr:colOff>
      <xdr:row>756</xdr:row>
      <xdr:rowOff>228600</xdr:rowOff>
    </xdr:from>
    <xdr:to>
      <xdr:col>46</xdr:col>
      <xdr:colOff>104778</xdr:colOff>
      <xdr:row>757</xdr:row>
      <xdr:rowOff>515435</xdr:rowOff>
    </xdr:to>
    <xdr:sp macro="" textlink="">
      <xdr:nvSpPr>
        <xdr:cNvPr id="35" name="正方形/長方形 34"/>
        <xdr:cNvSpPr/>
      </xdr:nvSpPr>
      <xdr:spPr>
        <a:xfrm>
          <a:off x="8543925" y="496633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180975</xdr:colOff>
      <xdr:row>760</xdr:row>
      <xdr:rowOff>0</xdr:rowOff>
    </xdr:from>
    <xdr:to>
      <xdr:col>17</xdr:col>
      <xdr:colOff>189090</xdr:colOff>
      <xdr:row>765</xdr:row>
      <xdr:rowOff>287122</xdr:rowOff>
    </xdr:to>
    <xdr:sp macro="" textlink="">
      <xdr:nvSpPr>
        <xdr:cNvPr id="38" name="大かっこ 37"/>
        <xdr:cNvSpPr/>
      </xdr:nvSpPr>
      <xdr:spPr>
        <a:xfrm>
          <a:off x="1781175" y="51406425"/>
          <a:ext cx="1808340" cy="2030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twoCellAnchor>
    <xdr:from>
      <xdr:col>24</xdr:col>
      <xdr:colOff>114300</xdr:colOff>
      <xdr:row>760</xdr:row>
      <xdr:rowOff>9525</xdr:rowOff>
    </xdr:from>
    <xdr:to>
      <xdr:col>33</xdr:col>
      <xdr:colOff>107379</xdr:colOff>
      <xdr:row>765</xdr:row>
      <xdr:rowOff>305356</xdr:rowOff>
    </xdr:to>
    <xdr:sp macro="" textlink="">
      <xdr:nvSpPr>
        <xdr:cNvPr id="39" name="大かっこ 38"/>
        <xdr:cNvSpPr/>
      </xdr:nvSpPr>
      <xdr:spPr>
        <a:xfrm>
          <a:off x="4914900" y="51415950"/>
          <a:ext cx="1793304" cy="2038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39</xdr:col>
      <xdr:colOff>9525</xdr:colOff>
      <xdr:row>759</xdr:row>
      <xdr:rowOff>266700</xdr:rowOff>
    </xdr:from>
    <xdr:to>
      <xdr:col>48</xdr:col>
      <xdr:colOff>2604</xdr:colOff>
      <xdr:row>765</xdr:row>
      <xdr:rowOff>280988</xdr:rowOff>
    </xdr:to>
    <xdr:sp macro="" textlink="">
      <xdr:nvSpPr>
        <xdr:cNvPr id="41" name="大かっこ 40"/>
        <xdr:cNvSpPr/>
      </xdr:nvSpPr>
      <xdr:spPr>
        <a:xfrm>
          <a:off x="7810500" y="51387375"/>
          <a:ext cx="1793304" cy="20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13</xdr:col>
      <xdr:colOff>66675</xdr:colOff>
      <xdr:row>766</xdr:row>
      <xdr:rowOff>171450</xdr:rowOff>
    </xdr:from>
    <xdr:to>
      <xdr:col>13</xdr:col>
      <xdr:colOff>67327</xdr:colOff>
      <xdr:row>767</xdr:row>
      <xdr:rowOff>312109</xdr:rowOff>
    </xdr:to>
    <xdr:cxnSp macro="">
      <xdr:nvCxnSpPr>
        <xdr:cNvPr id="42" name="直線矢印コネクタ 41"/>
        <xdr:cNvCxnSpPr/>
      </xdr:nvCxnSpPr>
      <xdr:spPr>
        <a:xfrm>
          <a:off x="2667000" y="53635275"/>
          <a:ext cx="652" cy="45498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767</xdr:row>
      <xdr:rowOff>28575</xdr:rowOff>
    </xdr:from>
    <xdr:to>
      <xdr:col>13</xdr:col>
      <xdr:colOff>184960</xdr:colOff>
      <xdr:row>768</xdr:row>
      <xdr:rowOff>8175</xdr:rowOff>
    </xdr:to>
    <xdr:sp macro="" textlink="">
      <xdr:nvSpPr>
        <xdr:cNvPr id="43" name="正方形/長方形 42"/>
        <xdr:cNvSpPr/>
      </xdr:nvSpPr>
      <xdr:spPr>
        <a:xfrm>
          <a:off x="2028825" y="53806725"/>
          <a:ext cx="756460" cy="2939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190500</xdr:colOff>
      <xdr:row>767</xdr:row>
      <xdr:rowOff>304800</xdr:rowOff>
    </xdr:from>
    <xdr:to>
      <xdr:col>17</xdr:col>
      <xdr:colOff>184556</xdr:colOff>
      <xdr:row>770</xdr:row>
      <xdr:rowOff>114300</xdr:rowOff>
    </xdr:to>
    <xdr:sp macro="" textlink="">
      <xdr:nvSpPr>
        <xdr:cNvPr id="44" name="正方形/長方形 43"/>
        <xdr:cNvSpPr/>
      </xdr:nvSpPr>
      <xdr:spPr>
        <a:xfrm>
          <a:off x="1790700" y="53606700"/>
          <a:ext cx="1794281" cy="752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a:t>
          </a:r>
          <a:endParaRPr kumimoji="1" lang="en-US" altLang="ja-JP" sz="1100">
            <a:solidFill>
              <a:schemeClr val="tx1"/>
            </a:solidFill>
          </a:endParaRPr>
        </a:p>
        <a:p>
          <a:pPr algn="ctr"/>
          <a:r>
            <a:rPr kumimoji="1" lang="ja-JP" altLang="en-US" sz="1100">
              <a:solidFill>
                <a:schemeClr val="tx1"/>
              </a:solidFill>
            </a:rPr>
            <a:t>（１社、１駅）</a:t>
          </a:r>
        </a:p>
        <a:p>
          <a:pPr algn="ctr"/>
          <a:r>
            <a:rPr kumimoji="1" lang="ja-JP" altLang="en-US" sz="1100">
              <a:solidFill>
                <a:schemeClr val="tx1"/>
              </a:solidFill>
            </a:rPr>
            <a:t>２９百万円</a:t>
          </a:r>
        </a:p>
      </xdr:txBody>
    </xdr:sp>
    <xdr:clientData/>
  </xdr:twoCellAnchor>
  <xdr:twoCellAnchor>
    <xdr:from>
      <xdr:col>9</xdr:col>
      <xdr:colOff>0</xdr:colOff>
      <xdr:row>770</xdr:row>
      <xdr:rowOff>266700</xdr:rowOff>
    </xdr:from>
    <xdr:to>
      <xdr:col>17</xdr:col>
      <xdr:colOff>176476</xdr:colOff>
      <xdr:row>774</xdr:row>
      <xdr:rowOff>177450</xdr:rowOff>
    </xdr:to>
    <xdr:sp macro="" textlink="">
      <xdr:nvSpPr>
        <xdr:cNvPr id="45" name="大かっこ 44"/>
        <xdr:cNvSpPr/>
      </xdr:nvSpPr>
      <xdr:spPr>
        <a:xfrm>
          <a:off x="1800225" y="54987825"/>
          <a:ext cx="1776676" cy="116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t="s">
        <v>264</v>
      </c>
      <c r="AP2" s="956"/>
      <c r="AQ2" s="956"/>
      <c r="AR2" s="64" t="str">
        <f>IF(OR(AO2="　", AO2=""), "", "-")</f>
        <v/>
      </c>
      <c r="AS2" s="957">
        <v>315</v>
      </c>
      <c r="AT2" s="957"/>
      <c r="AU2" s="957"/>
      <c r="AV2" s="42" t="str">
        <f>IF(AW2="", "", "-")</f>
        <v/>
      </c>
      <c r="AW2" s="902"/>
      <c r="AX2" s="902"/>
    </row>
    <row r="3" spans="1:50" ht="21" customHeight="1" thickBot="1" x14ac:dyDescent="0.2">
      <c r="A3" s="858" t="s">
        <v>345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477</v>
      </c>
      <c r="AK3" s="860"/>
      <c r="AL3" s="860"/>
      <c r="AM3" s="860"/>
      <c r="AN3" s="860"/>
      <c r="AO3" s="860"/>
      <c r="AP3" s="860"/>
      <c r="AQ3" s="860"/>
      <c r="AR3" s="860"/>
      <c r="AS3" s="860"/>
      <c r="AT3" s="860"/>
      <c r="AU3" s="860"/>
      <c r="AV3" s="860"/>
      <c r="AW3" s="860"/>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9" t="s">
        <v>480</v>
      </c>
      <c r="H5" s="830"/>
      <c r="I5" s="830"/>
      <c r="J5" s="830"/>
      <c r="K5" s="830"/>
      <c r="L5" s="830"/>
      <c r="M5" s="831" t="s">
        <v>65</v>
      </c>
      <c r="N5" s="832"/>
      <c r="O5" s="832"/>
      <c r="P5" s="832"/>
      <c r="Q5" s="832"/>
      <c r="R5" s="833"/>
      <c r="S5" s="834" t="s">
        <v>69</v>
      </c>
      <c r="T5" s="830"/>
      <c r="U5" s="830"/>
      <c r="V5" s="830"/>
      <c r="W5" s="830"/>
      <c r="X5" s="835"/>
      <c r="Y5" s="684" t="s">
        <v>3</v>
      </c>
      <c r="Z5" s="532"/>
      <c r="AA5" s="532"/>
      <c r="AB5" s="532"/>
      <c r="AC5" s="532"/>
      <c r="AD5" s="533"/>
      <c r="AE5" s="685" t="s">
        <v>596</v>
      </c>
      <c r="AF5" s="685"/>
      <c r="AG5" s="685"/>
      <c r="AH5" s="685"/>
      <c r="AI5" s="685"/>
      <c r="AJ5" s="685"/>
      <c r="AK5" s="685"/>
      <c r="AL5" s="685"/>
      <c r="AM5" s="685"/>
      <c r="AN5" s="685"/>
      <c r="AO5" s="685"/>
      <c r="AP5" s="686"/>
      <c r="AQ5" s="687" t="s">
        <v>598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3" t="s">
        <v>309</v>
      </c>
      <c r="Z7" s="432"/>
      <c r="AA7" s="432"/>
      <c r="AB7" s="432"/>
      <c r="AC7" s="432"/>
      <c r="AD7" s="914"/>
      <c r="AE7" s="903" t="s">
        <v>483</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211</v>
      </c>
      <c r="B8" s="485"/>
      <c r="C8" s="485"/>
      <c r="D8" s="485"/>
      <c r="E8" s="485"/>
      <c r="F8" s="486"/>
      <c r="G8" s="924" t="str">
        <f>入力規則等!A27</f>
        <v>観光立国、交通安全対策、高齢社会対策、子ども・若者育成支援、障害者施策、少子化社会対策、男女共同参画、地球温暖化対策</v>
      </c>
      <c r="H8" s="706"/>
      <c r="I8" s="706"/>
      <c r="J8" s="706"/>
      <c r="K8" s="706"/>
      <c r="L8" s="706"/>
      <c r="M8" s="706"/>
      <c r="N8" s="706"/>
      <c r="O8" s="706"/>
      <c r="P8" s="706"/>
      <c r="Q8" s="706"/>
      <c r="R8" s="706"/>
      <c r="S8" s="706"/>
      <c r="T8" s="706"/>
      <c r="U8" s="706"/>
      <c r="V8" s="706"/>
      <c r="W8" s="706"/>
      <c r="X8" s="925"/>
      <c r="Y8" s="836" t="s">
        <v>212</v>
      </c>
      <c r="Z8" s="837"/>
      <c r="AA8" s="837"/>
      <c r="AB8" s="837"/>
      <c r="AC8" s="837"/>
      <c r="AD8" s="838"/>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9" t="s">
        <v>23</v>
      </c>
      <c r="B9" s="840"/>
      <c r="C9" s="840"/>
      <c r="D9" s="840"/>
      <c r="E9" s="840"/>
      <c r="F9" s="840"/>
      <c r="G9" s="841" t="s">
        <v>484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6" t="s">
        <v>29</v>
      </c>
      <c r="B10" s="647"/>
      <c r="C10" s="647"/>
      <c r="D10" s="647"/>
      <c r="E10" s="647"/>
      <c r="F10" s="647"/>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7" t="s">
        <v>24</v>
      </c>
      <c r="B12" s="968"/>
      <c r="C12" s="968"/>
      <c r="D12" s="968"/>
      <c r="E12" s="968"/>
      <c r="F12" s="969"/>
      <c r="G12" s="746"/>
      <c r="H12" s="747"/>
      <c r="I12" s="747"/>
      <c r="J12" s="747"/>
      <c r="K12" s="747"/>
      <c r="L12" s="747"/>
      <c r="M12" s="747"/>
      <c r="N12" s="747"/>
      <c r="O12" s="747"/>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1643</v>
      </c>
      <c r="Q13" s="644"/>
      <c r="R13" s="644"/>
      <c r="S13" s="644"/>
      <c r="T13" s="644"/>
      <c r="U13" s="644"/>
      <c r="V13" s="645"/>
      <c r="W13" s="643">
        <v>2253</v>
      </c>
      <c r="X13" s="644"/>
      <c r="Y13" s="644"/>
      <c r="Z13" s="644"/>
      <c r="AA13" s="644"/>
      <c r="AB13" s="644"/>
      <c r="AC13" s="645"/>
      <c r="AD13" s="643">
        <v>2453</v>
      </c>
      <c r="AE13" s="644"/>
      <c r="AF13" s="644"/>
      <c r="AG13" s="644"/>
      <c r="AH13" s="644"/>
      <c r="AI13" s="644"/>
      <c r="AJ13" s="645"/>
      <c r="AK13" s="643">
        <v>1757</v>
      </c>
      <c r="AL13" s="644"/>
      <c r="AM13" s="644"/>
      <c r="AN13" s="644"/>
      <c r="AO13" s="644"/>
      <c r="AP13" s="644"/>
      <c r="AQ13" s="645"/>
      <c r="AR13" s="910"/>
      <c r="AS13" s="911"/>
      <c r="AT13" s="911"/>
      <c r="AU13" s="911"/>
      <c r="AV13" s="911"/>
      <c r="AW13" s="911"/>
      <c r="AX13" s="912"/>
    </row>
    <row r="14" spans="1:50" ht="21" customHeight="1" x14ac:dyDescent="0.15">
      <c r="A14" s="600"/>
      <c r="B14" s="601"/>
      <c r="C14" s="601"/>
      <c r="D14" s="601"/>
      <c r="E14" s="601"/>
      <c r="F14" s="602"/>
      <c r="G14" s="711"/>
      <c r="H14" s="712"/>
      <c r="I14" s="697" t="s">
        <v>8</v>
      </c>
      <c r="J14" s="748"/>
      <c r="K14" s="748"/>
      <c r="L14" s="748"/>
      <c r="M14" s="748"/>
      <c r="N14" s="748"/>
      <c r="O14" s="749"/>
      <c r="P14" s="643">
        <v>425</v>
      </c>
      <c r="Q14" s="644"/>
      <c r="R14" s="644"/>
      <c r="S14" s="644"/>
      <c r="T14" s="644"/>
      <c r="U14" s="644"/>
      <c r="V14" s="645"/>
      <c r="W14" s="643">
        <v>52</v>
      </c>
      <c r="X14" s="644"/>
      <c r="Y14" s="644"/>
      <c r="Z14" s="644"/>
      <c r="AA14" s="644"/>
      <c r="AB14" s="644"/>
      <c r="AC14" s="645"/>
      <c r="AD14" s="643">
        <v>462</v>
      </c>
      <c r="AE14" s="644"/>
      <c r="AF14" s="644"/>
      <c r="AG14" s="644"/>
      <c r="AH14" s="644"/>
      <c r="AI14" s="644"/>
      <c r="AJ14" s="645"/>
      <c r="AK14" s="643" t="s">
        <v>487</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1388</v>
      </c>
      <c r="Q15" s="644"/>
      <c r="R15" s="644"/>
      <c r="S15" s="644"/>
      <c r="T15" s="644"/>
      <c r="U15" s="644"/>
      <c r="V15" s="645"/>
      <c r="W15" s="643">
        <v>1702</v>
      </c>
      <c r="X15" s="644"/>
      <c r="Y15" s="644"/>
      <c r="Z15" s="644"/>
      <c r="AA15" s="644"/>
      <c r="AB15" s="644"/>
      <c r="AC15" s="645"/>
      <c r="AD15" s="643">
        <v>1504</v>
      </c>
      <c r="AE15" s="644"/>
      <c r="AF15" s="644"/>
      <c r="AG15" s="644"/>
      <c r="AH15" s="644"/>
      <c r="AI15" s="644"/>
      <c r="AJ15" s="645"/>
      <c r="AK15" s="643">
        <v>1991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-1702</v>
      </c>
      <c r="Q16" s="644"/>
      <c r="R16" s="644"/>
      <c r="S16" s="644"/>
      <c r="T16" s="644"/>
      <c r="U16" s="644"/>
      <c r="V16" s="645"/>
      <c r="W16" s="643">
        <v>-1504</v>
      </c>
      <c r="X16" s="644"/>
      <c r="Y16" s="644"/>
      <c r="Z16" s="644"/>
      <c r="AA16" s="644"/>
      <c r="AB16" s="644"/>
      <c r="AC16" s="645"/>
      <c r="AD16" s="643">
        <v>-1991</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t="s">
        <v>487</v>
      </c>
      <c r="AL17" s="644"/>
      <c r="AM17" s="644"/>
      <c r="AN17" s="644"/>
      <c r="AO17" s="644"/>
      <c r="AP17" s="644"/>
      <c r="AQ17" s="645"/>
      <c r="AR17" s="908"/>
      <c r="AS17" s="908"/>
      <c r="AT17" s="908"/>
      <c r="AU17" s="908"/>
      <c r="AV17" s="908"/>
      <c r="AW17" s="908"/>
      <c r="AX17" s="909"/>
    </row>
    <row r="18" spans="1:50" ht="24.75" customHeight="1" x14ac:dyDescent="0.15">
      <c r="A18" s="600"/>
      <c r="B18" s="601"/>
      <c r="C18" s="601"/>
      <c r="D18" s="601"/>
      <c r="E18" s="601"/>
      <c r="F18" s="602"/>
      <c r="G18" s="713"/>
      <c r="H18" s="714"/>
      <c r="I18" s="702" t="s">
        <v>20</v>
      </c>
      <c r="J18" s="703"/>
      <c r="K18" s="703"/>
      <c r="L18" s="703"/>
      <c r="M18" s="703"/>
      <c r="N18" s="703"/>
      <c r="O18" s="704"/>
      <c r="P18" s="869">
        <f>SUM(P13:V17)</f>
        <v>1754</v>
      </c>
      <c r="Q18" s="870"/>
      <c r="R18" s="870"/>
      <c r="S18" s="870"/>
      <c r="T18" s="870"/>
      <c r="U18" s="870"/>
      <c r="V18" s="871"/>
      <c r="W18" s="869">
        <f>SUM(W13:AC17)</f>
        <v>2503</v>
      </c>
      <c r="X18" s="870"/>
      <c r="Y18" s="870"/>
      <c r="Z18" s="870"/>
      <c r="AA18" s="870"/>
      <c r="AB18" s="870"/>
      <c r="AC18" s="871"/>
      <c r="AD18" s="869">
        <f>SUM(AD13:AJ17)</f>
        <v>2428</v>
      </c>
      <c r="AE18" s="870"/>
      <c r="AF18" s="870"/>
      <c r="AG18" s="870"/>
      <c r="AH18" s="870"/>
      <c r="AI18" s="870"/>
      <c r="AJ18" s="871"/>
      <c r="AK18" s="869">
        <f>SUM(AK13:AQ17)</f>
        <v>3748</v>
      </c>
      <c r="AL18" s="870"/>
      <c r="AM18" s="870"/>
      <c r="AN18" s="870"/>
      <c r="AO18" s="870"/>
      <c r="AP18" s="870"/>
      <c r="AQ18" s="871"/>
      <c r="AR18" s="869">
        <f>SUM(AR13:AX17)</f>
        <v>0</v>
      </c>
      <c r="AS18" s="870"/>
      <c r="AT18" s="870"/>
      <c r="AU18" s="870"/>
      <c r="AV18" s="870"/>
      <c r="AW18" s="870"/>
      <c r="AX18" s="872"/>
    </row>
    <row r="19" spans="1:50" ht="24.75" customHeight="1" x14ac:dyDescent="0.15">
      <c r="A19" s="600"/>
      <c r="B19" s="601"/>
      <c r="C19" s="601"/>
      <c r="D19" s="601"/>
      <c r="E19" s="601"/>
      <c r="F19" s="602"/>
      <c r="G19" s="867" t="s">
        <v>9</v>
      </c>
      <c r="H19" s="868"/>
      <c r="I19" s="868"/>
      <c r="J19" s="868"/>
      <c r="K19" s="868"/>
      <c r="L19" s="868"/>
      <c r="M19" s="868"/>
      <c r="N19" s="868"/>
      <c r="O19" s="868"/>
      <c r="P19" s="643">
        <v>1539</v>
      </c>
      <c r="Q19" s="644"/>
      <c r="R19" s="644"/>
      <c r="S19" s="644"/>
      <c r="T19" s="644"/>
      <c r="U19" s="644"/>
      <c r="V19" s="645"/>
      <c r="W19" s="643">
        <v>2241</v>
      </c>
      <c r="X19" s="644"/>
      <c r="Y19" s="644"/>
      <c r="Z19" s="644"/>
      <c r="AA19" s="644"/>
      <c r="AB19" s="644"/>
      <c r="AC19" s="645"/>
      <c r="AD19" s="643">
        <v>2203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7" t="s">
        <v>10</v>
      </c>
      <c r="H20" s="868"/>
      <c r="I20" s="868"/>
      <c r="J20" s="868"/>
      <c r="K20" s="868"/>
      <c r="L20" s="868"/>
      <c r="M20" s="868"/>
      <c r="N20" s="868"/>
      <c r="O20" s="868"/>
      <c r="P20" s="302">
        <f>IF(P18=0, "-", SUM(P19)/P18)</f>
        <v>0.87742303306727476</v>
      </c>
      <c r="Q20" s="302"/>
      <c r="R20" s="302"/>
      <c r="S20" s="302"/>
      <c r="T20" s="302"/>
      <c r="U20" s="302"/>
      <c r="V20" s="302"/>
      <c r="W20" s="302">
        <f t="shared" ref="W20" si="0">IF(W18=0, "-", SUM(W19)/W18)</f>
        <v>0.89532560926887739</v>
      </c>
      <c r="X20" s="302"/>
      <c r="Y20" s="302"/>
      <c r="Z20" s="302"/>
      <c r="AA20" s="302"/>
      <c r="AB20" s="302"/>
      <c r="AC20" s="302"/>
      <c r="AD20" s="302">
        <f t="shared" ref="AD20" si="1">IF(AD18=0, "-", SUM(AD19)/AD18)</f>
        <v>0.90733113673805599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70"/>
      <c r="G21" s="300" t="s">
        <v>275</v>
      </c>
      <c r="H21" s="301"/>
      <c r="I21" s="301"/>
      <c r="J21" s="301"/>
      <c r="K21" s="301"/>
      <c r="L21" s="301"/>
      <c r="M21" s="301"/>
      <c r="N21" s="301"/>
      <c r="O21" s="301"/>
      <c r="P21" s="302">
        <f>IF(P19=0, "-", SUM(P19)/SUM(P13,P14))</f>
        <v>0.74419729206963248</v>
      </c>
      <c r="Q21" s="302"/>
      <c r="R21" s="302"/>
      <c r="S21" s="302"/>
      <c r="T21" s="302"/>
      <c r="U21" s="302"/>
      <c r="V21" s="302"/>
      <c r="W21" s="302">
        <f t="shared" ref="W21" si="2">IF(W19=0, "-", SUM(W19)/SUM(W13,W14))</f>
        <v>0.97223427331887202</v>
      </c>
      <c r="X21" s="302"/>
      <c r="Y21" s="302"/>
      <c r="Z21" s="302"/>
      <c r="AA21" s="302"/>
      <c r="AB21" s="302"/>
      <c r="AC21" s="302"/>
      <c r="AD21" s="302">
        <f t="shared" ref="AD21" si="3">IF(AD19=0, "-", SUM(AD19)/SUM(AD13,AD14))</f>
        <v>0.75574614065180101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348</v>
      </c>
      <c r="B22" s="938"/>
      <c r="C22" s="938"/>
      <c r="D22" s="938"/>
      <c r="E22" s="938"/>
      <c r="F22" s="939"/>
      <c r="G22" s="975" t="s">
        <v>255</v>
      </c>
      <c r="H22" s="206"/>
      <c r="I22" s="206"/>
      <c r="J22" s="206"/>
      <c r="K22" s="206"/>
      <c r="L22" s="206"/>
      <c r="M22" s="206"/>
      <c r="N22" s="206"/>
      <c r="O22" s="207"/>
      <c r="P22" s="926" t="s">
        <v>349</v>
      </c>
      <c r="Q22" s="206"/>
      <c r="R22" s="206"/>
      <c r="S22" s="206"/>
      <c r="T22" s="206"/>
      <c r="U22" s="206"/>
      <c r="V22" s="207"/>
      <c r="W22" s="926" t="s">
        <v>350</v>
      </c>
      <c r="X22" s="206"/>
      <c r="Y22" s="206"/>
      <c r="Z22" s="206"/>
      <c r="AA22" s="206"/>
      <c r="AB22" s="206"/>
      <c r="AC22" s="207"/>
      <c r="AD22" s="926" t="s">
        <v>254</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15">
      <c r="A23" s="940"/>
      <c r="B23" s="941"/>
      <c r="C23" s="941"/>
      <c r="D23" s="941"/>
      <c r="E23" s="941"/>
      <c r="F23" s="942"/>
      <c r="G23" s="976" t="s">
        <v>486</v>
      </c>
      <c r="H23" s="977"/>
      <c r="I23" s="977"/>
      <c r="J23" s="977"/>
      <c r="K23" s="977"/>
      <c r="L23" s="977"/>
      <c r="M23" s="977"/>
      <c r="N23" s="977"/>
      <c r="O23" s="978"/>
      <c r="P23" s="910">
        <v>1757</v>
      </c>
      <c r="Q23" s="911"/>
      <c r="R23" s="911"/>
      <c r="S23" s="911"/>
      <c r="T23" s="911"/>
      <c r="U23" s="911"/>
      <c r="V23" s="927"/>
      <c r="W23" s="910"/>
      <c r="X23" s="911"/>
      <c r="Y23" s="911"/>
      <c r="Z23" s="911"/>
      <c r="AA23" s="911"/>
      <c r="AB23" s="911"/>
      <c r="AC23" s="927"/>
      <c r="AD23" s="947"/>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x14ac:dyDescent="0.15">
      <c r="A24" s="940"/>
      <c r="B24" s="941"/>
      <c r="C24" s="941"/>
      <c r="D24" s="941"/>
      <c r="E24" s="941"/>
      <c r="F24" s="942"/>
      <c r="G24" s="928"/>
      <c r="H24" s="929"/>
      <c r="I24" s="929"/>
      <c r="J24" s="929"/>
      <c r="K24" s="929"/>
      <c r="L24" s="929"/>
      <c r="M24" s="929"/>
      <c r="N24" s="929"/>
      <c r="O24" s="930"/>
      <c r="P24" s="643"/>
      <c r="Q24" s="644"/>
      <c r="R24" s="644"/>
      <c r="S24" s="644"/>
      <c r="T24" s="644"/>
      <c r="U24" s="644"/>
      <c r="V24" s="645"/>
      <c r="W24" s="643"/>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customHeight="1" x14ac:dyDescent="0.15">
      <c r="A25" s="940"/>
      <c r="B25" s="941"/>
      <c r="C25" s="941"/>
      <c r="D25" s="941"/>
      <c r="E25" s="941"/>
      <c r="F25" s="942"/>
      <c r="G25" s="928"/>
      <c r="H25" s="929"/>
      <c r="I25" s="929"/>
      <c r="J25" s="929"/>
      <c r="K25" s="929"/>
      <c r="L25" s="929"/>
      <c r="M25" s="929"/>
      <c r="N25" s="929"/>
      <c r="O25" s="930"/>
      <c r="P25" s="643"/>
      <c r="Q25" s="644"/>
      <c r="R25" s="644"/>
      <c r="S25" s="644"/>
      <c r="T25" s="644"/>
      <c r="U25" s="644"/>
      <c r="V25" s="645"/>
      <c r="W25" s="643"/>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customHeight="1" x14ac:dyDescent="0.15">
      <c r="A26" s="940"/>
      <c r="B26" s="941"/>
      <c r="C26" s="941"/>
      <c r="D26" s="941"/>
      <c r="E26" s="941"/>
      <c r="F26" s="942"/>
      <c r="G26" s="928"/>
      <c r="H26" s="929"/>
      <c r="I26" s="929"/>
      <c r="J26" s="929"/>
      <c r="K26" s="929"/>
      <c r="L26" s="929"/>
      <c r="M26" s="929"/>
      <c r="N26" s="929"/>
      <c r="O26" s="930"/>
      <c r="P26" s="643"/>
      <c r="Q26" s="644"/>
      <c r="R26" s="644"/>
      <c r="S26" s="644"/>
      <c r="T26" s="644"/>
      <c r="U26" s="644"/>
      <c r="V26" s="645"/>
      <c r="W26" s="643"/>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customHeight="1" x14ac:dyDescent="0.15">
      <c r="A27" s="940"/>
      <c r="B27" s="941"/>
      <c r="C27" s="941"/>
      <c r="D27" s="941"/>
      <c r="E27" s="941"/>
      <c r="F27" s="942"/>
      <c r="G27" s="928"/>
      <c r="H27" s="929"/>
      <c r="I27" s="929"/>
      <c r="J27" s="929"/>
      <c r="K27" s="929"/>
      <c r="L27" s="929"/>
      <c r="M27" s="929"/>
      <c r="N27" s="929"/>
      <c r="O27" s="930"/>
      <c r="P27" s="643"/>
      <c r="Q27" s="644"/>
      <c r="R27" s="644"/>
      <c r="S27" s="644"/>
      <c r="T27" s="644"/>
      <c r="U27" s="644"/>
      <c r="V27" s="645"/>
      <c r="W27" s="643"/>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customHeight="1" x14ac:dyDescent="0.15">
      <c r="A28" s="940"/>
      <c r="B28" s="941"/>
      <c r="C28" s="941"/>
      <c r="D28" s="941"/>
      <c r="E28" s="941"/>
      <c r="F28" s="942"/>
      <c r="G28" s="931" t="s">
        <v>259</v>
      </c>
      <c r="H28" s="932"/>
      <c r="I28" s="932"/>
      <c r="J28" s="932"/>
      <c r="K28" s="932"/>
      <c r="L28" s="932"/>
      <c r="M28" s="932"/>
      <c r="N28" s="932"/>
      <c r="O28" s="933"/>
      <c r="P28" s="869">
        <f>P29-SUM(P23:P27)</f>
        <v>0</v>
      </c>
      <c r="Q28" s="870"/>
      <c r="R28" s="870"/>
      <c r="S28" s="870"/>
      <c r="T28" s="870"/>
      <c r="U28" s="870"/>
      <c r="V28" s="871"/>
      <c r="W28" s="869">
        <f>W29-SUM(W23:W27)</f>
        <v>0</v>
      </c>
      <c r="X28" s="870"/>
      <c r="Y28" s="870"/>
      <c r="Z28" s="870"/>
      <c r="AA28" s="870"/>
      <c r="AB28" s="870"/>
      <c r="AC28" s="871"/>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256</v>
      </c>
      <c r="H29" s="935"/>
      <c r="I29" s="935"/>
      <c r="J29" s="935"/>
      <c r="K29" s="935"/>
      <c r="L29" s="935"/>
      <c r="M29" s="935"/>
      <c r="N29" s="935"/>
      <c r="O29" s="936"/>
      <c r="P29" s="643">
        <f>AK13</f>
        <v>1757</v>
      </c>
      <c r="Q29" s="644"/>
      <c r="R29" s="644"/>
      <c r="S29" s="644"/>
      <c r="T29" s="644"/>
      <c r="U29" s="644"/>
      <c r="V29" s="645"/>
      <c r="W29" s="958">
        <f>AR13</f>
        <v>0</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52" t="s">
        <v>271</v>
      </c>
      <c r="B30" s="853"/>
      <c r="C30" s="853"/>
      <c r="D30" s="853"/>
      <c r="E30" s="853"/>
      <c r="F30" s="854"/>
      <c r="G30" s="759" t="s">
        <v>145</v>
      </c>
      <c r="H30" s="760"/>
      <c r="I30" s="760"/>
      <c r="J30" s="760"/>
      <c r="K30" s="760"/>
      <c r="L30" s="760"/>
      <c r="M30" s="760"/>
      <c r="N30" s="760"/>
      <c r="O30" s="761"/>
      <c r="P30" s="847" t="s">
        <v>58</v>
      </c>
      <c r="Q30" s="760"/>
      <c r="R30" s="760"/>
      <c r="S30" s="760"/>
      <c r="T30" s="760"/>
      <c r="U30" s="760"/>
      <c r="V30" s="760"/>
      <c r="W30" s="760"/>
      <c r="X30" s="761"/>
      <c r="Y30" s="844"/>
      <c r="Z30" s="845"/>
      <c r="AA30" s="846"/>
      <c r="AB30" s="848" t="s">
        <v>11</v>
      </c>
      <c r="AC30" s="849"/>
      <c r="AD30" s="850"/>
      <c r="AE30" s="848" t="s">
        <v>312</v>
      </c>
      <c r="AF30" s="849"/>
      <c r="AG30" s="849"/>
      <c r="AH30" s="850"/>
      <c r="AI30" s="848" t="s">
        <v>334</v>
      </c>
      <c r="AJ30" s="849"/>
      <c r="AK30" s="849"/>
      <c r="AL30" s="850"/>
      <c r="AM30" s="906" t="s">
        <v>339</v>
      </c>
      <c r="AN30" s="906"/>
      <c r="AO30" s="906"/>
      <c r="AP30" s="848"/>
      <c r="AQ30" s="753" t="s">
        <v>187</v>
      </c>
      <c r="AR30" s="754"/>
      <c r="AS30" s="754"/>
      <c r="AT30" s="755"/>
      <c r="AU30" s="760" t="s">
        <v>133</v>
      </c>
      <c r="AV30" s="760"/>
      <c r="AW30" s="760"/>
      <c r="AX30" s="907"/>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2</v>
      </c>
      <c r="AV31" s="184"/>
      <c r="AW31" s="384" t="s">
        <v>177</v>
      </c>
      <c r="AX31" s="385"/>
    </row>
    <row r="32" spans="1:50" ht="30" customHeight="1" x14ac:dyDescent="0.15">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60" t="s">
        <v>12</v>
      </c>
      <c r="Z32" s="520"/>
      <c r="AA32" s="521"/>
      <c r="AB32" s="851" t="s">
        <v>178</v>
      </c>
      <c r="AC32" s="851"/>
      <c r="AD32" s="851"/>
      <c r="AE32" s="202">
        <v>89</v>
      </c>
      <c r="AF32" s="203"/>
      <c r="AG32" s="203"/>
      <c r="AH32" s="203"/>
      <c r="AI32" s="202">
        <v>90</v>
      </c>
      <c r="AJ32" s="203"/>
      <c r="AK32" s="203"/>
      <c r="AL32" s="203"/>
      <c r="AM32" s="202"/>
      <c r="AN32" s="203"/>
      <c r="AO32" s="203"/>
      <c r="AP32" s="203"/>
      <c r="AQ32" s="326"/>
      <c r="AR32" s="192"/>
      <c r="AS32" s="192"/>
      <c r="AT32" s="327"/>
      <c r="AU32" s="203"/>
      <c r="AV32" s="203"/>
      <c r="AW32" s="203"/>
      <c r="AX32" s="205"/>
    </row>
    <row r="33" spans="1:50" ht="30"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851" t="s">
        <v>178</v>
      </c>
      <c r="AC33" s="851"/>
      <c r="AD33" s="851"/>
      <c r="AE33" s="202"/>
      <c r="AF33" s="203"/>
      <c r="AG33" s="203"/>
      <c r="AH33" s="203"/>
      <c r="AI33" s="202"/>
      <c r="AJ33" s="203"/>
      <c r="AK33" s="203"/>
      <c r="AL33" s="203"/>
      <c r="AM33" s="202"/>
      <c r="AN33" s="203"/>
      <c r="AO33" s="203"/>
      <c r="AP33" s="203"/>
      <c r="AQ33" s="326"/>
      <c r="AR33" s="192"/>
      <c r="AS33" s="192"/>
      <c r="AT33" s="327"/>
      <c r="AU33" s="203">
        <v>100</v>
      </c>
      <c r="AV33" s="203"/>
      <c r="AW33" s="203"/>
      <c r="AX33" s="205"/>
    </row>
    <row r="34" spans="1:50" ht="30"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c r="AF34" s="203"/>
      <c r="AG34" s="203"/>
      <c r="AH34" s="203"/>
      <c r="AI34" s="202"/>
      <c r="AJ34" s="203"/>
      <c r="AK34" s="203"/>
      <c r="AL34" s="203"/>
      <c r="AM34" s="202"/>
      <c r="AN34" s="203"/>
      <c r="AO34" s="203"/>
      <c r="AP34" s="203"/>
      <c r="AQ34" s="326"/>
      <c r="AR34" s="192"/>
      <c r="AS34" s="192"/>
      <c r="AT34" s="327"/>
      <c r="AU34" s="203"/>
      <c r="AV34" s="203"/>
      <c r="AW34" s="203"/>
      <c r="AX34" s="205"/>
    </row>
    <row r="35" spans="1:50" ht="23.25" customHeight="1" x14ac:dyDescent="0.15">
      <c r="A35" s="210" t="s">
        <v>300</v>
      </c>
      <c r="B35" s="211"/>
      <c r="C35" s="211"/>
      <c r="D35" s="211"/>
      <c r="E35" s="211"/>
      <c r="F35" s="212"/>
      <c r="G35" s="216" t="s">
        <v>597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271</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901"/>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271</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901"/>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5" t="s">
        <v>133</v>
      </c>
      <c r="AV51" s="915"/>
      <c r="AW51" s="915"/>
      <c r="AX51" s="916"/>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5" t="s">
        <v>133</v>
      </c>
      <c r="AV58" s="915"/>
      <c r="AW58" s="915"/>
      <c r="AX58" s="916"/>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272</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267</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45" customHeight="1" x14ac:dyDescent="0.15">
      <c r="A67" s="464"/>
      <c r="B67" s="465"/>
      <c r="C67" s="465"/>
      <c r="D67" s="465"/>
      <c r="E67" s="465"/>
      <c r="F67" s="466"/>
      <c r="G67" s="239" t="s">
        <v>189</v>
      </c>
      <c r="H67" s="90" t="s">
        <v>490</v>
      </c>
      <c r="I67" s="90"/>
      <c r="J67" s="90"/>
      <c r="K67" s="90"/>
      <c r="L67" s="90"/>
      <c r="M67" s="90"/>
      <c r="N67" s="90"/>
      <c r="O67" s="91"/>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45" customHeight="1" x14ac:dyDescent="0.15">
      <c r="A68" s="464"/>
      <c r="B68" s="465"/>
      <c r="C68" s="465"/>
      <c r="D68" s="465"/>
      <c r="E68" s="465"/>
      <c r="F68" s="466"/>
      <c r="G68" s="240"/>
      <c r="H68" s="93"/>
      <c r="I68" s="93"/>
      <c r="J68" s="93"/>
      <c r="K68" s="93"/>
      <c r="L68" s="93"/>
      <c r="M68" s="93"/>
      <c r="N68" s="93"/>
      <c r="O68" s="94"/>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45" customHeight="1" x14ac:dyDescent="0.15">
      <c r="A69" s="464"/>
      <c r="B69" s="465"/>
      <c r="C69" s="465"/>
      <c r="D69" s="465"/>
      <c r="E69" s="465"/>
      <c r="F69" s="466"/>
      <c r="G69" s="241"/>
      <c r="H69" s="96"/>
      <c r="I69" s="96"/>
      <c r="J69" s="96"/>
      <c r="K69" s="96"/>
      <c r="L69" s="96"/>
      <c r="M69" s="96"/>
      <c r="N69" s="96"/>
      <c r="O69" s="9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customHeight="1" x14ac:dyDescent="0.15">
      <c r="A70" s="464" t="s">
        <v>276</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272</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1"/>
      <c r="AF77" s="882"/>
      <c r="AG77" s="882"/>
      <c r="AH77" s="882"/>
      <c r="AI77" s="881"/>
      <c r="AJ77" s="882"/>
      <c r="AK77" s="882"/>
      <c r="AL77" s="882"/>
      <c r="AM77" s="881"/>
      <c r="AN77" s="882"/>
      <c r="AO77" s="882"/>
      <c r="AP77" s="882"/>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73"/>
      <c r="I78" s="574"/>
      <c r="J78" s="574"/>
      <c r="K78" s="574"/>
      <c r="L78" s="574"/>
      <c r="M78" s="574"/>
      <c r="N78" s="574"/>
      <c r="O78" s="575"/>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266</v>
      </c>
      <c r="AP79" s="263"/>
      <c r="AQ79" s="263"/>
      <c r="AR79" s="66" t="s">
        <v>264</v>
      </c>
      <c r="AS79" s="262"/>
      <c r="AT79" s="263"/>
      <c r="AU79" s="263"/>
      <c r="AV79" s="263"/>
      <c r="AW79" s="263"/>
      <c r="AX79" s="971"/>
    </row>
    <row r="80" spans="1:50" ht="18.75" hidden="1" customHeight="1" x14ac:dyDescent="0.15">
      <c r="A80" s="855"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6"/>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6"/>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5"/>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6"/>
    </row>
    <row r="83" spans="1:60" ht="22.5" hidden="1" customHeight="1" x14ac:dyDescent="0.15">
      <c r="A83" s="856"/>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7"/>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8"/>
    </row>
    <row r="84" spans="1:60" ht="19.5" hidden="1" customHeight="1" x14ac:dyDescent="0.15">
      <c r="A84" s="856"/>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9"/>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80"/>
    </row>
    <row r="85" spans="1:60" ht="18.75" hidden="1" customHeight="1" x14ac:dyDescent="0.15">
      <c r="A85" s="856"/>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6"/>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6"/>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6"/>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6"/>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6"/>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x14ac:dyDescent="0.15">
      <c r="A91" s="856"/>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6"/>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6"/>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6"/>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6"/>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6"/>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6"/>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6"/>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7"/>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6" t="s">
        <v>13</v>
      </c>
      <c r="Z99" s="887"/>
      <c r="AA99" s="888"/>
      <c r="AB99" s="883" t="s">
        <v>14</v>
      </c>
      <c r="AC99" s="884"/>
      <c r="AD99" s="885"/>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15">
      <c r="A101" s="411"/>
      <c r="B101" s="412"/>
      <c r="C101" s="412"/>
      <c r="D101" s="412"/>
      <c r="E101" s="412"/>
      <c r="F101" s="413"/>
      <c r="G101" s="90" t="s">
        <v>491</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21</v>
      </c>
      <c r="AF101" s="203"/>
      <c r="AG101" s="203"/>
      <c r="AH101" s="204"/>
      <c r="AI101" s="202">
        <v>20</v>
      </c>
      <c r="AJ101" s="203"/>
      <c r="AK101" s="203"/>
      <c r="AL101" s="204"/>
      <c r="AM101" s="202">
        <v>29</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27</v>
      </c>
      <c r="AF102" s="407"/>
      <c r="AG102" s="407"/>
      <c r="AH102" s="407"/>
      <c r="AI102" s="407">
        <v>32</v>
      </c>
      <c r="AJ102" s="407"/>
      <c r="AK102" s="407"/>
      <c r="AL102" s="407"/>
      <c r="AM102" s="407">
        <v>32</v>
      </c>
      <c r="AN102" s="407"/>
      <c r="AO102" s="407"/>
      <c r="AP102" s="407"/>
      <c r="AQ102" s="257">
        <v>23</v>
      </c>
      <c r="AR102" s="258"/>
      <c r="AS102" s="258"/>
      <c r="AT102" s="303"/>
      <c r="AU102" s="257"/>
      <c r="AV102" s="258"/>
      <c r="AW102" s="258"/>
      <c r="AX102" s="303"/>
    </row>
    <row r="103" spans="1:60" ht="31.5" hidden="1" customHeight="1" x14ac:dyDescent="0.15">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x14ac:dyDescent="0.15">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v>73</v>
      </c>
      <c r="AF116" s="407"/>
      <c r="AG116" s="407"/>
      <c r="AH116" s="407"/>
      <c r="AI116" s="407">
        <v>112</v>
      </c>
      <c r="AJ116" s="407"/>
      <c r="AK116" s="407"/>
      <c r="AL116" s="407"/>
      <c r="AM116" s="407">
        <v>76</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493</v>
      </c>
      <c r="AF117" s="540"/>
      <c r="AG117" s="540"/>
      <c r="AH117" s="540"/>
      <c r="AI117" s="540" t="s">
        <v>494</v>
      </c>
      <c r="AJ117" s="540"/>
      <c r="AK117" s="540"/>
      <c r="AL117" s="540"/>
      <c r="AM117" s="540" t="s">
        <v>528</v>
      </c>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hidden="1" customHeight="1" x14ac:dyDescent="0.15">
      <c r="A119" s="428"/>
      <c r="B119" s="429"/>
      <c r="C119" s="429"/>
      <c r="D119" s="429"/>
      <c r="E119" s="429"/>
      <c r="F119" s="430"/>
      <c r="G119" s="379" t="s">
        <v>280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279</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hidden="1" customHeight="1" x14ac:dyDescent="0.15">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hidden="1" customHeight="1" x14ac:dyDescent="0.15">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20"/>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1"/>
      <c r="Y126" s="460" t="s">
        <v>48</v>
      </c>
      <c r="Z126" s="435"/>
      <c r="AA126" s="436"/>
      <c r="AB126" s="461" t="s">
        <v>279</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x14ac:dyDescent="0.15">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327</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500</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v>89</v>
      </c>
      <c r="AF134" s="192"/>
      <c r="AG134" s="192"/>
      <c r="AH134" s="192"/>
      <c r="AI134" s="191">
        <v>90</v>
      </c>
      <c r="AJ134" s="192"/>
      <c r="AK134" s="192"/>
      <c r="AL134" s="192"/>
      <c r="AM134" s="191"/>
      <c r="AN134" s="192"/>
      <c r="AO134" s="192"/>
      <c r="AP134" s="192"/>
      <c r="AQ134" s="191"/>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502</v>
      </c>
      <c r="AC135" s="198"/>
      <c r="AD135" s="198"/>
      <c r="AE135" s="191"/>
      <c r="AF135" s="192"/>
      <c r="AG135" s="192"/>
      <c r="AH135" s="192"/>
      <c r="AI135" s="191"/>
      <c r="AJ135" s="192"/>
      <c r="AK135" s="192"/>
      <c r="AL135" s="192"/>
      <c r="AM135" s="191"/>
      <c r="AN135" s="192"/>
      <c r="AO135" s="192"/>
      <c r="AP135" s="192"/>
      <c r="AQ135" s="191"/>
      <c r="AR135" s="192"/>
      <c r="AS135" s="192"/>
      <c r="AT135" s="192"/>
      <c r="AU135" s="191">
        <v>100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22"/>
      <c r="E430" s="159" t="s">
        <v>320</v>
      </c>
      <c r="F430" s="889"/>
      <c r="G430" s="890" t="s">
        <v>207</v>
      </c>
      <c r="H430" s="108"/>
      <c r="I430" s="108"/>
      <c r="J430" s="891"/>
      <c r="K430" s="892"/>
      <c r="L430" s="892"/>
      <c r="M430" s="892"/>
      <c r="N430" s="892"/>
      <c r="O430" s="892"/>
      <c r="P430" s="892"/>
      <c r="Q430" s="892"/>
      <c r="R430" s="892"/>
      <c r="S430" s="892"/>
      <c r="T430" s="893"/>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4"/>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customHeight="1" x14ac:dyDescent="0.15">
      <c r="A484" s="174"/>
      <c r="B484" s="171"/>
      <c r="C484" s="165"/>
      <c r="D484" s="171"/>
      <c r="E484" s="159" t="s">
        <v>324</v>
      </c>
      <c r="F484" s="160"/>
      <c r="G484" s="890" t="s">
        <v>207</v>
      </c>
      <c r="H484" s="108"/>
      <c r="I484" s="108"/>
      <c r="J484" s="891"/>
      <c r="K484" s="892"/>
      <c r="L484" s="892"/>
      <c r="M484" s="892"/>
      <c r="N484" s="892"/>
      <c r="O484" s="892"/>
      <c r="P484" s="892"/>
      <c r="Q484" s="892"/>
      <c r="R484" s="892"/>
      <c r="S484" s="892"/>
      <c r="T484" s="893"/>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4"/>
    </row>
    <row r="485" spans="1:50" ht="18.75"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0" t="s">
        <v>207</v>
      </c>
      <c r="H538" s="108"/>
      <c r="I538" s="108"/>
      <c r="J538" s="891"/>
      <c r="K538" s="892"/>
      <c r="L538" s="892"/>
      <c r="M538" s="892"/>
      <c r="N538" s="892"/>
      <c r="O538" s="892"/>
      <c r="P538" s="892"/>
      <c r="Q538" s="892"/>
      <c r="R538" s="892"/>
      <c r="S538" s="892"/>
      <c r="T538" s="893"/>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4"/>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0" t="s">
        <v>207</v>
      </c>
      <c r="H592" s="108"/>
      <c r="I592" s="108"/>
      <c r="J592" s="891"/>
      <c r="K592" s="892"/>
      <c r="L592" s="892"/>
      <c r="M592" s="892"/>
      <c r="N592" s="892"/>
      <c r="O592" s="892"/>
      <c r="P592" s="892"/>
      <c r="Q592" s="892"/>
      <c r="R592" s="892"/>
      <c r="S592" s="892"/>
      <c r="T592" s="893"/>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4"/>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0" t="s">
        <v>207</v>
      </c>
      <c r="H646" s="108"/>
      <c r="I646" s="108"/>
      <c r="J646" s="891"/>
      <c r="K646" s="892"/>
      <c r="L646" s="892"/>
      <c r="M646" s="892"/>
      <c r="N646" s="892"/>
      <c r="O646" s="892"/>
      <c r="P646" s="892"/>
      <c r="Q646" s="892"/>
      <c r="R646" s="892"/>
      <c r="S646" s="892"/>
      <c r="T646" s="893"/>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4"/>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61" t="s">
        <v>139</v>
      </c>
      <c r="B702" s="862"/>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504</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3"/>
      <c r="B703" s="864"/>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505</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5"/>
      <c r="B704" s="866"/>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506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511</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481</v>
      </c>
      <c r="AE708" s="591"/>
      <c r="AF708" s="591"/>
      <c r="AG708" s="728" t="s">
        <v>507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508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509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511</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45" customHeight="1" x14ac:dyDescent="0.15">
      <c r="A713" s="628"/>
      <c r="B713" s="630"/>
      <c r="C713" s="972" t="s">
        <v>269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481</v>
      </c>
      <c r="AE713" s="313"/>
      <c r="AF713" s="649"/>
      <c r="AG713" s="86" t="s">
        <v>512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513</v>
      </c>
      <c r="AH714" s="723"/>
      <c r="AI714" s="723"/>
      <c r="AJ714" s="723"/>
      <c r="AK714" s="723"/>
      <c r="AL714" s="723"/>
      <c r="AM714" s="723"/>
      <c r="AN714" s="723"/>
      <c r="AO714" s="723"/>
      <c r="AP714" s="723"/>
      <c r="AQ714" s="723"/>
      <c r="AR714" s="723"/>
      <c r="AS714" s="723"/>
      <c r="AT714" s="723"/>
      <c r="AU714" s="723"/>
      <c r="AV714" s="723"/>
      <c r="AW714" s="723"/>
      <c r="AX714" s="724"/>
    </row>
    <row r="715" spans="1:50" ht="39"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514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6" t="s">
        <v>515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517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511</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9" t="s">
        <v>323</v>
      </c>
      <c r="B737" s="195"/>
      <c r="C737" s="195"/>
      <c r="D737" s="196"/>
      <c r="E737" s="980" t="s">
        <v>520</v>
      </c>
      <c r="F737" s="980"/>
      <c r="G737" s="980"/>
      <c r="H737" s="980"/>
      <c r="I737" s="980"/>
      <c r="J737" s="980"/>
      <c r="K737" s="980"/>
      <c r="L737" s="980"/>
      <c r="M737" s="980"/>
      <c r="N737" s="351" t="s">
        <v>318</v>
      </c>
      <c r="O737" s="351"/>
      <c r="P737" s="351"/>
      <c r="Q737" s="351"/>
      <c r="R737" s="986" t="s">
        <v>521</v>
      </c>
      <c r="S737" s="987"/>
      <c r="T737" s="987"/>
      <c r="U737" s="987"/>
      <c r="V737" s="987"/>
      <c r="W737" s="987"/>
      <c r="X737" s="987"/>
      <c r="Y737" s="987"/>
      <c r="Z737" s="992"/>
      <c r="AA737" s="351" t="s">
        <v>317</v>
      </c>
      <c r="AB737" s="351"/>
      <c r="AC737" s="351"/>
      <c r="AD737" s="351"/>
      <c r="AE737" s="980" t="s">
        <v>522</v>
      </c>
      <c r="AF737" s="980"/>
      <c r="AG737" s="980"/>
      <c r="AH737" s="980"/>
      <c r="AI737" s="980"/>
      <c r="AJ737" s="980"/>
      <c r="AK737" s="980"/>
      <c r="AL737" s="980"/>
      <c r="AM737" s="980"/>
      <c r="AN737" s="351" t="s">
        <v>316</v>
      </c>
      <c r="AO737" s="351"/>
      <c r="AP737" s="351"/>
      <c r="AQ737" s="351"/>
      <c r="AR737" s="986" t="s">
        <v>523</v>
      </c>
      <c r="AS737" s="987"/>
      <c r="AT737" s="987"/>
      <c r="AU737" s="987"/>
      <c r="AV737" s="987"/>
      <c r="AW737" s="987"/>
      <c r="AX737" s="988"/>
      <c r="AY737" s="74"/>
      <c r="AZ737" s="74"/>
    </row>
    <row r="738" spans="1:52" ht="24.75" customHeight="1" x14ac:dyDescent="0.15">
      <c r="A738" s="979" t="s">
        <v>315</v>
      </c>
      <c r="B738" s="195"/>
      <c r="C738" s="195"/>
      <c r="D738" s="196"/>
      <c r="E738" s="980" t="s">
        <v>524</v>
      </c>
      <c r="F738" s="980"/>
      <c r="G738" s="980"/>
      <c r="H738" s="980"/>
      <c r="I738" s="980"/>
      <c r="J738" s="980"/>
      <c r="K738" s="980"/>
      <c r="L738" s="980"/>
      <c r="M738" s="980"/>
      <c r="N738" s="351" t="s">
        <v>314</v>
      </c>
      <c r="O738" s="351"/>
      <c r="P738" s="351"/>
      <c r="Q738" s="351"/>
      <c r="R738" s="980" t="s">
        <v>525</v>
      </c>
      <c r="S738" s="980"/>
      <c r="T738" s="980"/>
      <c r="U738" s="980"/>
      <c r="V738" s="980"/>
      <c r="W738" s="980"/>
      <c r="X738" s="980"/>
      <c r="Y738" s="980"/>
      <c r="Z738" s="980"/>
      <c r="AA738" s="351" t="s">
        <v>313</v>
      </c>
      <c r="AB738" s="351"/>
      <c r="AC738" s="351"/>
      <c r="AD738" s="351"/>
      <c r="AE738" s="980" t="s">
        <v>526</v>
      </c>
      <c r="AF738" s="980"/>
      <c r="AG738" s="980"/>
      <c r="AH738" s="980"/>
      <c r="AI738" s="980"/>
      <c r="AJ738" s="980"/>
      <c r="AK738" s="980"/>
      <c r="AL738" s="980"/>
      <c r="AM738" s="980"/>
      <c r="AN738" s="351" t="s">
        <v>312</v>
      </c>
      <c r="AO738" s="351"/>
      <c r="AP738" s="351"/>
      <c r="AQ738" s="351"/>
      <c r="AR738" s="986" t="s">
        <v>527</v>
      </c>
      <c r="AS738" s="987"/>
      <c r="AT738" s="987"/>
      <c r="AU738" s="987"/>
      <c r="AV738" s="987"/>
      <c r="AW738" s="987"/>
      <c r="AX738" s="988"/>
    </row>
    <row r="739" spans="1:52" ht="24.75" customHeight="1" x14ac:dyDescent="0.15">
      <c r="A739" s="979" t="s">
        <v>311</v>
      </c>
      <c r="B739" s="195"/>
      <c r="C739" s="195"/>
      <c r="D739" s="196"/>
      <c r="E739" s="980" t="s">
        <v>529</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
      <c r="A740" s="961" t="s">
        <v>335</v>
      </c>
      <c r="B740" s="962"/>
      <c r="C740" s="962"/>
      <c r="D740" s="963"/>
      <c r="E740" s="964" t="s">
        <v>477</v>
      </c>
      <c r="F740" s="965"/>
      <c r="G740" s="965"/>
      <c r="H740" s="78" t="str">
        <f>IF(E740="", "", "(")</f>
        <v>(</v>
      </c>
      <c r="I740" s="965" t="s">
        <v>264</v>
      </c>
      <c r="J740" s="965"/>
      <c r="K740" s="78" t="str">
        <f>IF(OR(I740="　", I740=""), "", "-")</f>
        <v/>
      </c>
      <c r="L740" s="966">
        <v>288</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89"/>
      <c r="AP740" s="990"/>
      <c r="AQ740" s="990"/>
      <c r="AR740" s="990"/>
      <c r="AS740" s="990"/>
      <c r="AT740" s="990"/>
      <c r="AU740" s="990"/>
      <c r="AV740" s="990"/>
      <c r="AW740" s="990"/>
      <c r="AX740" s="991"/>
    </row>
    <row r="741" spans="1:52" ht="28.35" customHeight="1" x14ac:dyDescent="0.15">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thickBo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306</v>
      </c>
      <c r="B780" s="615"/>
      <c r="C780" s="615"/>
      <c r="D780" s="615"/>
      <c r="E780" s="615"/>
      <c r="F780" s="616"/>
      <c r="G780" s="581" t="s">
        <v>530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531</v>
      </c>
      <c r="H782" s="657"/>
      <c r="I782" s="657"/>
      <c r="J782" s="657"/>
      <c r="K782" s="658"/>
      <c r="L782" s="650" t="s">
        <v>543</v>
      </c>
      <c r="M782" s="651"/>
      <c r="N782" s="651"/>
      <c r="O782" s="651"/>
      <c r="P782" s="651"/>
      <c r="Q782" s="651"/>
      <c r="R782" s="651"/>
      <c r="S782" s="651"/>
      <c r="T782" s="651"/>
      <c r="U782" s="651"/>
      <c r="V782" s="651"/>
      <c r="W782" s="651"/>
      <c r="X782" s="652"/>
      <c r="Y782" s="374">
        <v>959</v>
      </c>
      <c r="Z782" s="375"/>
      <c r="AA782" s="375"/>
      <c r="AB782" s="791"/>
      <c r="AC782" s="656" t="s">
        <v>540</v>
      </c>
      <c r="AD782" s="657"/>
      <c r="AE782" s="657"/>
      <c r="AF782" s="657"/>
      <c r="AG782" s="658"/>
      <c r="AH782" s="650" t="s">
        <v>543</v>
      </c>
      <c r="AI782" s="651"/>
      <c r="AJ782" s="651"/>
      <c r="AK782" s="651"/>
      <c r="AL782" s="651"/>
      <c r="AM782" s="651"/>
      <c r="AN782" s="651"/>
      <c r="AO782" s="651"/>
      <c r="AP782" s="651"/>
      <c r="AQ782" s="651"/>
      <c r="AR782" s="651"/>
      <c r="AS782" s="651"/>
      <c r="AT782" s="652"/>
      <c r="AU782" s="374">
        <v>22</v>
      </c>
      <c r="AV782" s="375"/>
      <c r="AW782" s="375"/>
      <c r="AX782" s="376"/>
    </row>
    <row r="783" spans="1:50" ht="24.75" customHeight="1" x14ac:dyDescent="0.15">
      <c r="A783" s="617"/>
      <c r="B783" s="618"/>
      <c r="C783" s="618"/>
      <c r="D783" s="618"/>
      <c r="E783" s="618"/>
      <c r="F783" s="619"/>
      <c r="G783" s="592" t="s">
        <v>532</v>
      </c>
      <c r="H783" s="593"/>
      <c r="I783" s="593"/>
      <c r="J783" s="593"/>
      <c r="K783" s="594"/>
      <c r="L783" s="584" t="s">
        <v>594</v>
      </c>
      <c r="M783" s="585"/>
      <c r="N783" s="585"/>
      <c r="O783" s="585"/>
      <c r="P783" s="585"/>
      <c r="Q783" s="585"/>
      <c r="R783" s="585"/>
      <c r="S783" s="585"/>
      <c r="T783" s="585"/>
      <c r="U783" s="585"/>
      <c r="V783" s="585"/>
      <c r="W783" s="585"/>
      <c r="X783" s="586"/>
      <c r="Y783" s="587">
        <v>537</v>
      </c>
      <c r="Z783" s="588"/>
      <c r="AA783" s="588"/>
      <c r="AB783" s="598"/>
      <c r="AC783" s="592" t="s">
        <v>544</v>
      </c>
      <c r="AD783" s="593"/>
      <c r="AE783" s="593"/>
      <c r="AF783" s="593"/>
      <c r="AG783" s="594"/>
      <c r="AH783" s="584" t="s">
        <v>545</v>
      </c>
      <c r="AI783" s="585"/>
      <c r="AJ783" s="585"/>
      <c r="AK783" s="585"/>
      <c r="AL783" s="585"/>
      <c r="AM783" s="585"/>
      <c r="AN783" s="585"/>
      <c r="AO783" s="585"/>
      <c r="AP783" s="585"/>
      <c r="AQ783" s="585"/>
      <c r="AR783" s="585"/>
      <c r="AS783" s="585"/>
      <c r="AT783" s="586"/>
      <c r="AU783" s="587">
        <v>6</v>
      </c>
      <c r="AV783" s="588"/>
      <c r="AW783" s="588"/>
      <c r="AX783" s="589"/>
    </row>
    <row r="784" spans="1:50" ht="24.75" customHeight="1" x14ac:dyDescent="0.15">
      <c r="A784" s="617"/>
      <c r="B784" s="618"/>
      <c r="C784" s="618"/>
      <c r="D784" s="618"/>
      <c r="E784" s="618"/>
      <c r="F784" s="619"/>
      <c r="G784" s="592" t="s">
        <v>533</v>
      </c>
      <c r="H784" s="593"/>
      <c r="I784" s="593"/>
      <c r="J784" s="593"/>
      <c r="K784" s="594"/>
      <c r="L784" s="584" t="s">
        <v>552</v>
      </c>
      <c r="M784" s="585"/>
      <c r="N784" s="585"/>
      <c r="O784" s="585"/>
      <c r="P784" s="585"/>
      <c r="Q784" s="585"/>
      <c r="R784" s="585"/>
      <c r="S784" s="585"/>
      <c r="T784" s="585"/>
      <c r="U784" s="585"/>
      <c r="V784" s="585"/>
      <c r="W784" s="585"/>
      <c r="X784" s="586"/>
      <c r="Y784" s="587">
        <v>462</v>
      </c>
      <c r="Z784" s="588"/>
      <c r="AA784" s="588"/>
      <c r="AB784" s="598"/>
      <c r="AC784" s="592" t="s">
        <v>546</v>
      </c>
      <c r="AD784" s="593"/>
      <c r="AE784" s="593"/>
      <c r="AF784" s="593"/>
      <c r="AG784" s="594"/>
      <c r="AH784" s="584" t="s">
        <v>547</v>
      </c>
      <c r="AI784" s="585"/>
      <c r="AJ784" s="585"/>
      <c r="AK784" s="585"/>
      <c r="AL784" s="585"/>
      <c r="AM784" s="585"/>
      <c r="AN784" s="585"/>
      <c r="AO784" s="585"/>
      <c r="AP784" s="585"/>
      <c r="AQ784" s="585"/>
      <c r="AR784" s="585"/>
      <c r="AS784" s="585"/>
      <c r="AT784" s="586"/>
      <c r="AU784" s="587">
        <v>1</v>
      </c>
      <c r="AV784" s="588"/>
      <c r="AW784" s="588"/>
      <c r="AX784" s="589"/>
    </row>
    <row r="785" spans="1:50" ht="24.75" customHeight="1" x14ac:dyDescent="0.15">
      <c r="A785" s="617"/>
      <c r="B785" s="618"/>
      <c r="C785" s="618"/>
      <c r="D785" s="618"/>
      <c r="E785" s="618"/>
      <c r="F785" s="619"/>
      <c r="G785" s="592" t="s">
        <v>534</v>
      </c>
      <c r="H785" s="593"/>
      <c r="I785" s="593"/>
      <c r="J785" s="593"/>
      <c r="K785" s="594"/>
      <c r="L785" s="584" t="s">
        <v>548</v>
      </c>
      <c r="M785" s="585"/>
      <c r="N785" s="585"/>
      <c r="O785" s="585"/>
      <c r="P785" s="585"/>
      <c r="Q785" s="585"/>
      <c r="R785" s="585"/>
      <c r="S785" s="585"/>
      <c r="T785" s="585"/>
      <c r="U785" s="585"/>
      <c r="V785" s="585"/>
      <c r="W785" s="585"/>
      <c r="X785" s="586"/>
      <c r="Y785" s="587">
        <v>211</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t="s">
        <v>535</v>
      </c>
      <c r="H786" s="593"/>
      <c r="I786" s="593"/>
      <c r="J786" s="593"/>
      <c r="K786" s="594"/>
      <c r="L786" s="584" t="s">
        <v>549</v>
      </c>
      <c r="M786" s="585"/>
      <c r="N786" s="585"/>
      <c r="O786" s="585"/>
      <c r="P786" s="585"/>
      <c r="Q786" s="585"/>
      <c r="R786" s="585"/>
      <c r="S786" s="585"/>
      <c r="T786" s="585"/>
      <c r="U786" s="585"/>
      <c r="V786" s="585"/>
      <c r="W786" s="585"/>
      <c r="X786" s="586"/>
      <c r="Y786" s="587">
        <v>32</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t="s">
        <v>536</v>
      </c>
      <c r="H787" s="593"/>
      <c r="I787" s="593"/>
      <c r="J787" s="593"/>
      <c r="K787" s="594"/>
      <c r="L787" s="584" t="s">
        <v>595</v>
      </c>
      <c r="M787" s="585"/>
      <c r="N787" s="585"/>
      <c r="O787" s="585"/>
      <c r="P787" s="585"/>
      <c r="Q787" s="585"/>
      <c r="R787" s="585"/>
      <c r="S787" s="585"/>
      <c r="T787" s="585"/>
      <c r="U787" s="585"/>
      <c r="V787" s="585"/>
      <c r="W787" s="585"/>
      <c r="X787" s="586"/>
      <c r="Y787" s="587">
        <v>2</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2203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29</v>
      </c>
      <c r="AV792" s="818"/>
      <c r="AW792" s="818"/>
      <c r="AX792" s="820"/>
    </row>
    <row r="793" spans="1:50" ht="24.75" customHeight="1" x14ac:dyDescent="0.15">
      <c r="A793" s="617"/>
      <c r="B793" s="618"/>
      <c r="C793" s="618"/>
      <c r="D793" s="618"/>
      <c r="E793" s="618"/>
      <c r="F793" s="619"/>
      <c r="G793" s="581" t="s">
        <v>538</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539</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540</v>
      </c>
      <c r="H795" s="657"/>
      <c r="I795" s="657"/>
      <c r="J795" s="657"/>
      <c r="K795" s="658"/>
      <c r="L795" s="650" t="s">
        <v>543</v>
      </c>
      <c r="M795" s="651"/>
      <c r="N795" s="651"/>
      <c r="O795" s="651"/>
      <c r="P795" s="651"/>
      <c r="Q795" s="651"/>
      <c r="R795" s="651"/>
      <c r="S795" s="651"/>
      <c r="T795" s="651"/>
      <c r="U795" s="651"/>
      <c r="V795" s="651"/>
      <c r="W795" s="651"/>
      <c r="X795" s="652"/>
      <c r="Y795" s="374">
        <v>22</v>
      </c>
      <c r="Z795" s="375"/>
      <c r="AA795" s="375"/>
      <c r="AB795" s="791"/>
      <c r="AC795" s="656" t="s">
        <v>540</v>
      </c>
      <c r="AD795" s="657"/>
      <c r="AE795" s="657"/>
      <c r="AF795" s="657"/>
      <c r="AG795" s="658"/>
      <c r="AH795" s="650" t="s">
        <v>541</v>
      </c>
      <c r="AI795" s="651"/>
      <c r="AJ795" s="651"/>
      <c r="AK795" s="651"/>
      <c r="AL795" s="651"/>
      <c r="AM795" s="651"/>
      <c r="AN795" s="651"/>
      <c r="AO795" s="651"/>
      <c r="AP795" s="651"/>
      <c r="AQ795" s="651"/>
      <c r="AR795" s="651"/>
      <c r="AS795" s="651"/>
      <c r="AT795" s="652"/>
      <c r="AU795" s="374">
        <v>317</v>
      </c>
      <c r="AV795" s="375"/>
      <c r="AW795" s="375"/>
      <c r="AX795" s="376"/>
    </row>
    <row r="796" spans="1:50" ht="24.75" customHeight="1" x14ac:dyDescent="0.15">
      <c r="A796" s="617"/>
      <c r="B796" s="618"/>
      <c r="C796" s="618"/>
      <c r="D796" s="618"/>
      <c r="E796" s="618"/>
      <c r="F796" s="619"/>
      <c r="G796" s="592" t="s">
        <v>544</v>
      </c>
      <c r="H796" s="593"/>
      <c r="I796" s="593"/>
      <c r="J796" s="593"/>
      <c r="K796" s="594"/>
      <c r="L796" s="584" t="s">
        <v>548</v>
      </c>
      <c r="M796" s="585"/>
      <c r="N796" s="585"/>
      <c r="O796" s="585"/>
      <c r="P796" s="585"/>
      <c r="Q796" s="585"/>
      <c r="R796" s="585"/>
      <c r="S796" s="585"/>
      <c r="T796" s="585"/>
      <c r="U796" s="585"/>
      <c r="V796" s="585"/>
      <c r="W796" s="585"/>
      <c r="X796" s="586"/>
      <c r="Y796" s="587">
        <v>6</v>
      </c>
      <c r="Z796" s="588"/>
      <c r="AA796" s="588"/>
      <c r="AB796" s="598"/>
      <c r="AC796" s="592" t="s">
        <v>533</v>
      </c>
      <c r="AD796" s="593"/>
      <c r="AE796" s="593"/>
      <c r="AF796" s="593"/>
      <c r="AG796" s="594"/>
      <c r="AH796" s="584" t="s">
        <v>542</v>
      </c>
      <c r="AI796" s="585"/>
      <c r="AJ796" s="585"/>
      <c r="AK796" s="585"/>
      <c r="AL796" s="585"/>
      <c r="AM796" s="585"/>
      <c r="AN796" s="585"/>
      <c r="AO796" s="585"/>
      <c r="AP796" s="585"/>
      <c r="AQ796" s="585"/>
      <c r="AR796" s="585"/>
      <c r="AS796" s="585"/>
      <c r="AT796" s="586"/>
      <c r="AU796" s="587">
        <v>2</v>
      </c>
      <c r="AV796" s="588"/>
      <c r="AW796" s="588"/>
      <c r="AX796" s="589"/>
    </row>
    <row r="797" spans="1:50" ht="24.75" customHeight="1" x14ac:dyDescent="0.15">
      <c r="A797" s="617"/>
      <c r="B797" s="618"/>
      <c r="C797" s="618"/>
      <c r="D797" s="618"/>
      <c r="E797" s="618"/>
      <c r="F797" s="619"/>
      <c r="G797" s="592" t="s">
        <v>546</v>
      </c>
      <c r="H797" s="593"/>
      <c r="I797" s="593"/>
      <c r="J797" s="593"/>
      <c r="K797" s="594"/>
      <c r="L797" s="584" t="s">
        <v>549</v>
      </c>
      <c r="M797" s="585"/>
      <c r="N797" s="585"/>
      <c r="O797" s="585"/>
      <c r="P797" s="585"/>
      <c r="Q797" s="585"/>
      <c r="R797" s="585"/>
      <c r="S797" s="585"/>
      <c r="T797" s="585"/>
      <c r="U797" s="585"/>
      <c r="V797" s="585"/>
      <c r="W797" s="585"/>
      <c r="X797" s="586"/>
      <c r="Y797" s="587">
        <v>1</v>
      </c>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29</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319</v>
      </c>
      <c r="AV805" s="818"/>
      <c r="AW805" s="818"/>
      <c r="AX805" s="820"/>
    </row>
    <row r="806" spans="1:50" ht="24.75" customHeight="1" x14ac:dyDescent="0.15">
      <c r="A806" s="617"/>
      <c r="B806" s="618"/>
      <c r="C806" s="618"/>
      <c r="D806" s="618"/>
      <c r="E806" s="618"/>
      <c r="F806" s="619"/>
      <c r="G806" s="581" t="s">
        <v>550</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551</v>
      </c>
      <c r="H808" s="657"/>
      <c r="I808" s="657"/>
      <c r="J808" s="657"/>
      <c r="K808" s="658"/>
      <c r="L808" s="650" t="s">
        <v>552</v>
      </c>
      <c r="M808" s="651"/>
      <c r="N808" s="651"/>
      <c r="O808" s="651"/>
      <c r="P808" s="651"/>
      <c r="Q808" s="651"/>
      <c r="R808" s="651"/>
      <c r="S808" s="651"/>
      <c r="T808" s="651"/>
      <c r="U808" s="651"/>
      <c r="V808" s="651"/>
      <c r="W808" s="651"/>
      <c r="X808" s="652"/>
      <c r="Y808" s="374">
        <v>328</v>
      </c>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t="s">
        <v>540</v>
      </c>
      <c r="H809" s="825"/>
      <c r="I809" s="825"/>
      <c r="J809" s="825"/>
      <c r="K809" s="826"/>
      <c r="L809" s="584" t="s">
        <v>543</v>
      </c>
      <c r="M809" s="827"/>
      <c r="N809" s="827"/>
      <c r="O809" s="827"/>
      <c r="P809" s="827"/>
      <c r="Q809" s="827"/>
      <c r="R809" s="827"/>
      <c r="S809" s="827"/>
      <c r="T809" s="827"/>
      <c r="U809" s="827"/>
      <c r="V809" s="827"/>
      <c r="W809" s="827"/>
      <c r="X809" s="828"/>
      <c r="Y809" s="587">
        <v>121</v>
      </c>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t="s">
        <v>532</v>
      </c>
      <c r="H810" s="825"/>
      <c r="I810" s="825"/>
      <c r="J810" s="825"/>
      <c r="K810" s="826"/>
      <c r="L810" s="584" t="s">
        <v>594</v>
      </c>
      <c r="M810" s="827"/>
      <c r="N810" s="827"/>
      <c r="O810" s="827"/>
      <c r="P810" s="827"/>
      <c r="Q810" s="827"/>
      <c r="R810" s="827"/>
      <c r="S810" s="827"/>
      <c r="T810" s="827"/>
      <c r="U810" s="827"/>
      <c r="V810" s="827"/>
      <c r="W810" s="827"/>
      <c r="X810" s="828"/>
      <c r="Y810" s="587">
        <v>115</v>
      </c>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t="s">
        <v>544</v>
      </c>
      <c r="H811" s="593"/>
      <c r="I811" s="593"/>
      <c r="J811" s="593"/>
      <c r="K811" s="594"/>
      <c r="L811" s="584" t="s">
        <v>548</v>
      </c>
      <c r="M811" s="585"/>
      <c r="N811" s="585"/>
      <c r="O811" s="585"/>
      <c r="P811" s="585"/>
      <c r="Q811" s="585"/>
      <c r="R811" s="585"/>
      <c r="S811" s="585"/>
      <c r="T811" s="585"/>
      <c r="U811" s="585"/>
      <c r="V811" s="585"/>
      <c r="W811" s="585"/>
      <c r="X811" s="586"/>
      <c r="Y811" s="587">
        <v>15</v>
      </c>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x14ac:dyDescent="0.1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579</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266</v>
      </c>
      <c r="AM832" s="265"/>
      <c r="AN832" s="265"/>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144" customHeight="1" x14ac:dyDescent="0.15">
      <c r="A838" s="362">
        <v>1</v>
      </c>
      <c r="B838" s="362">
        <v>1</v>
      </c>
      <c r="C838" s="347" t="s">
        <v>553</v>
      </c>
      <c r="D838" s="333"/>
      <c r="E838" s="333"/>
      <c r="F838" s="333"/>
      <c r="G838" s="333"/>
      <c r="H838" s="333"/>
      <c r="I838" s="333"/>
      <c r="J838" s="334">
        <v>4020005004767</v>
      </c>
      <c r="K838" s="335"/>
      <c r="L838" s="335"/>
      <c r="M838" s="335"/>
      <c r="N838" s="335"/>
      <c r="O838" s="335"/>
      <c r="P838" s="348" t="s">
        <v>554</v>
      </c>
      <c r="Q838" s="336"/>
      <c r="R838" s="336"/>
      <c r="S838" s="336"/>
      <c r="T838" s="336"/>
      <c r="U838" s="336"/>
      <c r="V838" s="336"/>
      <c r="W838" s="336"/>
      <c r="X838" s="336"/>
      <c r="Y838" s="337">
        <v>2203</v>
      </c>
      <c r="Z838" s="338"/>
      <c r="AA838" s="338"/>
      <c r="AB838" s="339"/>
      <c r="AC838" s="349" t="s">
        <v>555</v>
      </c>
      <c r="AD838" s="357"/>
      <c r="AE838" s="357"/>
      <c r="AF838" s="357"/>
      <c r="AG838" s="357"/>
      <c r="AH838" s="358" t="s">
        <v>556</v>
      </c>
      <c r="AI838" s="359"/>
      <c r="AJ838" s="359"/>
      <c r="AK838" s="359"/>
      <c r="AL838" s="343" t="s">
        <v>556</v>
      </c>
      <c r="AM838" s="344"/>
      <c r="AN838" s="344"/>
      <c r="AO838" s="345"/>
      <c r="AP838" s="346" t="s">
        <v>557</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130.5" customHeight="1" x14ac:dyDescent="0.15">
      <c r="A871" s="362">
        <v>1</v>
      </c>
      <c r="B871" s="362">
        <v>1</v>
      </c>
      <c r="C871" s="347" t="s">
        <v>558</v>
      </c>
      <c r="D871" s="333"/>
      <c r="E871" s="333"/>
      <c r="F871" s="333"/>
      <c r="G871" s="333"/>
      <c r="H871" s="333"/>
      <c r="I871" s="333"/>
      <c r="J871" s="334">
        <v>7020001006954</v>
      </c>
      <c r="K871" s="335"/>
      <c r="L871" s="335"/>
      <c r="M871" s="335"/>
      <c r="N871" s="335"/>
      <c r="O871" s="335"/>
      <c r="P871" s="348" t="s">
        <v>559</v>
      </c>
      <c r="Q871" s="336"/>
      <c r="R871" s="336"/>
      <c r="S871" s="336"/>
      <c r="T871" s="336"/>
      <c r="U871" s="336"/>
      <c r="V871" s="336"/>
      <c r="W871" s="336"/>
      <c r="X871" s="336"/>
      <c r="Y871" s="337">
        <v>29</v>
      </c>
      <c r="Z871" s="338"/>
      <c r="AA871" s="338"/>
      <c r="AB871" s="339"/>
      <c r="AC871" s="349" t="s">
        <v>555</v>
      </c>
      <c r="AD871" s="357"/>
      <c r="AE871" s="357"/>
      <c r="AF871" s="357"/>
      <c r="AG871" s="357"/>
      <c r="AH871" s="358" t="s">
        <v>556</v>
      </c>
      <c r="AI871" s="359"/>
      <c r="AJ871" s="359"/>
      <c r="AK871" s="359"/>
      <c r="AL871" s="343" t="s">
        <v>556</v>
      </c>
      <c r="AM871" s="344"/>
      <c r="AN871" s="344"/>
      <c r="AO871" s="345"/>
      <c r="AP871" s="346" t="s">
        <v>560</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47.25" customHeight="1" x14ac:dyDescent="0.15">
      <c r="A904" s="362">
        <v>1</v>
      </c>
      <c r="B904" s="362">
        <v>1</v>
      </c>
      <c r="C904" s="347" t="s">
        <v>561</v>
      </c>
      <c r="D904" s="333"/>
      <c r="E904" s="333"/>
      <c r="F904" s="333"/>
      <c r="G904" s="333"/>
      <c r="H904" s="333"/>
      <c r="I904" s="333"/>
      <c r="J904" s="334">
        <v>7010401009277</v>
      </c>
      <c r="K904" s="335"/>
      <c r="L904" s="335"/>
      <c r="M904" s="335"/>
      <c r="N904" s="335"/>
      <c r="O904" s="335"/>
      <c r="P904" s="348" t="s">
        <v>562</v>
      </c>
      <c r="Q904" s="336"/>
      <c r="R904" s="336"/>
      <c r="S904" s="336"/>
      <c r="T904" s="336"/>
      <c r="U904" s="336"/>
      <c r="V904" s="336"/>
      <c r="W904" s="336"/>
      <c r="X904" s="336"/>
      <c r="Y904" s="337">
        <v>29</v>
      </c>
      <c r="Z904" s="338"/>
      <c r="AA904" s="338"/>
      <c r="AB904" s="339"/>
      <c r="AC904" s="349" t="s">
        <v>79</v>
      </c>
      <c r="AD904" s="357"/>
      <c r="AE904" s="357"/>
      <c r="AF904" s="357"/>
      <c r="AG904" s="357"/>
      <c r="AH904" s="358" t="s">
        <v>556</v>
      </c>
      <c r="AI904" s="359"/>
      <c r="AJ904" s="359"/>
      <c r="AK904" s="359"/>
      <c r="AL904" s="343" t="s">
        <v>556</v>
      </c>
      <c r="AM904" s="344"/>
      <c r="AN904" s="344"/>
      <c r="AO904" s="345"/>
      <c r="AP904" s="346" t="s">
        <v>560</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84.75" customHeight="1" x14ac:dyDescent="0.15">
      <c r="A937" s="362">
        <v>1</v>
      </c>
      <c r="B937" s="362">
        <v>1</v>
      </c>
      <c r="C937" s="347" t="s">
        <v>563</v>
      </c>
      <c r="D937" s="333"/>
      <c r="E937" s="333"/>
      <c r="F937" s="333"/>
      <c r="G937" s="333"/>
      <c r="H937" s="333"/>
      <c r="I937" s="333"/>
      <c r="J937" s="334" t="s">
        <v>556</v>
      </c>
      <c r="K937" s="335"/>
      <c r="L937" s="335"/>
      <c r="M937" s="335"/>
      <c r="N937" s="335"/>
      <c r="O937" s="335"/>
      <c r="P937" s="348" t="s">
        <v>565</v>
      </c>
      <c r="Q937" s="336"/>
      <c r="R937" s="336"/>
      <c r="S937" s="336"/>
      <c r="T937" s="336"/>
      <c r="U937" s="336"/>
      <c r="V937" s="336"/>
      <c r="W937" s="336"/>
      <c r="X937" s="336"/>
      <c r="Y937" s="337">
        <v>319</v>
      </c>
      <c r="Z937" s="338"/>
      <c r="AA937" s="338"/>
      <c r="AB937" s="339"/>
      <c r="AC937" s="349" t="s">
        <v>566</v>
      </c>
      <c r="AD937" s="357"/>
      <c r="AE937" s="357"/>
      <c r="AF937" s="357"/>
      <c r="AG937" s="357"/>
      <c r="AH937" s="358" t="s">
        <v>556</v>
      </c>
      <c r="AI937" s="359"/>
      <c r="AJ937" s="359"/>
      <c r="AK937" s="359"/>
      <c r="AL937" s="343" t="s">
        <v>556</v>
      </c>
      <c r="AM937" s="344"/>
      <c r="AN937" s="344"/>
      <c r="AO937" s="345"/>
      <c r="AP937" s="346" t="s">
        <v>560</v>
      </c>
      <c r="AQ937" s="346"/>
      <c r="AR937" s="346"/>
      <c r="AS937" s="346"/>
      <c r="AT937" s="346"/>
      <c r="AU937" s="346"/>
      <c r="AV937" s="346"/>
      <c r="AW937" s="346"/>
      <c r="AX937" s="346"/>
    </row>
    <row r="938" spans="1:50" ht="84" customHeight="1" x14ac:dyDescent="0.15">
      <c r="A938" s="362">
        <v>2</v>
      </c>
      <c r="B938" s="362">
        <v>1</v>
      </c>
      <c r="C938" s="347" t="s">
        <v>567</v>
      </c>
      <c r="D938" s="333"/>
      <c r="E938" s="333"/>
      <c r="F938" s="333"/>
      <c r="G938" s="333"/>
      <c r="H938" s="333"/>
      <c r="I938" s="333"/>
      <c r="J938" s="334" t="s">
        <v>556</v>
      </c>
      <c r="K938" s="335"/>
      <c r="L938" s="335"/>
      <c r="M938" s="335"/>
      <c r="N938" s="335"/>
      <c r="O938" s="335"/>
      <c r="P938" s="348" t="s">
        <v>568</v>
      </c>
      <c r="Q938" s="336"/>
      <c r="R938" s="336"/>
      <c r="S938" s="336"/>
      <c r="T938" s="336"/>
      <c r="U938" s="336"/>
      <c r="V938" s="336"/>
      <c r="W938" s="336"/>
      <c r="X938" s="336"/>
      <c r="Y938" s="337">
        <v>167</v>
      </c>
      <c r="Z938" s="338"/>
      <c r="AA938" s="338"/>
      <c r="AB938" s="339"/>
      <c r="AC938" s="349" t="s">
        <v>555</v>
      </c>
      <c r="AD938" s="349"/>
      <c r="AE938" s="349"/>
      <c r="AF938" s="349"/>
      <c r="AG938" s="349"/>
      <c r="AH938" s="358" t="s">
        <v>556</v>
      </c>
      <c r="AI938" s="359"/>
      <c r="AJ938" s="359"/>
      <c r="AK938" s="359"/>
      <c r="AL938" s="343" t="s">
        <v>556</v>
      </c>
      <c r="AM938" s="344"/>
      <c r="AN938" s="344"/>
      <c r="AO938" s="345"/>
      <c r="AP938" s="346" t="s">
        <v>560</v>
      </c>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80.25" customHeight="1" x14ac:dyDescent="0.15">
      <c r="A970" s="362">
        <v>1</v>
      </c>
      <c r="B970" s="362">
        <v>1</v>
      </c>
      <c r="C970" s="347" t="s">
        <v>569</v>
      </c>
      <c r="D970" s="333"/>
      <c r="E970" s="333"/>
      <c r="F970" s="333"/>
      <c r="G970" s="333"/>
      <c r="H970" s="333"/>
      <c r="I970" s="333"/>
      <c r="J970" s="334">
        <v>1120001059675</v>
      </c>
      <c r="K970" s="335"/>
      <c r="L970" s="335"/>
      <c r="M970" s="335"/>
      <c r="N970" s="335"/>
      <c r="O970" s="335"/>
      <c r="P970" s="348" t="s">
        <v>572</v>
      </c>
      <c r="Q970" s="336"/>
      <c r="R970" s="336"/>
      <c r="S970" s="336"/>
      <c r="T970" s="336"/>
      <c r="U970" s="336"/>
      <c r="V970" s="336"/>
      <c r="W970" s="336"/>
      <c r="X970" s="336"/>
      <c r="Y970" s="337">
        <v>579</v>
      </c>
      <c r="Z970" s="338"/>
      <c r="AA970" s="338"/>
      <c r="AB970" s="339"/>
      <c r="AC970" s="349" t="s">
        <v>555</v>
      </c>
      <c r="AD970" s="357"/>
      <c r="AE970" s="357"/>
      <c r="AF970" s="357"/>
      <c r="AG970" s="357"/>
      <c r="AH970" s="358" t="s">
        <v>570</v>
      </c>
      <c r="AI970" s="359"/>
      <c r="AJ970" s="359"/>
      <c r="AK970" s="359"/>
      <c r="AL970" s="343" t="s">
        <v>556</v>
      </c>
      <c r="AM970" s="344"/>
      <c r="AN970" s="344"/>
      <c r="AO970" s="345"/>
      <c r="AP970" s="346" t="s">
        <v>590</v>
      </c>
      <c r="AQ970" s="346"/>
      <c r="AR970" s="346"/>
      <c r="AS970" s="346"/>
      <c r="AT970" s="346"/>
      <c r="AU970" s="346"/>
      <c r="AV970" s="346"/>
      <c r="AW970" s="346"/>
      <c r="AX970" s="346"/>
    </row>
    <row r="971" spans="1:50" ht="42.75" customHeight="1" x14ac:dyDescent="0.15">
      <c r="A971" s="362">
        <v>2</v>
      </c>
      <c r="B971" s="362">
        <v>1</v>
      </c>
      <c r="C971" s="347" t="s">
        <v>592</v>
      </c>
      <c r="D971" s="333"/>
      <c r="E971" s="333"/>
      <c r="F971" s="333"/>
      <c r="G971" s="333"/>
      <c r="H971" s="333"/>
      <c r="I971" s="333"/>
      <c r="J971" s="334">
        <v>8180001031837</v>
      </c>
      <c r="K971" s="335"/>
      <c r="L971" s="335"/>
      <c r="M971" s="335"/>
      <c r="N971" s="335"/>
      <c r="O971" s="335"/>
      <c r="P971" s="348" t="s">
        <v>573</v>
      </c>
      <c r="Q971" s="336"/>
      <c r="R971" s="336"/>
      <c r="S971" s="336"/>
      <c r="T971" s="336"/>
      <c r="U971" s="336"/>
      <c r="V971" s="336"/>
      <c r="W971" s="336"/>
      <c r="X971" s="336"/>
      <c r="Y971" s="337">
        <v>222</v>
      </c>
      <c r="Z971" s="338"/>
      <c r="AA971" s="338"/>
      <c r="AB971" s="339"/>
      <c r="AC971" s="349" t="s">
        <v>555</v>
      </c>
      <c r="AD971" s="349"/>
      <c r="AE971" s="349"/>
      <c r="AF971" s="349"/>
      <c r="AG971" s="349"/>
      <c r="AH971" s="358" t="s">
        <v>556</v>
      </c>
      <c r="AI971" s="359"/>
      <c r="AJ971" s="359"/>
      <c r="AK971" s="359"/>
      <c r="AL971" s="343" t="s">
        <v>556</v>
      </c>
      <c r="AM971" s="344"/>
      <c r="AN971" s="344"/>
      <c r="AO971" s="345"/>
      <c r="AP971" s="346" t="s">
        <v>557</v>
      </c>
      <c r="AQ971" s="346"/>
      <c r="AR971" s="346"/>
      <c r="AS971" s="346"/>
      <c r="AT971" s="346"/>
      <c r="AU971" s="346"/>
      <c r="AV971" s="346"/>
      <c r="AW971" s="346"/>
      <c r="AX971" s="346"/>
    </row>
    <row r="972" spans="1:50" ht="36.75" customHeight="1" x14ac:dyDescent="0.15">
      <c r="A972" s="362">
        <v>3</v>
      </c>
      <c r="B972" s="362">
        <v>1</v>
      </c>
      <c r="C972" s="347" t="s">
        <v>571</v>
      </c>
      <c r="D972" s="333"/>
      <c r="E972" s="333"/>
      <c r="F972" s="333"/>
      <c r="G972" s="333"/>
      <c r="H972" s="333"/>
      <c r="I972" s="333"/>
      <c r="J972" s="334">
        <v>5120001183629</v>
      </c>
      <c r="K972" s="335"/>
      <c r="L972" s="335"/>
      <c r="M972" s="335"/>
      <c r="N972" s="335"/>
      <c r="O972" s="335"/>
      <c r="P972" s="348" t="s">
        <v>574</v>
      </c>
      <c r="Q972" s="336"/>
      <c r="R972" s="336"/>
      <c r="S972" s="336"/>
      <c r="T972" s="336"/>
      <c r="U972" s="336"/>
      <c r="V972" s="336"/>
      <c r="W972" s="336"/>
      <c r="X972" s="336"/>
      <c r="Y972" s="337">
        <v>175</v>
      </c>
      <c r="Z972" s="338"/>
      <c r="AA972" s="338"/>
      <c r="AB972" s="339"/>
      <c r="AC972" s="349" t="s">
        <v>555</v>
      </c>
      <c r="AD972" s="349"/>
      <c r="AE972" s="349"/>
      <c r="AF972" s="349"/>
      <c r="AG972" s="349"/>
      <c r="AH972" s="341" t="s">
        <v>556</v>
      </c>
      <c r="AI972" s="342"/>
      <c r="AJ972" s="342"/>
      <c r="AK972" s="342"/>
      <c r="AL972" s="343" t="s">
        <v>588</v>
      </c>
      <c r="AM972" s="344"/>
      <c r="AN972" s="344"/>
      <c r="AO972" s="345"/>
      <c r="AP972" s="346" t="s">
        <v>560</v>
      </c>
      <c r="AQ972" s="346"/>
      <c r="AR972" s="346"/>
      <c r="AS972" s="346"/>
      <c r="AT972" s="346"/>
      <c r="AU972" s="346"/>
      <c r="AV972" s="346"/>
      <c r="AW972" s="346"/>
      <c r="AX972" s="346"/>
    </row>
    <row r="973" spans="1:50" ht="37.5" customHeight="1" x14ac:dyDescent="0.15">
      <c r="A973" s="362">
        <v>4</v>
      </c>
      <c r="B973" s="362">
        <v>1</v>
      </c>
      <c r="C973" s="347" t="s">
        <v>575</v>
      </c>
      <c r="D973" s="333"/>
      <c r="E973" s="333"/>
      <c r="F973" s="333"/>
      <c r="G973" s="333"/>
      <c r="H973" s="333"/>
      <c r="I973" s="333"/>
      <c r="J973" s="334">
        <v>4430001022657</v>
      </c>
      <c r="K973" s="335"/>
      <c r="L973" s="335"/>
      <c r="M973" s="335"/>
      <c r="N973" s="335"/>
      <c r="O973" s="335"/>
      <c r="P973" s="348" t="s">
        <v>576</v>
      </c>
      <c r="Q973" s="336"/>
      <c r="R973" s="336"/>
      <c r="S973" s="336"/>
      <c r="T973" s="336"/>
      <c r="U973" s="336"/>
      <c r="V973" s="336"/>
      <c r="W973" s="336"/>
      <c r="X973" s="336"/>
      <c r="Y973" s="337">
        <v>170</v>
      </c>
      <c r="Z973" s="338"/>
      <c r="AA973" s="338"/>
      <c r="AB973" s="339"/>
      <c r="AC973" s="349" t="s">
        <v>555</v>
      </c>
      <c r="AD973" s="349"/>
      <c r="AE973" s="349"/>
      <c r="AF973" s="349"/>
      <c r="AG973" s="349"/>
      <c r="AH973" s="341" t="s">
        <v>588</v>
      </c>
      <c r="AI973" s="342"/>
      <c r="AJ973" s="342"/>
      <c r="AK973" s="342"/>
      <c r="AL973" s="343" t="s">
        <v>556</v>
      </c>
      <c r="AM973" s="344"/>
      <c r="AN973" s="344"/>
      <c r="AO973" s="345"/>
      <c r="AP973" s="346" t="s">
        <v>564</v>
      </c>
      <c r="AQ973" s="346"/>
      <c r="AR973" s="346"/>
      <c r="AS973" s="346"/>
      <c r="AT973" s="346"/>
      <c r="AU973" s="346"/>
      <c r="AV973" s="346"/>
      <c r="AW973" s="346"/>
      <c r="AX973" s="346"/>
    </row>
    <row r="974" spans="1:50" ht="36" customHeight="1" x14ac:dyDescent="0.15">
      <c r="A974" s="362">
        <v>5</v>
      </c>
      <c r="B974" s="362">
        <v>1</v>
      </c>
      <c r="C974" s="347" t="s">
        <v>577</v>
      </c>
      <c r="D974" s="333"/>
      <c r="E974" s="333"/>
      <c r="F974" s="333"/>
      <c r="G974" s="333"/>
      <c r="H974" s="333"/>
      <c r="I974" s="333"/>
      <c r="J974" s="334">
        <v>6290001012621</v>
      </c>
      <c r="K974" s="335"/>
      <c r="L974" s="335"/>
      <c r="M974" s="335"/>
      <c r="N974" s="335"/>
      <c r="O974" s="335"/>
      <c r="P974" s="348" t="s">
        <v>578</v>
      </c>
      <c r="Q974" s="336"/>
      <c r="R974" s="336"/>
      <c r="S974" s="336"/>
      <c r="T974" s="336"/>
      <c r="U974" s="336"/>
      <c r="V974" s="336"/>
      <c r="W974" s="336"/>
      <c r="X974" s="336"/>
      <c r="Y974" s="337">
        <v>157</v>
      </c>
      <c r="Z974" s="338"/>
      <c r="AA974" s="338"/>
      <c r="AB974" s="339"/>
      <c r="AC974" s="340" t="s">
        <v>555</v>
      </c>
      <c r="AD974" s="340"/>
      <c r="AE974" s="340"/>
      <c r="AF974" s="340"/>
      <c r="AG974" s="340"/>
      <c r="AH974" s="341" t="s">
        <v>556</v>
      </c>
      <c r="AI974" s="342"/>
      <c r="AJ974" s="342"/>
      <c r="AK974" s="342"/>
      <c r="AL974" s="343" t="s">
        <v>556</v>
      </c>
      <c r="AM974" s="344"/>
      <c r="AN974" s="344"/>
      <c r="AO974" s="345"/>
      <c r="AP974" s="346" t="s">
        <v>560</v>
      </c>
      <c r="AQ974" s="346"/>
      <c r="AR974" s="346"/>
      <c r="AS974" s="346"/>
      <c r="AT974" s="346"/>
      <c r="AU974" s="346"/>
      <c r="AV974" s="346"/>
      <c r="AW974" s="346"/>
      <c r="AX974" s="346"/>
    </row>
    <row r="975" spans="1:50" ht="37.5" customHeight="1" x14ac:dyDescent="0.15">
      <c r="A975" s="362">
        <v>6</v>
      </c>
      <c r="B975" s="362">
        <v>1</v>
      </c>
      <c r="C975" s="347" t="s">
        <v>579</v>
      </c>
      <c r="D975" s="333"/>
      <c r="E975" s="333"/>
      <c r="F975" s="333"/>
      <c r="G975" s="333"/>
      <c r="H975" s="333"/>
      <c r="I975" s="333"/>
      <c r="J975" s="334">
        <v>3180001031569</v>
      </c>
      <c r="K975" s="335"/>
      <c r="L975" s="335"/>
      <c r="M975" s="335"/>
      <c r="N975" s="335"/>
      <c r="O975" s="335"/>
      <c r="P975" s="348" t="s">
        <v>580</v>
      </c>
      <c r="Q975" s="336"/>
      <c r="R975" s="336"/>
      <c r="S975" s="336"/>
      <c r="T975" s="336"/>
      <c r="U975" s="336"/>
      <c r="V975" s="336"/>
      <c r="W975" s="336"/>
      <c r="X975" s="336"/>
      <c r="Y975" s="337">
        <v>107</v>
      </c>
      <c r="Z975" s="338"/>
      <c r="AA975" s="338"/>
      <c r="AB975" s="339"/>
      <c r="AC975" s="340" t="s">
        <v>555</v>
      </c>
      <c r="AD975" s="340"/>
      <c r="AE975" s="340"/>
      <c r="AF975" s="340"/>
      <c r="AG975" s="340"/>
      <c r="AH975" s="341" t="s">
        <v>588</v>
      </c>
      <c r="AI975" s="342"/>
      <c r="AJ975" s="342"/>
      <c r="AK975" s="342"/>
      <c r="AL975" s="343" t="s">
        <v>556</v>
      </c>
      <c r="AM975" s="344"/>
      <c r="AN975" s="344"/>
      <c r="AO975" s="345"/>
      <c r="AP975" s="346" t="s">
        <v>591</v>
      </c>
      <c r="AQ975" s="346"/>
      <c r="AR975" s="346"/>
      <c r="AS975" s="346"/>
      <c r="AT975" s="346"/>
      <c r="AU975" s="346"/>
      <c r="AV975" s="346"/>
      <c r="AW975" s="346"/>
      <c r="AX975" s="346"/>
    </row>
    <row r="976" spans="1:50" ht="36.75" customHeight="1" x14ac:dyDescent="0.15">
      <c r="A976" s="362">
        <v>7</v>
      </c>
      <c r="B976" s="362">
        <v>1</v>
      </c>
      <c r="C976" s="347" t="s">
        <v>581</v>
      </c>
      <c r="D976" s="333"/>
      <c r="E976" s="333"/>
      <c r="F976" s="333"/>
      <c r="G976" s="333"/>
      <c r="H976" s="333"/>
      <c r="I976" s="333"/>
      <c r="J976" s="334">
        <v>4013301006264</v>
      </c>
      <c r="K976" s="335"/>
      <c r="L976" s="335"/>
      <c r="M976" s="335"/>
      <c r="N976" s="335"/>
      <c r="O976" s="335"/>
      <c r="P976" s="348" t="s">
        <v>582</v>
      </c>
      <c r="Q976" s="336"/>
      <c r="R976" s="336"/>
      <c r="S976" s="336"/>
      <c r="T976" s="336"/>
      <c r="U976" s="336"/>
      <c r="V976" s="336"/>
      <c r="W976" s="336"/>
      <c r="X976" s="336"/>
      <c r="Y976" s="337">
        <v>80</v>
      </c>
      <c r="Z976" s="338"/>
      <c r="AA976" s="338"/>
      <c r="AB976" s="339"/>
      <c r="AC976" s="340" t="s">
        <v>555</v>
      </c>
      <c r="AD976" s="340"/>
      <c r="AE976" s="340"/>
      <c r="AF976" s="340"/>
      <c r="AG976" s="340"/>
      <c r="AH976" s="341" t="s">
        <v>556</v>
      </c>
      <c r="AI976" s="342"/>
      <c r="AJ976" s="342"/>
      <c r="AK976" s="342"/>
      <c r="AL976" s="343" t="s">
        <v>589</v>
      </c>
      <c r="AM976" s="344"/>
      <c r="AN976" s="344"/>
      <c r="AO976" s="345"/>
      <c r="AP976" s="346" t="s">
        <v>560</v>
      </c>
      <c r="AQ976" s="346"/>
      <c r="AR976" s="346"/>
      <c r="AS976" s="346"/>
      <c r="AT976" s="346"/>
      <c r="AU976" s="346"/>
      <c r="AV976" s="346"/>
      <c r="AW976" s="346"/>
      <c r="AX976" s="346"/>
    </row>
    <row r="977" spans="1:50" ht="37.5" customHeight="1" x14ac:dyDescent="0.15">
      <c r="A977" s="362">
        <v>8</v>
      </c>
      <c r="B977" s="362">
        <v>1</v>
      </c>
      <c r="C977" s="347" t="s">
        <v>593</v>
      </c>
      <c r="D977" s="333"/>
      <c r="E977" s="333"/>
      <c r="F977" s="333"/>
      <c r="G977" s="333"/>
      <c r="H977" s="333"/>
      <c r="I977" s="333"/>
      <c r="J977" s="334">
        <v>2011001127829</v>
      </c>
      <c r="K977" s="335"/>
      <c r="L977" s="335"/>
      <c r="M977" s="335"/>
      <c r="N977" s="335"/>
      <c r="O977" s="335"/>
      <c r="P977" s="348" t="s">
        <v>583</v>
      </c>
      <c r="Q977" s="336"/>
      <c r="R977" s="336"/>
      <c r="S977" s="336"/>
      <c r="T977" s="336"/>
      <c r="U977" s="336"/>
      <c r="V977" s="336"/>
      <c r="W977" s="336"/>
      <c r="X977" s="336"/>
      <c r="Y977" s="337">
        <v>61</v>
      </c>
      <c r="Z977" s="338"/>
      <c r="AA977" s="338"/>
      <c r="AB977" s="339"/>
      <c r="AC977" s="340" t="s">
        <v>555</v>
      </c>
      <c r="AD977" s="340"/>
      <c r="AE977" s="340"/>
      <c r="AF977" s="340"/>
      <c r="AG977" s="340"/>
      <c r="AH977" s="341" t="s">
        <v>556</v>
      </c>
      <c r="AI977" s="342"/>
      <c r="AJ977" s="342"/>
      <c r="AK977" s="342"/>
      <c r="AL977" s="343" t="s">
        <v>588</v>
      </c>
      <c r="AM977" s="344"/>
      <c r="AN977" s="344"/>
      <c r="AO977" s="345"/>
      <c r="AP977" s="346" t="s">
        <v>560</v>
      </c>
      <c r="AQ977" s="346"/>
      <c r="AR977" s="346"/>
      <c r="AS977" s="346"/>
      <c r="AT977" s="346"/>
      <c r="AU977" s="346"/>
      <c r="AV977" s="346"/>
      <c r="AW977" s="346"/>
      <c r="AX977" s="346"/>
    </row>
    <row r="978" spans="1:50" ht="36.75" customHeight="1" x14ac:dyDescent="0.15">
      <c r="A978" s="362">
        <v>9</v>
      </c>
      <c r="B978" s="362">
        <v>1</v>
      </c>
      <c r="C978" s="347" t="s">
        <v>584</v>
      </c>
      <c r="D978" s="333"/>
      <c r="E978" s="333"/>
      <c r="F978" s="333"/>
      <c r="G978" s="333"/>
      <c r="H978" s="333"/>
      <c r="I978" s="333"/>
      <c r="J978" s="334">
        <v>1011001005060</v>
      </c>
      <c r="K978" s="335"/>
      <c r="L978" s="335"/>
      <c r="M978" s="335"/>
      <c r="N978" s="335"/>
      <c r="O978" s="335"/>
      <c r="P978" s="348" t="s">
        <v>585</v>
      </c>
      <c r="Q978" s="336"/>
      <c r="R978" s="336"/>
      <c r="S978" s="336"/>
      <c r="T978" s="336"/>
      <c r="U978" s="336"/>
      <c r="V978" s="336"/>
      <c r="W978" s="336"/>
      <c r="X978" s="336"/>
      <c r="Y978" s="337">
        <v>48</v>
      </c>
      <c r="Z978" s="338"/>
      <c r="AA978" s="338"/>
      <c r="AB978" s="339"/>
      <c r="AC978" s="340" t="s">
        <v>555</v>
      </c>
      <c r="AD978" s="340"/>
      <c r="AE978" s="340"/>
      <c r="AF978" s="340"/>
      <c r="AG978" s="340"/>
      <c r="AH978" s="341" t="s">
        <v>556</v>
      </c>
      <c r="AI978" s="342"/>
      <c r="AJ978" s="342"/>
      <c r="AK978" s="342"/>
      <c r="AL978" s="343" t="s">
        <v>556</v>
      </c>
      <c r="AM978" s="344"/>
      <c r="AN978" s="344"/>
      <c r="AO978" s="345"/>
      <c r="AP978" s="346" t="s">
        <v>591</v>
      </c>
      <c r="AQ978" s="346"/>
      <c r="AR978" s="346"/>
      <c r="AS978" s="346"/>
      <c r="AT978" s="346"/>
      <c r="AU978" s="346"/>
      <c r="AV978" s="346"/>
      <c r="AW978" s="346"/>
      <c r="AX978" s="346"/>
    </row>
    <row r="979" spans="1:50" ht="38.25" customHeight="1" x14ac:dyDescent="0.15">
      <c r="A979" s="362">
        <v>10</v>
      </c>
      <c r="B979" s="362">
        <v>1</v>
      </c>
      <c r="C979" s="347" t="s">
        <v>586</v>
      </c>
      <c r="D979" s="333"/>
      <c r="E979" s="333"/>
      <c r="F979" s="333"/>
      <c r="G979" s="333"/>
      <c r="H979" s="333"/>
      <c r="I979" s="333"/>
      <c r="J979" s="334">
        <v>9011001029597</v>
      </c>
      <c r="K979" s="335"/>
      <c r="L979" s="335"/>
      <c r="M979" s="335"/>
      <c r="N979" s="335"/>
      <c r="O979" s="335"/>
      <c r="P979" s="348" t="s">
        <v>587</v>
      </c>
      <c r="Q979" s="336"/>
      <c r="R979" s="336"/>
      <c r="S979" s="336"/>
      <c r="T979" s="336"/>
      <c r="U979" s="336"/>
      <c r="V979" s="336"/>
      <c r="W979" s="336"/>
      <c r="X979" s="336"/>
      <c r="Y979" s="337">
        <v>44</v>
      </c>
      <c r="Z979" s="338"/>
      <c r="AA979" s="338"/>
      <c r="AB979" s="339"/>
      <c r="AC979" s="340" t="s">
        <v>555</v>
      </c>
      <c r="AD979" s="340"/>
      <c r="AE979" s="340"/>
      <c r="AF979" s="340"/>
      <c r="AG979" s="340"/>
      <c r="AH979" s="341" t="s">
        <v>556</v>
      </c>
      <c r="AI979" s="342"/>
      <c r="AJ979" s="342"/>
      <c r="AK979" s="342"/>
      <c r="AL979" s="343" t="s">
        <v>556</v>
      </c>
      <c r="AM979" s="344"/>
      <c r="AN979" s="344"/>
      <c r="AO979" s="345"/>
      <c r="AP979" s="346" t="s">
        <v>560</v>
      </c>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266</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21" priority="14037">
      <formula>IF(RIGHT(TEXT(AD14,"0.#"),1)=".",FALSE,TRUE)</formula>
    </cfRule>
    <cfRule type="expression" dxfId="2120" priority="14038">
      <formula>IF(RIGHT(TEXT(AD14,"0.#"),1)=".",TRUE,FALSE)</formula>
    </cfRule>
  </conditionalFormatting>
  <conditionalFormatting sqref="AE32">
    <cfRule type="expression" dxfId="2119" priority="14027">
      <formula>IF(RIGHT(TEXT(AE32,"0.#"),1)=".",FALSE,TRUE)</formula>
    </cfRule>
    <cfRule type="expression" dxfId="2118" priority="14028">
      <formula>IF(RIGHT(TEXT(AE32,"0.#"),1)=".",TRUE,FALSE)</formula>
    </cfRule>
  </conditionalFormatting>
  <conditionalFormatting sqref="P18:AX18">
    <cfRule type="expression" dxfId="2117" priority="13913">
      <formula>IF(RIGHT(TEXT(P18,"0.#"),1)=".",FALSE,TRUE)</formula>
    </cfRule>
    <cfRule type="expression" dxfId="2116" priority="13914">
      <formula>IF(RIGHT(TEXT(P18,"0.#"),1)=".",TRUE,FALSE)</formula>
    </cfRule>
  </conditionalFormatting>
  <conditionalFormatting sqref="Y783">
    <cfRule type="expression" dxfId="2115" priority="13909">
      <formula>IF(RIGHT(TEXT(Y783,"0.#"),1)=".",FALSE,TRUE)</formula>
    </cfRule>
    <cfRule type="expression" dxfId="2114" priority="13910">
      <formula>IF(RIGHT(TEXT(Y783,"0.#"),1)=".",TRUE,FALSE)</formula>
    </cfRule>
  </conditionalFormatting>
  <conditionalFormatting sqref="Y792">
    <cfRule type="expression" dxfId="2113" priority="13905">
      <formula>IF(RIGHT(TEXT(Y792,"0.#"),1)=".",FALSE,TRUE)</formula>
    </cfRule>
    <cfRule type="expression" dxfId="2112" priority="13906">
      <formula>IF(RIGHT(TEXT(Y792,"0.#"),1)=".",TRUE,FALSE)</formula>
    </cfRule>
  </conditionalFormatting>
  <conditionalFormatting sqref="Y823:Y830 Y821 Y810 Y808 Y797:Y804 Y795 Y812:Y817">
    <cfRule type="expression" dxfId="2111" priority="13687">
      <formula>IF(RIGHT(TEXT(Y795,"0.#"),1)=".",FALSE,TRUE)</formula>
    </cfRule>
    <cfRule type="expression" dxfId="2110" priority="13688">
      <formula>IF(RIGHT(TEXT(Y795,"0.#"),1)=".",TRUE,FALSE)</formula>
    </cfRule>
  </conditionalFormatting>
  <conditionalFormatting sqref="W17:AQ17 AK15:AX15 AK13:AX13 AD16:AQ16">
    <cfRule type="expression" dxfId="2109" priority="13735">
      <formula>IF(RIGHT(TEXT(W13,"0.#"),1)=".",FALSE,TRUE)</formula>
    </cfRule>
    <cfRule type="expression" dxfId="2108" priority="13736">
      <formula>IF(RIGHT(TEXT(W13,"0.#"),1)=".",TRUE,FALSE)</formula>
    </cfRule>
  </conditionalFormatting>
  <conditionalFormatting sqref="W19:AJ19">
    <cfRule type="expression" dxfId="2107" priority="13733">
      <formula>IF(RIGHT(TEXT(W19,"0.#"),1)=".",FALSE,TRUE)</formula>
    </cfRule>
    <cfRule type="expression" dxfId="2106" priority="13734">
      <formula>IF(RIGHT(TEXT(W19,"0.#"),1)=".",TRUE,FALSE)</formula>
    </cfRule>
  </conditionalFormatting>
  <conditionalFormatting sqref="AQ101">
    <cfRule type="expression" dxfId="2105" priority="13725">
      <formula>IF(RIGHT(TEXT(AQ101,"0.#"),1)=".",FALSE,TRUE)</formula>
    </cfRule>
    <cfRule type="expression" dxfId="2104" priority="13726">
      <formula>IF(RIGHT(TEXT(AQ101,"0.#"),1)=".",TRUE,FALSE)</formula>
    </cfRule>
  </conditionalFormatting>
  <conditionalFormatting sqref="Y784:Y791 Y782">
    <cfRule type="expression" dxfId="2103" priority="13711">
      <formula>IF(RIGHT(TEXT(Y782,"0.#"),1)=".",FALSE,TRUE)</formula>
    </cfRule>
    <cfRule type="expression" dxfId="2102" priority="13712">
      <formula>IF(RIGHT(TEXT(Y782,"0.#"),1)=".",TRUE,FALSE)</formula>
    </cfRule>
  </conditionalFormatting>
  <conditionalFormatting sqref="AU783">
    <cfRule type="expression" dxfId="2101" priority="13709">
      <formula>IF(RIGHT(TEXT(AU783,"0.#"),1)=".",FALSE,TRUE)</formula>
    </cfRule>
    <cfRule type="expression" dxfId="2100" priority="13710">
      <formula>IF(RIGHT(TEXT(AU783,"0.#"),1)=".",TRUE,FALSE)</formula>
    </cfRule>
  </conditionalFormatting>
  <conditionalFormatting sqref="AU792">
    <cfRule type="expression" dxfId="2099" priority="13707">
      <formula>IF(RIGHT(TEXT(AU792,"0.#"),1)=".",FALSE,TRUE)</formula>
    </cfRule>
    <cfRule type="expression" dxfId="2098" priority="13708">
      <formula>IF(RIGHT(TEXT(AU792,"0.#"),1)=".",TRUE,FALSE)</formula>
    </cfRule>
  </conditionalFormatting>
  <conditionalFormatting sqref="AU784:AU791 AU782">
    <cfRule type="expression" dxfId="2097" priority="13705">
      <formula>IF(RIGHT(TEXT(AU782,"0.#"),1)=".",FALSE,TRUE)</formula>
    </cfRule>
    <cfRule type="expression" dxfId="2096" priority="13706">
      <formula>IF(RIGHT(TEXT(AU782,"0.#"),1)=".",TRUE,FALSE)</formula>
    </cfRule>
  </conditionalFormatting>
  <conditionalFormatting sqref="Y822 Y809 Y796">
    <cfRule type="expression" dxfId="2095" priority="13691">
      <formula>IF(RIGHT(TEXT(Y796,"0.#"),1)=".",FALSE,TRUE)</formula>
    </cfRule>
    <cfRule type="expression" dxfId="2094" priority="13692">
      <formula>IF(RIGHT(TEXT(Y796,"0.#"),1)=".",TRUE,FALSE)</formula>
    </cfRule>
  </conditionalFormatting>
  <conditionalFormatting sqref="Y831 Y818 Y805">
    <cfRule type="expression" dxfId="2093" priority="13689">
      <formula>IF(RIGHT(TEXT(Y805,"0.#"),1)=".",FALSE,TRUE)</formula>
    </cfRule>
    <cfRule type="expression" dxfId="2092" priority="13690">
      <formula>IF(RIGHT(TEXT(Y805,"0.#"),1)=".",TRUE,FALSE)</formula>
    </cfRule>
  </conditionalFormatting>
  <conditionalFormatting sqref="AU822 AU809 AU796">
    <cfRule type="expression" dxfId="2091" priority="13685">
      <formula>IF(RIGHT(TEXT(AU796,"0.#"),1)=".",FALSE,TRUE)</formula>
    </cfRule>
    <cfRule type="expression" dxfId="2090" priority="13686">
      <formula>IF(RIGHT(TEXT(AU796,"0.#"),1)=".",TRUE,FALSE)</formula>
    </cfRule>
  </conditionalFormatting>
  <conditionalFormatting sqref="AU831 AU818 AU805">
    <cfRule type="expression" dxfId="2089" priority="13683">
      <formula>IF(RIGHT(TEXT(AU805,"0.#"),1)=".",FALSE,TRUE)</formula>
    </cfRule>
    <cfRule type="expression" dxfId="2088" priority="13684">
      <formula>IF(RIGHT(TEXT(AU805,"0.#"),1)=".",TRUE,FALSE)</formula>
    </cfRule>
  </conditionalFormatting>
  <conditionalFormatting sqref="AU823:AU830 AU821 AU810:AU817 AU808 AU797:AU804 AU795">
    <cfRule type="expression" dxfId="2087" priority="13681">
      <formula>IF(RIGHT(TEXT(AU795,"0.#"),1)=".",FALSE,TRUE)</formula>
    </cfRule>
    <cfRule type="expression" dxfId="2086" priority="13682">
      <formula>IF(RIGHT(TEXT(AU795,"0.#"),1)=".",TRUE,FALSE)</formula>
    </cfRule>
  </conditionalFormatting>
  <conditionalFormatting sqref="AM87">
    <cfRule type="expression" dxfId="2085" priority="13335">
      <formula>IF(RIGHT(TEXT(AM87,"0.#"),1)=".",FALSE,TRUE)</formula>
    </cfRule>
    <cfRule type="expression" dxfId="2084" priority="13336">
      <formula>IF(RIGHT(TEXT(AM87,"0.#"),1)=".",TRUE,FALSE)</formula>
    </cfRule>
  </conditionalFormatting>
  <conditionalFormatting sqref="AE55">
    <cfRule type="expression" dxfId="2083" priority="13403">
      <formula>IF(RIGHT(TEXT(AE55,"0.#"),1)=".",FALSE,TRUE)</formula>
    </cfRule>
    <cfRule type="expression" dxfId="2082" priority="13404">
      <formula>IF(RIGHT(TEXT(AE55,"0.#"),1)=".",TRUE,FALSE)</formula>
    </cfRule>
  </conditionalFormatting>
  <conditionalFormatting sqref="AI55">
    <cfRule type="expression" dxfId="2081" priority="13401">
      <formula>IF(RIGHT(TEXT(AI55,"0.#"),1)=".",FALSE,TRUE)</formula>
    </cfRule>
    <cfRule type="expression" dxfId="2080" priority="13402">
      <formula>IF(RIGHT(TEXT(AI55,"0.#"),1)=".",TRUE,FALSE)</formula>
    </cfRule>
  </conditionalFormatting>
  <conditionalFormatting sqref="AM34">
    <cfRule type="expression" dxfId="2079" priority="13481">
      <formula>IF(RIGHT(TEXT(AM34,"0.#"),1)=".",FALSE,TRUE)</formula>
    </cfRule>
    <cfRule type="expression" dxfId="2078" priority="13482">
      <formula>IF(RIGHT(TEXT(AM34,"0.#"),1)=".",TRUE,FALSE)</formula>
    </cfRule>
  </conditionalFormatting>
  <conditionalFormatting sqref="AE33">
    <cfRule type="expression" dxfId="2077" priority="13495">
      <formula>IF(RIGHT(TEXT(AE33,"0.#"),1)=".",FALSE,TRUE)</formula>
    </cfRule>
    <cfRule type="expression" dxfId="2076" priority="13496">
      <formula>IF(RIGHT(TEXT(AE33,"0.#"),1)=".",TRUE,FALSE)</formula>
    </cfRule>
  </conditionalFormatting>
  <conditionalFormatting sqref="AE34">
    <cfRule type="expression" dxfId="2075" priority="13493">
      <formula>IF(RIGHT(TEXT(AE34,"0.#"),1)=".",FALSE,TRUE)</formula>
    </cfRule>
    <cfRule type="expression" dxfId="2074" priority="13494">
      <formula>IF(RIGHT(TEXT(AE34,"0.#"),1)=".",TRUE,FALSE)</formula>
    </cfRule>
  </conditionalFormatting>
  <conditionalFormatting sqref="AI34">
    <cfRule type="expression" dxfId="2073" priority="13491">
      <formula>IF(RIGHT(TEXT(AI34,"0.#"),1)=".",FALSE,TRUE)</formula>
    </cfRule>
    <cfRule type="expression" dxfId="2072" priority="13492">
      <formula>IF(RIGHT(TEXT(AI34,"0.#"),1)=".",TRUE,FALSE)</formula>
    </cfRule>
  </conditionalFormatting>
  <conditionalFormatting sqref="AI33">
    <cfRule type="expression" dxfId="2071" priority="13489">
      <formula>IF(RIGHT(TEXT(AI33,"0.#"),1)=".",FALSE,TRUE)</formula>
    </cfRule>
    <cfRule type="expression" dxfId="2070" priority="13490">
      <formula>IF(RIGHT(TEXT(AI33,"0.#"),1)=".",TRUE,FALSE)</formula>
    </cfRule>
  </conditionalFormatting>
  <conditionalFormatting sqref="AI32">
    <cfRule type="expression" dxfId="2069" priority="13487">
      <formula>IF(RIGHT(TEXT(AI32,"0.#"),1)=".",FALSE,TRUE)</formula>
    </cfRule>
    <cfRule type="expression" dxfId="2068" priority="13488">
      <formula>IF(RIGHT(TEXT(AI32,"0.#"),1)=".",TRUE,FALSE)</formula>
    </cfRule>
  </conditionalFormatting>
  <conditionalFormatting sqref="AM32">
    <cfRule type="expression" dxfId="2067" priority="13485">
      <formula>IF(RIGHT(TEXT(AM32,"0.#"),1)=".",FALSE,TRUE)</formula>
    </cfRule>
    <cfRule type="expression" dxfId="2066" priority="13486">
      <formula>IF(RIGHT(TEXT(AM32,"0.#"),1)=".",TRUE,FALSE)</formula>
    </cfRule>
  </conditionalFormatting>
  <conditionalFormatting sqref="AM33">
    <cfRule type="expression" dxfId="2065" priority="13483">
      <formula>IF(RIGHT(TEXT(AM33,"0.#"),1)=".",FALSE,TRUE)</formula>
    </cfRule>
    <cfRule type="expression" dxfId="2064" priority="13484">
      <formula>IF(RIGHT(TEXT(AM33,"0.#"),1)=".",TRUE,FALSE)</formula>
    </cfRule>
  </conditionalFormatting>
  <conditionalFormatting sqref="AQ32:AQ34">
    <cfRule type="expression" dxfId="2063" priority="13475">
      <formula>IF(RIGHT(TEXT(AQ32,"0.#"),1)=".",FALSE,TRUE)</formula>
    </cfRule>
    <cfRule type="expression" dxfId="2062" priority="13476">
      <formula>IF(RIGHT(TEXT(AQ32,"0.#"),1)=".",TRUE,FALSE)</formula>
    </cfRule>
  </conditionalFormatting>
  <conditionalFormatting sqref="AU32:AU34">
    <cfRule type="expression" dxfId="2061" priority="13473">
      <formula>IF(RIGHT(TEXT(AU32,"0.#"),1)=".",FALSE,TRUE)</formula>
    </cfRule>
    <cfRule type="expression" dxfId="2060" priority="13474">
      <formula>IF(RIGHT(TEXT(AU32,"0.#"),1)=".",TRUE,FALSE)</formula>
    </cfRule>
  </conditionalFormatting>
  <conditionalFormatting sqref="AE53">
    <cfRule type="expression" dxfId="2059" priority="13407">
      <formula>IF(RIGHT(TEXT(AE53,"0.#"),1)=".",FALSE,TRUE)</formula>
    </cfRule>
    <cfRule type="expression" dxfId="2058" priority="13408">
      <formula>IF(RIGHT(TEXT(AE53,"0.#"),1)=".",TRUE,FALSE)</formula>
    </cfRule>
  </conditionalFormatting>
  <conditionalFormatting sqref="AE54">
    <cfRule type="expression" dxfId="2057" priority="13405">
      <formula>IF(RIGHT(TEXT(AE54,"0.#"),1)=".",FALSE,TRUE)</formula>
    </cfRule>
    <cfRule type="expression" dxfId="2056" priority="13406">
      <formula>IF(RIGHT(TEXT(AE54,"0.#"),1)=".",TRUE,FALSE)</formula>
    </cfRule>
  </conditionalFormatting>
  <conditionalFormatting sqref="AI54">
    <cfRule type="expression" dxfId="2055" priority="13399">
      <formula>IF(RIGHT(TEXT(AI54,"0.#"),1)=".",FALSE,TRUE)</formula>
    </cfRule>
    <cfRule type="expression" dxfId="2054" priority="13400">
      <formula>IF(RIGHT(TEXT(AI54,"0.#"),1)=".",TRUE,FALSE)</formula>
    </cfRule>
  </conditionalFormatting>
  <conditionalFormatting sqref="AI53">
    <cfRule type="expression" dxfId="2053" priority="13397">
      <formula>IF(RIGHT(TEXT(AI53,"0.#"),1)=".",FALSE,TRUE)</formula>
    </cfRule>
    <cfRule type="expression" dxfId="2052" priority="13398">
      <formula>IF(RIGHT(TEXT(AI53,"0.#"),1)=".",TRUE,FALSE)</formula>
    </cfRule>
  </conditionalFormatting>
  <conditionalFormatting sqref="AM53">
    <cfRule type="expression" dxfId="2051" priority="13395">
      <formula>IF(RIGHT(TEXT(AM53,"0.#"),1)=".",FALSE,TRUE)</formula>
    </cfRule>
    <cfRule type="expression" dxfId="2050" priority="13396">
      <formula>IF(RIGHT(TEXT(AM53,"0.#"),1)=".",TRUE,FALSE)</formula>
    </cfRule>
  </conditionalFormatting>
  <conditionalFormatting sqref="AM54">
    <cfRule type="expression" dxfId="2049" priority="13393">
      <formula>IF(RIGHT(TEXT(AM54,"0.#"),1)=".",FALSE,TRUE)</formula>
    </cfRule>
    <cfRule type="expression" dxfId="2048" priority="13394">
      <formula>IF(RIGHT(TEXT(AM54,"0.#"),1)=".",TRUE,FALSE)</formula>
    </cfRule>
  </conditionalFormatting>
  <conditionalFormatting sqref="AM55">
    <cfRule type="expression" dxfId="2047" priority="13391">
      <formula>IF(RIGHT(TEXT(AM55,"0.#"),1)=".",FALSE,TRUE)</formula>
    </cfRule>
    <cfRule type="expression" dxfId="2046" priority="13392">
      <formula>IF(RIGHT(TEXT(AM55,"0.#"),1)=".",TRUE,FALSE)</formula>
    </cfRule>
  </conditionalFormatting>
  <conditionalFormatting sqref="AE60">
    <cfRule type="expression" dxfId="2045" priority="13377">
      <formula>IF(RIGHT(TEXT(AE60,"0.#"),1)=".",FALSE,TRUE)</formula>
    </cfRule>
    <cfRule type="expression" dxfId="2044" priority="13378">
      <formula>IF(RIGHT(TEXT(AE60,"0.#"),1)=".",TRUE,FALSE)</formula>
    </cfRule>
  </conditionalFormatting>
  <conditionalFormatting sqref="AE61">
    <cfRule type="expression" dxfId="2043" priority="13375">
      <formula>IF(RIGHT(TEXT(AE61,"0.#"),1)=".",FALSE,TRUE)</formula>
    </cfRule>
    <cfRule type="expression" dxfId="2042" priority="13376">
      <formula>IF(RIGHT(TEXT(AE61,"0.#"),1)=".",TRUE,FALSE)</formula>
    </cfRule>
  </conditionalFormatting>
  <conditionalFormatting sqref="AE62">
    <cfRule type="expression" dxfId="2041" priority="13373">
      <formula>IF(RIGHT(TEXT(AE62,"0.#"),1)=".",FALSE,TRUE)</formula>
    </cfRule>
    <cfRule type="expression" dxfId="2040" priority="13374">
      <formula>IF(RIGHT(TEXT(AE62,"0.#"),1)=".",TRUE,FALSE)</formula>
    </cfRule>
  </conditionalFormatting>
  <conditionalFormatting sqref="AI62">
    <cfRule type="expression" dxfId="2039" priority="13371">
      <formula>IF(RIGHT(TEXT(AI62,"0.#"),1)=".",FALSE,TRUE)</formula>
    </cfRule>
    <cfRule type="expression" dxfId="2038" priority="13372">
      <formula>IF(RIGHT(TEXT(AI62,"0.#"),1)=".",TRUE,FALSE)</formula>
    </cfRule>
  </conditionalFormatting>
  <conditionalFormatting sqref="AI61">
    <cfRule type="expression" dxfId="2037" priority="13369">
      <formula>IF(RIGHT(TEXT(AI61,"0.#"),1)=".",FALSE,TRUE)</formula>
    </cfRule>
    <cfRule type="expression" dxfId="2036" priority="13370">
      <formula>IF(RIGHT(TEXT(AI61,"0.#"),1)=".",TRUE,FALSE)</formula>
    </cfRule>
  </conditionalFormatting>
  <conditionalFormatting sqref="AI60">
    <cfRule type="expression" dxfId="2035" priority="13367">
      <formula>IF(RIGHT(TEXT(AI60,"0.#"),1)=".",FALSE,TRUE)</formula>
    </cfRule>
    <cfRule type="expression" dxfId="2034" priority="13368">
      <formula>IF(RIGHT(TEXT(AI60,"0.#"),1)=".",TRUE,FALSE)</formula>
    </cfRule>
  </conditionalFormatting>
  <conditionalFormatting sqref="AM60">
    <cfRule type="expression" dxfId="2033" priority="13365">
      <formula>IF(RIGHT(TEXT(AM60,"0.#"),1)=".",FALSE,TRUE)</formula>
    </cfRule>
    <cfRule type="expression" dxfId="2032" priority="13366">
      <formula>IF(RIGHT(TEXT(AM60,"0.#"),1)=".",TRUE,FALSE)</formula>
    </cfRule>
  </conditionalFormatting>
  <conditionalFormatting sqref="AM61">
    <cfRule type="expression" dxfId="2031" priority="13363">
      <formula>IF(RIGHT(TEXT(AM61,"0.#"),1)=".",FALSE,TRUE)</formula>
    </cfRule>
    <cfRule type="expression" dxfId="2030" priority="13364">
      <formula>IF(RIGHT(TEXT(AM61,"0.#"),1)=".",TRUE,FALSE)</formula>
    </cfRule>
  </conditionalFormatting>
  <conditionalFormatting sqref="AM62">
    <cfRule type="expression" dxfId="2029" priority="13361">
      <formula>IF(RIGHT(TEXT(AM62,"0.#"),1)=".",FALSE,TRUE)</formula>
    </cfRule>
    <cfRule type="expression" dxfId="2028" priority="13362">
      <formula>IF(RIGHT(TEXT(AM62,"0.#"),1)=".",TRUE,FALSE)</formula>
    </cfRule>
  </conditionalFormatting>
  <conditionalFormatting sqref="AE87">
    <cfRule type="expression" dxfId="2027" priority="13347">
      <formula>IF(RIGHT(TEXT(AE87,"0.#"),1)=".",FALSE,TRUE)</formula>
    </cfRule>
    <cfRule type="expression" dxfId="2026" priority="13348">
      <formula>IF(RIGHT(TEXT(AE87,"0.#"),1)=".",TRUE,FALSE)</formula>
    </cfRule>
  </conditionalFormatting>
  <conditionalFormatting sqref="AE88">
    <cfRule type="expression" dxfId="2025" priority="13345">
      <formula>IF(RIGHT(TEXT(AE88,"0.#"),1)=".",FALSE,TRUE)</formula>
    </cfRule>
    <cfRule type="expression" dxfId="2024" priority="13346">
      <formula>IF(RIGHT(TEXT(AE88,"0.#"),1)=".",TRUE,FALSE)</formula>
    </cfRule>
  </conditionalFormatting>
  <conditionalFormatting sqref="AE89">
    <cfRule type="expression" dxfId="2023" priority="13343">
      <formula>IF(RIGHT(TEXT(AE89,"0.#"),1)=".",FALSE,TRUE)</formula>
    </cfRule>
    <cfRule type="expression" dxfId="2022" priority="13344">
      <formula>IF(RIGHT(TEXT(AE89,"0.#"),1)=".",TRUE,FALSE)</formula>
    </cfRule>
  </conditionalFormatting>
  <conditionalFormatting sqref="AI89">
    <cfRule type="expression" dxfId="2021" priority="13341">
      <formula>IF(RIGHT(TEXT(AI89,"0.#"),1)=".",FALSE,TRUE)</formula>
    </cfRule>
    <cfRule type="expression" dxfId="2020" priority="13342">
      <formula>IF(RIGHT(TEXT(AI89,"0.#"),1)=".",TRUE,FALSE)</formula>
    </cfRule>
  </conditionalFormatting>
  <conditionalFormatting sqref="AI88">
    <cfRule type="expression" dxfId="2019" priority="13339">
      <formula>IF(RIGHT(TEXT(AI88,"0.#"),1)=".",FALSE,TRUE)</formula>
    </cfRule>
    <cfRule type="expression" dxfId="2018" priority="13340">
      <formula>IF(RIGHT(TEXT(AI88,"0.#"),1)=".",TRUE,FALSE)</formula>
    </cfRule>
  </conditionalFormatting>
  <conditionalFormatting sqref="AI87">
    <cfRule type="expression" dxfId="2017" priority="13337">
      <formula>IF(RIGHT(TEXT(AI87,"0.#"),1)=".",FALSE,TRUE)</formula>
    </cfRule>
    <cfRule type="expression" dxfId="2016" priority="13338">
      <formula>IF(RIGHT(TEXT(AI87,"0.#"),1)=".",TRUE,FALSE)</formula>
    </cfRule>
  </conditionalFormatting>
  <conditionalFormatting sqref="AM88">
    <cfRule type="expression" dxfId="2015" priority="13333">
      <formula>IF(RIGHT(TEXT(AM88,"0.#"),1)=".",FALSE,TRUE)</formula>
    </cfRule>
    <cfRule type="expression" dxfId="2014" priority="13334">
      <formula>IF(RIGHT(TEXT(AM88,"0.#"),1)=".",TRUE,FALSE)</formula>
    </cfRule>
  </conditionalFormatting>
  <conditionalFormatting sqref="AM89">
    <cfRule type="expression" dxfId="2013" priority="13331">
      <formula>IF(RIGHT(TEXT(AM89,"0.#"),1)=".",FALSE,TRUE)</formula>
    </cfRule>
    <cfRule type="expression" dxfId="2012" priority="13332">
      <formula>IF(RIGHT(TEXT(AM89,"0.#"),1)=".",TRUE,FALSE)</formula>
    </cfRule>
  </conditionalFormatting>
  <conditionalFormatting sqref="AE92">
    <cfRule type="expression" dxfId="2011" priority="13317">
      <formula>IF(RIGHT(TEXT(AE92,"0.#"),1)=".",FALSE,TRUE)</formula>
    </cfRule>
    <cfRule type="expression" dxfId="2010" priority="13318">
      <formula>IF(RIGHT(TEXT(AE92,"0.#"),1)=".",TRUE,FALSE)</formula>
    </cfRule>
  </conditionalFormatting>
  <conditionalFormatting sqref="AE93">
    <cfRule type="expression" dxfId="2009" priority="13315">
      <formula>IF(RIGHT(TEXT(AE93,"0.#"),1)=".",FALSE,TRUE)</formula>
    </cfRule>
    <cfRule type="expression" dxfId="2008" priority="13316">
      <formula>IF(RIGHT(TEXT(AE93,"0.#"),1)=".",TRUE,FALSE)</formula>
    </cfRule>
  </conditionalFormatting>
  <conditionalFormatting sqref="AE94">
    <cfRule type="expression" dxfId="2007" priority="13313">
      <formula>IF(RIGHT(TEXT(AE94,"0.#"),1)=".",FALSE,TRUE)</formula>
    </cfRule>
    <cfRule type="expression" dxfId="2006" priority="13314">
      <formula>IF(RIGHT(TEXT(AE94,"0.#"),1)=".",TRUE,FALSE)</formula>
    </cfRule>
  </conditionalFormatting>
  <conditionalFormatting sqref="AI94">
    <cfRule type="expression" dxfId="2005" priority="13311">
      <formula>IF(RIGHT(TEXT(AI94,"0.#"),1)=".",FALSE,TRUE)</formula>
    </cfRule>
    <cfRule type="expression" dxfId="2004" priority="13312">
      <formula>IF(RIGHT(TEXT(AI94,"0.#"),1)=".",TRUE,FALSE)</formula>
    </cfRule>
  </conditionalFormatting>
  <conditionalFormatting sqref="AI93">
    <cfRule type="expression" dxfId="2003" priority="13309">
      <formula>IF(RIGHT(TEXT(AI93,"0.#"),1)=".",FALSE,TRUE)</formula>
    </cfRule>
    <cfRule type="expression" dxfId="2002" priority="13310">
      <formula>IF(RIGHT(TEXT(AI93,"0.#"),1)=".",TRUE,FALSE)</formula>
    </cfRule>
  </conditionalFormatting>
  <conditionalFormatting sqref="AI92">
    <cfRule type="expression" dxfId="2001" priority="13307">
      <formula>IF(RIGHT(TEXT(AI92,"0.#"),1)=".",FALSE,TRUE)</formula>
    </cfRule>
    <cfRule type="expression" dxfId="2000" priority="13308">
      <formula>IF(RIGHT(TEXT(AI92,"0.#"),1)=".",TRUE,FALSE)</formula>
    </cfRule>
  </conditionalFormatting>
  <conditionalFormatting sqref="AM92">
    <cfRule type="expression" dxfId="1999" priority="13305">
      <formula>IF(RIGHT(TEXT(AM92,"0.#"),1)=".",FALSE,TRUE)</formula>
    </cfRule>
    <cfRule type="expression" dxfId="1998" priority="13306">
      <formula>IF(RIGHT(TEXT(AM92,"0.#"),1)=".",TRUE,FALSE)</formula>
    </cfRule>
  </conditionalFormatting>
  <conditionalFormatting sqref="AM93">
    <cfRule type="expression" dxfId="1997" priority="13303">
      <formula>IF(RIGHT(TEXT(AM93,"0.#"),1)=".",FALSE,TRUE)</formula>
    </cfRule>
    <cfRule type="expression" dxfId="1996" priority="13304">
      <formula>IF(RIGHT(TEXT(AM93,"0.#"),1)=".",TRUE,FALSE)</formula>
    </cfRule>
  </conditionalFormatting>
  <conditionalFormatting sqref="AM94">
    <cfRule type="expression" dxfId="1995" priority="13301">
      <formula>IF(RIGHT(TEXT(AM94,"0.#"),1)=".",FALSE,TRUE)</formula>
    </cfRule>
    <cfRule type="expression" dxfId="1994" priority="13302">
      <formula>IF(RIGHT(TEXT(AM94,"0.#"),1)=".",TRUE,FALSE)</formula>
    </cfRule>
  </conditionalFormatting>
  <conditionalFormatting sqref="AE97">
    <cfRule type="expression" dxfId="1993" priority="13287">
      <formula>IF(RIGHT(TEXT(AE97,"0.#"),1)=".",FALSE,TRUE)</formula>
    </cfRule>
    <cfRule type="expression" dxfId="1992" priority="13288">
      <formula>IF(RIGHT(TEXT(AE97,"0.#"),1)=".",TRUE,FALSE)</formula>
    </cfRule>
  </conditionalFormatting>
  <conditionalFormatting sqref="AE98">
    <cfRule type="expression" dxfId="1991" priority="13285">
      <formula>IF(RIGHT(TEXT(AE98,"0.#"),1)=".",FALSE,TRUE)</formula>
    </cfRule>
    <cfRule type="expression" dxfId="1990" priority="13286">
      <formula>IF(RIGHT(TEXT(AE98,"0.#"),1)=".",TRUE,FALSE)</formula>
    </cfRule>
  </conditionalFormatting>
  <conditionalFormatting sqref="AE99">
    <cfRule type="expression" dxfId="1989" priority="13283">
      <formula>IF(RIGHT(TEXT(AE99,"0.#"),1)=".",FALSE,TRUE)</formula>
    </cfRule>
    <cfRule type="expression" dxfId="1988" priority="13284">
      <formula>IF(RIGHT(TEXT(AE99,"0.#"),1)=".",TRUE,FALSE)</formula>
    </cfRule>
  </conditionalFormatting>
  <conditionalFormatting sqref="AI99">
    <cfRule type="expression" dxfId="1987" priority="13281">
      <formula>IF(RIGHT(TEXT(AI99,"0.#"),1)=".",FALSE,TRUE)</formula>
    </cfRule>
    <cfRule type="expression" dxfId="1986" priority="13282">
      <formula>IF(RIGHT(TEXT(AI99,"0.#"),1)=".",TRUE,FALSE)</formula>
    </cfRule>
  </conditionalFormatting>
  <conditionalFormatting sqref="AI98">
    <cfRule type="expression" dxfId="1985" priority="13279">
      <formula>IF(RIGHT(TEXT(AI98,"0.#"),1)=".",FALSE,TRUE)</formula>
    </cfRule>
    <cfRule type="expression" dxfId="1984" priority="13280">
      <formula>IF(RIGHT(TEXT(AI98,"0.#"),1)=".",TRUE,FALSE)</formula>
    </cfRule>
  </conditionalFormatting>
  <conditionalFormatting sqref="AI97">
    <cfRule type="expression" dxfId="1983" priority="13277">
      <formula>IF(RIGHT(TEXT(AI97,"0.#"),1)=".",FALSE,TRUE)</formula>
    </cfRule>
    <cfRule type="expression" dxfId="1982" priority="13278">
      <formula>IF(RIGHT(TEXT(AI97,"0.#"),1)=".",TRUE,FALSE)</formula>
    </cfRule>
  </conditionalFormatting>
  <conditionalFormatting sqref="AM97">
    <cfRule type="expression" dxfId="1981" priority="13275">
      <formula>IF(RIGHT(TEXT(AM97,"0.#"),1)=".",FALSE,TRUE)</formula>
    </cfRule>
    <cfRule type="expression" dxfId="1980" priority="13276">
      <formula>IF(RIGHT(TEXT(AM97,"0.#"),1)=".",TRUE,FALSE)</formula>
    </cfRule>
  </conditionalFormatting>
  <conditionalFormatting sqref="AM98">
    <cfRule type="expression" dxfId="1979" priority="13273">
      <formula>IF(RIGHT(TEXT(AM98,"0.#"),1)=".",FALSE,TRUE)</formula>
    </cfRule>
    <cfRule type="expression" dxfId="1978" priority="13274">
      <formula>IF(RIGHT(TEXT(AM98,"0.#"),1)=".",TRUE,FALSE)</formula>
    </cfRule>
  </conditionalFormatting>
  <conditionalFormatting sqref="AM99">
    <cfRule type="expression" dxfId="1977" priority="13271">
      <formula>IF(RIGHT(TEXT(AM99,"0.#"),1)=".",FALSE,TRUE)</formula>
    </cfRule>
    <cfRule type="expression" dxfId="1976" priority="13272">
      <formula>IF(RIGHT(TEXT(AM99,"0.#"),1)=".",TRUE,FALSE)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M102">
    <cfRule type="expression" dxfId="1973" priority="13249">
      <formula>IF(RIGHT(TEXT(AM102,"0.#"),1)=".",FALSE,TRUE)</formula>
    </cfRule>
    <cfRule type="expression" dxfId="1972" priority="13250">
      <formula>IF(RIGHT(TEXT(AM102,"0.#"),1)=".",TRUE,FALSE)</formula>
    </cfRule>
  </conditionalFormatting>
  <conditionalFormatting sqref="AQ102">
    <cfRule type="expression" dxfId="1971" priority="13247">
      <formula>IF(RIGHT(TEXT(AQ102,"0.#"),1)=".",FALSE,TRUE)</formula>
    </cfRule>
    <cfRule type="expression" dxfId="1970" priority="13248">
      <formula>IF(RIGHT(TEXT(AQ102,"0.#"),1)=".",TRUE,FALSE)</formula>
    </cfRule>
  </conditionalFormatting>
  <conditionalFormatting sqref="AE104">
    <cfRule type="expression" dxfId="1969" priority="13245">
      <formula>IF(RIGHT(TEXT(AE104,"0.#"),1)=".",FALSE,TRUE)</formula>
    </cfRule>
    <cfRule type="expression" dxfId="1968" priority="13246">
      <formula>IF(RIGHT(TEXT(AE104,"0.#"),1)=".",TRUE,FALSE)</formula>
    </cfRule>
  </conditionalFormatting>
  <conditionalFormatting sqref="AI104">
    <cfRule type="expression" dxfId="1967" priority="13243">
      <formula>IF(RIGHT(TEXT(AI104,"0.#"),1)=".",FALSE,TRUE)</formula>
    </cfRule>
    <cfRule type="expression" dxfId="1966" priority="13244">
      <formula>IF(RIGHT(TEXT(AI104,"0.#"),1)=".",TRUE,FALSE)</formula>
    </cfRule>
  </conditionalFormatting>
  <conditionalFormatting sqref="AM104">
    <cfRule type="expression" dxfId="1965" priority="13241">
      <formula>IF(RIGHT(TEXT(AM104,"0.#"),1)=".",FALSE,TRUE)</formula>
    </cfRule>
    <cfRule type="expression" dxfId="1964" priority="13242">
      <formula>IF(RIGHT(TEXT(AM104,"0.#"),1)=".",TRUE,FALSE)</formula>
    </cfRule>
  </conditionalFormatting>
  <conditionalFormatting sqref="AE105">
    <cfRule type="expression" dxfId="1963" priority="13239">
      <formula>IF(RIGHT(TEXT(AE105,"0.#"),1)=".",FALSE,TRUE)</formula>
    </cfRule>
    <cfRule type="expression" dxfId="1962" priority="13240">
      <formula>IF(RIGHT(TEXT(AE105,"0.#"),1)=".",TRUE,FALSE)</formula>
    </cfRule>
  </conditionalFormatting>
  <conditionalFormatting sqref="AI105">
    <cfRule type="expression" dxfId="1961" priority="13237">
      <formula>IF(RIGHT(TEXT(AI105,"0.#"),1)=".",FALSE,TRUE)</formula>
    </cfRule>
    <cfRule type="expression" dxfId="1960" priority="13238">
      <formula>IF(RIGHT(TEXT(AI105,"0.#"),1)=".",TRUE,FALSE)</formula>
    </cfRule>
  </conditionalFormatting>
  <conditionalFormatting sqref="AM105">
    <cfRule type="expression" dxfId="1959" priority="13235">
      <formula>IF(RIGHT(TEXT(AM105,"0.#"),1)=".",FALSE,TRUE)</formula>
    </cfRule>
    <cfRule type="expression" dxfId="1958" priority="13236">
      <formula>IF(RIGHT(TEXT(AM105,"0.#"),1)=".",TRUE,FALSE)</formula>
    </cfRule>
  </conditionalFormatting>
  <conditionalFormatting sqref="AE107">
    <cfRule type="expression" dxfId="1957" priority="13231">
      <formula>IF(RIGHT(TEXT(AE107,"0.#"),1)=".",FALSE,TRUE)</formula>
    </cfRule>
    <cfRule type="expression" dxfId="1956" priority="13232">
      <formula>IF(RIGHT(TEXT(AE107,"0.#"),1)=".",TRUE,FALSE)</formula>
    </cfRule>
  </conditionalFormatting>
  <conditionalFormatting sqref="AI107">
    <cfRule type="expression" dxfId="1955" priority="13229">
      <formula>IF(RIGHT(TEXT(AI107,"0.#"),1)=".",FALSE,TRUE)</formula>
    </cfRule>
    <cfRule type="expression" dxfId="1954" priority="13230">
      <formula>IF(RIGHT(TEXT(AI107,"0.#"),1)=".",TRUE,FALSE)</formula>
    </cfRule>
  </conditionalFormatting>
  <conditionalFormatting sqref="AM107">
    <cfRule type="expression" dxfId="1953" priority="13227">
      <formula>IF(RIGHT(TEXT(AM107,"0.#"),1)=".",FALSE,TRUE)</formula>
    </cfRule>
    <cfRule type="expression" dxfId="1952" priority="13228">
      <formula>IF(RIGHT(TEXT(AM107,"0.#"),1)=".",TRUE,FALSE)</formula>
    </cfRule>
  </conditionalFormatting>
  <conditionalFormatting sqref="AE108">
    <cfRule type="expression" dxfId="1951" priority="13225">
      <formula>IF(RIGHT(TEXT(AE108,"0.#"),1)=".",FALSE,TRUE)</formula>
    </cfRule>
    <cfRule type="expression" dxfId="1950" priority="13226">
      <formula>IF(RIGHT(TEXT(AE108,"0.#"),1)=".",TRUE,FALSE)</formula>
    </cfRule>
  </conditionalFormatting>
  <conditionalFormatting sqref="AI108">
    <cfRule type="expression" dxfId="1949" priority="13223">
      <formula>IF(RIGHT(TEXT(AI108,"0.#"),1)=".",FALSE,TRUE)</formula>
    </cfRule>
    <cfRule type="expression" dxfId="1948" priority="13224">
      <formula>IF(RIGHT(TEXT(AI108,"0.#"),1)=".",TRUE,FALSE)</formula>
    </cfRule>
  </conditionalFormatting>
  <conditionalFormatting sqref="AM108">
    <cfRule type="expression" dxfId="1947" priority="13221">
      <formula>IF(RIGHT(TEXT(AM108,"0.#"),1)=".",FALSE,TRUE)</formula>
    </cfRule>
    <cfRule type="expression" dxfId="1946" priority="13222">
      <formula>IF(RIGHT(TEXT(AM108,"0.#"),1)=".",TRUE,FALSE)</formula>
    </cfRule>
  </conditionalFormatting>
  <conditionalFormatting sqref="AE110">
    <cfRule type="expression" dxfId="1945" priority="13217">
      <formula>IF(RIGHT(TEXT(AE110,"0.#"),1)=".",FALSE,TRUE)</formula>
    </cfRule>
    <cfRule type="expression" dxfId="1944" priority="13218">
      <formula>IF(RIGHT(TEXT(AE110,"0.#"),1)=".",TRUE,FALSE)</formula>
    </cfRule>
  </conditionalFormatting>
  <conditionalFormatting sqref="AI110">
    <cfRule type="expression" dxfId="1943" priority="13215">
      <formula>IF(RIGHT(TEXT(AI110,"0.#"),1)=".",FALSE,TRUE)</formula>
    </cfRule>
    <cfRule type="expression" dxfId="1942" priority="13216">
      <formula>IF(RIGHT(TEXT(AI110,"0.#"),1)=".",TRUE,FALSE)</formula>
    </cfRule>
  </conditionalFormatting>
  <conditionalFormatting sqref="AM110">
    <cfRule type="expression" dxfId="1941" priority="13213">
      <formula>IF(RIGHT(TEXT(AM110,"0.#"),1)=".",FALSE,TRUE)</formula>
    </cfRule>
    <cfRule type="expression" dxfId="1940" priority="13214">
      <formula>IF(RIGHT(TEXT(AM110,"0.#"),1)=".",TRUE,FALSE)</formula>
    </cfRule>
  </conditionalFormatting>
  <conditionalFormatting sqref="AE111">
    <cfRule type="expression" dxfId="1939" priority="13211">
      <formula>IF(RIGHT(TEXT(AE111,"0.#"),1)=".",FALSE,TRUE)</formula>
    </cfRule>
    <cfRule type="expression" dxfId="1938" priority="13212">
      <formula>IF(RIGHT(TEXT(AE111,"0.#"),1)=".",TRUE,FALSE)</formula>
    </cfRule>
  </conditionalFormatting>
  <conditionalFormatting sqref="AI111">
    <cfRule type="expression" dxfId="1937" priority="13209">
      <formula>IF(RIGHT(TEXT(AI111,"0.#"),1)=".",FALSE,TRUE)</formula>
    </cfRule>
    <cfRule type="expression" dxfId="1936" priority="13210">
      <formula>IF(RIGHT(TEXT(AI111,"0.#"),1)=".",TRUE,FALSE)</formula>
    </cfRule>
  </conditionalFormatting>
  <conditionalFormatting sqref="AM111">
    <cfRule type="expression" dxfId="1935" priority="13207">
      <formula>IF(RIGHT(TEXT(AM111,"0.#"),1)=".",FALSE,TRUE)</formula>
    </cfRule>
    <cfRule type="expression" dxfId="1934" priority="13208">
      <formula>IF(RIGHT(TEXT(AM111,"0.#"),1)=".",TRUE,FALSE)</formula>
    </cfRule>
  </conditionalFormatting>
  <conditionalFormatting sqref="AE113">
    <cfRule type="expression" dxfId="1933" priority="13203">
      <formula>IF(RIGHT(TEXT(AE113,"0.#"),1)=".",FALSE,TRUE)</formula>
    </cfRule>
    <cfRule type="expression" dxfId="1932" priority="13204">
      <formula>IF(RIGHT(TEXT(AE113,"0.#"),1)=".",TRUE,FALSE)</formula>
    </cfRule>
  </conditionalFormatting>
  <conditionalFormatting sqref="AI113">
    <cfRule type="expression" dxfId="1931" priority="13201">
      <formula>IF(RIGHT(TEXT(AI113,"0.#"),1)=".",FALSE,TRUE)</formula>
    </cfRule>
    <cfRule type="expression" dxfId="1930" priority="13202">
      <formula>IF(RIGHT(TEXT(AI113,"0.#"),1)=".",TRUE,FALSE)</formula>
    </cfRule>
  </conditionalFormatting>
  <conditionalFormatting sqref="AM113">
    <cfRule type="expression" dxfId="1929" priority="13199">
      <formula>IF(RIGHT(TEXT(AM113,"0.#"),1)=".",FALSE,TRUE)</formula>
    </cfRule>
    <cfRule type="expression" dxfId="1928" priority="13200">
      <formula>IF(RIGHT(TEXT(AM113,"0.#"),1)=".",TRUE,FALSE)</formula>
    </cfRule>
  </conditionalFormatting>
  <conditionalFormatting sqref="AE114">
    <cfRule type="expression" dxfId="1927" priority="13197">
      <formula>IF(RIGHT(TEXT(AE114,"0.#"),1)=".",FALSE,TRUE)</formula>
    </cfRule>
    <cfRule type="expression" dxfId="1926" priority="13198">
      <formula>IF(RIGHT(TEXT(AE114,"0.#"),1)=".",TRUE,FALSE)</formula>
    </cfRule>
  </conditionalFormatting>
  <conditionalFormatting sqref="AI114">
    <cfRule type="expression" dxfId="1925" priority="13195">
      <formula>IF(RIGHT(TEXT(AI114,"0.#"),1)=".",FALSE,TRUE)</formula>
    </cfRule>
    <cfRule type="expression" dxfId="1924" priority="13196">
      <formula>IF(RIGHT(TEXT(AI114,"0.#"),1)=".",TRUE,FALSE)</formula>
    </cfRule>
  </conditionalFormatting>
  <conditionalFormatting sqref="AM114">
    <cfRule type="expression" dxfId="1923" priority="13193">
      <formula>IF(RIGHT(TEXT(AM114,"0.#"),1)=".",FALSE,TRUE)</formula>
    </cfRule>
    <cfRule type="expression" dxfId="1922" priority="13194">
      <formula>IF(RIGHT(TEXT(AM114,"0.#"),1)=".",TRUE,FALSE)</formula>
    </cfRule>
  </conditionalFormatting>
  <conditionalFormatting sqref="AQ116">
    <cfRule type="expression" dxfId="1921" priority="13189">
      <formula>IF(RIGHT(TEXT(AQ116,"0.#"),1)=".",FALSE,TRUE)</formula>
    </cfRule>
    <cfRule type="expression" dxfId="1920" priority="13190">
      <formula>IF(RIGHT(TEXT(AQ116,"0.#"),1)=".",TRUE,FALSE)</formula>
    </cfRule>
  </conditionalFormatting>
  <conditionalFormatting sqref="AM116">
    <cfRule type="expression" dxfId="1919" priority="13185">
      <formula>IF(RIGHT(TEXT(AM116,"0.#"),1)=".",FALSE,TRUE)</formula>
    </cfRule>
    <cfRule type="expression" dxfId="1918" priority="13186">
      <formula>IF(RIGHT(TEXT(AM116,"0.#"),1)=".",TRUE,FALSE)</formula>
    </cfRule>
  </conditionalFormatting>
  <conditionalFormatting sqref="AM117">
    <cfRule type="expression" dxfId="1917" priority="13183">
      <formula>IF(RIGHT(TEXT(AM117,"0.#"),1)=".",FALSE,TRUE)</formula>
    </cfRule>
    <cfRule type="expression" dxfId="1916" priority="13184">
      <formula>IF(RIGHT(TEXT(AM117,"0.#"),1)=".",TRUE,FALSE)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5 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 RIGHT(TEXT(AL840,"0.#"),1)&lt;&gt;"."),TRUE,FALSE)</formula>
    </cfRule>
    <cfRule type="expression" dxfId="1830" priority="6660">
      <formula>IF(AND(AL840&gt;=0, RIGHT(TEXT(AL840,"0.#"),1)="."),TRUE,FALSE)</formula>
    </cfRule>
    <cfRule type="expression" dxfId="1829" priority="6661">
      <formula>IF(AND(AL840&lt;0, RIGHT(TEXT(AL840,"0.#"),1)&lt;&gt;"."),TRUE,FALSE)</formula>
    </cfRule>
    <cfRule type="expression" dxfId="1828" priority="6662">
      <formula>IF(AND(AL840&lt;0, 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 RIGHT(TEXT(AL1103,"0.#"),1)&lt;&gt;"."),TRUE,FALSE)</formula>
    </cfRule>
    <cfRule type="expression" dxfId="1726" priority="2894">
      <formula>IF(AND(AL1103&gt;=0, RIGHT(TEXT(AL1103,"0.#"),1)="."),TRUE,FALSE)</formula>
    </cfRule>
    <cfRule type="expression" dxfId="1725" priority="2895">
      <formula>IF(AND(AL1103&lt;0, RIGHT(TEXT(AL1103,"0.#"),1)&lt;&gt;"."),TRUE,FALSE)</formula>
    </cfRule>
    <cfRule type="expression" dxfId="1724" priority="2896">
      <formula>IF(AND(AL1103&lt;0, 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 RIGHT(TEXT(AL838,"0.#"),1)&lt;&gt;"."),TRUE,FALSE)</formula>
    </cfRule>
    <cfRule type="expression" dxfId="1712" priority="2846">
      <formula>IF(AND(AL838&gt;=0, RIGHT(TEXT(AL838,"0.#"),1)="."),TRUE,FALSE)</formula>
    </cfRule>
    <cfRule type="expression" dxfId="1711" priority="2847">
      <formula>IF(AND(AL838&lt;0, RIGHT(TEXT(AL838,"0.#"),1)&lt;&gt;"."),TRUE,FALSE)</formula>
    </cfRule>
    <cfRule type="expression" dxfId="1710" priority="2848">
      <formula>IF(AND(AL838&lt;0, 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1:AO872">
    <cfRule type="expression" dxfId="1289" priority="2099">
      <formula>IF(AND(AL871&gt;=0, RIGHT(TEXT(AL871,"0.#"),1)&lt;&gt;"."),TRUE,FALSE)</formula>
    </cfRule>
    <cfRule type="expression" dxfId="1288" priority="2100">
      <formula>IF(AND(AL871&gt;=0, RIGHT(TEXT(AL871,"0.#"),1)="."),TRUE,FALSE)</formula>
    </cfRule>
    <cfRule type="expression" dxfId="1287" priority="2101">
      <formula>IF(AND(AL871&lt;0, RIGHT(TEXT(AL871,"0.#"),1)&lt;&gt;"."),TRUE,FALSE)</formula>
    </cfRule>
    <cfRule type="expression" dxfId="1286" priority="2102">
      <formula>IF(AND(AL871&lt;0, RIGHT(TEXT(AL871,"0.#"),1)="."),TRUE,FALSE)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4:AO905">
    <cfRule type="expression" dxfId="1281" priority="2087">
      <formula>IF(AND(AL904&gt;=0, RIGHT(TEXT(AL904,"0.#"),1)&lt;&gt;"."),TRUE,FALSE)</formula>
    </cfRule>
    <cfRule type="expression" dxfId="1280" priority="2088">
      <formula>IF(AND(AL904&gt;=0, RIGHT(TEXT(AL904,"0.#"),1)="."),TRUE,FALSE)</formula>
    </cfRule>
    <cfRule type="expression" dxfId="1279" priority="2089">
      <formula>IF(AND(AL904&lt;0, RIGHT(TEXT(AL904,"0.#"),1)&lt;&gt;"."),TRUE,FALSE)</formula>
    </cfRule>
    <cfRule type="expression" dxfId="1278" priority="2090">
      <formula>IF(AND(AL904&lt;0, RIGHT(TEXT(AL904,"0.#"),1)="."),TRUE,FALSE)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7 P13:V13">
    <cfRule type="expression" dxfId="31" priority="31">
      <formula>IF(RIGHT(TEXT(P13,"0.#"),1)=".",FALSE,TRUE)</formula>
    </cfRule>
    <cfRule type="expression" dxfId="30" priority="32">
      <formula>IF(RIGHT(TEXT(P13,"0.#"),1)=".",TRUE,FALSE)</formula>
    </cfRule>
  </conditionalFormatting>
  <conditionalFormatting sqref="P19:V19">
    <cfRule type="expression" dxfId="29" priority="29">
      <formula>IF(RIGHT(TEXT(P19,"0.#"),1)=".",FALSE,TRUE)</formula>
    </cfRule>
    <cfRule type="expression" dxfId="28" priority="30">
      <formula>IF(RIGHT(TEXT(P19,"0.#"),1)=".",TRUE,FALSE)</formula>
    </cfRule>
  </conditionalFormatting>
  <conditionalFormatting sqref="W14:AC14">
    <cfRule type="expression" dxfId="27" priority="27">
      <formula>IF(RIGHT(TEXT(W14,"0.#"),1)=".",FALSE,TRUE)</formula>
    </cfRule>
    <cfRule type="expression" dxfId="26" priority="28">
      <formula>IF(RIGHT(TEXT(W14,"0.#"),1)=".",TRUE,FALSE)</formula>
    </cfRule>
  </conditionalFormatting>
  <conditionalFormatting sqref="W15:AC16 W13:AC13">
    <cfRule type="expression" dxfId="25" priority="25">
      <formula>IF(RIGHT(TEXT(W13,"0.#"),1)=".",FALSE,TRUE)</formula>
    </cfRule>
    <cfRule type="expression" dxfId="24" priority="26">
      <formula>IF(RIGHT(TEXT(W13,"0.#"),1)=".",TRUE,FALSE)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5:AJ15">
    <cfRule type="expression" dxfId="21" priority="21">
      <formula>IF(RIGHT(TEXT(AD15,"0.#"),1)=".",FALSE,TRUE)</formula>
    </cfRule>
    <cfRule type="expression" dxfId="20" priority="22">
      <formula>IF(RIGHT(TEXT(AD15,"0.#"),1)=".",TRUE,FALSE)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 AI134">
    <cfRule type="expression" dxfId="3" priority="3">
      <formula>IF(RIGHT(TEXT(AE134,"0.#"),1)=".",FALSE,TRUE)</formula>
    </cfRule>
    <cfRule type="expression" dxfId="2" priority="4">
      <formula>IF(RIGHT(TEXT(AE134,"0.#"),1)=".",TRUE,FALSE)</formula>
    </cfRule>
  </conditionalFormatting>
  <conditionalFormatting sqref="Y811">
    <cfRule type="expression" dxfId="1" priority="1">
      <formula>IF(RIGHT(TEXT(Y811,"0.#"),1)=".",FALSE,TRUE)</formula>
    </cfRule>
    <cfRule type="expression" dxfId="0" priority="2">
      <formula>IF(RIGHT(TEXT(Y811,"0.#"),1)=".",TRUE,FALSE)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9" orientation="portrait" r:id="rId1"/>
  <headerFooter differentFirst="1" alignWithMargins="0"/>
  <rowBreaks count="6" manualBreakCount="6">
    <brk id="72" max="49" man="1"/>
    <brk id="714" max="49" man="1"/>
    <brk id="740" max="49" man="1"/>
    <brk id="779" max="49" man="1"/>
    <brk id="832"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481</v>
      </c>
      <c r="M6" s="13" t="str">
        <f t="shared" si="2"/>
        <v>公共事業</v>
      </c>
      <c r="N6" s="13" t="str">
        <f t="shared" si="6"/>
        <v>公共事業</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t="s">
        <v>481</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t="s">
        <v>481</v>
      </c>
      <c r="C8" s="13" t="str">
        <f t="shared" si="0"/>
        <v>交通安全対策</v>
      </c>
      <c r="D8" s="13" t="str">
        <f t="shared" si="8"/>
        <v>観光立国、交通安全対策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t="s">
        <v>481</v>
      </c>
      <c r="C9" s="13" t="str">
        <f t="shared" si="0"/>
        <v>高齢社会対策</v>
      </c>
      <c r="D9" s="13" t="str">
        <f t="shared" si="8"/>
        <v>観光立国、交通安全対策、高齢社会対策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観光立国、交通安全対策、高齢社会対策</v>
      </c>
      <c r="F10" s="18" t="s">
        <v>116</v>
      </c>
      <c r="G10" s="17"/>
      <c r="H10" s="13" t="str">
        <f t="shared" si="1"/>
        <v/>
      </c>
      <c r="I10" s="13" t="str">
        <f t="shared" si="5"/>
        <v>一般会計</v>
      </c>
      <c r="K10" s="14" t="s">
        <v>253</v>
      </c>
      <c r="L10" s="15"/>
      <c r="M10" s="13" t="str">
        <f t="shared" si="2"/>
        <v/>
      </c>
      <c r="N10" s="13" t="str">
        <f t="shared" si="6"/>
        <v>公共事業</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t="s">
        <v>481</v>
      </c>
      <c r="C11" s="13" t="str">
        <f t="shared" si="0"/>
        <v>子ども・若者育成支援</v>
      </c>
      <c r="D11" s="13" t="str">
        <f t="shared" si="8"/>
        <v>観光立国、交通安全対策、高齢社会対策、子ども・若者育成支援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t="s">
        <v>481</v>
      </c>
      <c r="C12" s="13" t="str">
        <f t="shared" ref="C12:C24" si="9">IF(B12="","",A12)</f>
        <v>障害者施策</v>
      </c>
      <c r="D12" s="13" t="str">
        <f t="shared" si="8"/>
        <v>観光立国、交通安全対策、高齢社会対策、子ども・若者育成支援、障害者施策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t="s">
        <v>481</v>
      </c>
      <c r="C13" s="13" t="str">
        <f t="shared" si="9"/>
        <v>少子化社会対策</v>
      </c>
      <c r="D13" s="13" t="str">
        <f t="shared" si="8"/>
        <v>観光立国、交通安全対策、高齢社会対策、子ども・若者育成支援、障害者施策、少子化社会対策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観光立国、交通安全対策、高齢社会対策、子ども・若者育成支援、障害者施策、少子化社会対策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t="s">
        <v>481</v>
      </c>
      <c r="C15" s="13" t="str">
        <f t="shared" si="9"/>
        <v>男女共同参画</v>
      </c>
      <c r="D15" s="13" t="str">
        <f t="shared" si="8"/>
        <v>観光立国、交通安全対策、高齢社会対策、子ども・若者育成支援、障害者施策、少子化社会対策、男女共同参画</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t="s">
        <v>481</v>
      </c>
      <c r="C16" s="13" t="str">
        <f t="shared" si="9"/>
        <v>地球温暖化対策</v>
      </c>
      <c r="D16" s="13" t="str">
        <f t="shared" si="8"/>
        <v>観光立国、交通安全対策、高齢社会対策、子ども・若者育成支援、障害者施策、少子化社会対策、男女共同参画、地球温暖化対策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観光立国、交通安全対策、高齢社会対策、子ども・若者育成支援、障害者施策、少子化社会対策、男女共同参画、地球温暖化対策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観光立国、交通安全対策、高齢社会対策、子ども・若者育成支援、障害者施策、少子化社会対策、男女共同参画、地球温暖化対策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観光立国、交通安全対策、高齢社会対策、子ども・若者育成支援、障害者施策、少子化社会対策、男女共同参画、地球温暖化対策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観光立国、交通安全対策、高齢社会対策、子ども・若者育成支援、障害者施策、少子化社会対策、男女共同参画、地球温暖化対策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観光立国、交通安全対策、高齢社会対策、子ども・若者育成支援、障害者施策、少子化社会対策、男女共同参画、地球温暖化対策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観光立国、交通安全対策、高齢社会対策、子ども・若者育成支援、障害者施策、少子化社会対策、男女共同参画、地球温暖化対策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観光立国、交通安全対策、高齢社会対策、子ども・若者育成支援、障害者施策、少子化社会対策、男女共同参画、地球温暖化対策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観光立国、交通安全対策、高齢社会対策、子ども・若者育成支援、障害者施策、少子化社会対策、男女共同参画、地球温暖化対策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観光立国、交通安全対策、高齢社会対策、子ども・若者育成支援、障害者施策、少子化社会対策、男女共同参画、地球温暖化対策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2020-05-29T06:38:06Z</cp:lastPrinted>
  <dcterms:created xsi:type="dcterms:W3CDTF">2012-03-13T00:50:25Z</dcterms:created>
  <dcterms:modified xsi:type="dcterms:W3CDTF">2020-07-16T11:14:43Z</dcterms:modified>
</cp:coreProperties>
</file>