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<sst xmlns="http://schemas.openxmlformats.org/spreadsheetml/2006/main" count="2236" uniqueCount="555">
  <si>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</si>
  <si>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</si>
  <si>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</si>
  <si>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</si>
  <si>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</si>
  <si>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</si>
  <si>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</si>
  <si>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</si>
  <si>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</si>
  <si>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</si>
  <si>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</si>
  <si>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</si>
  <si>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</si>
  <si>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</si>
  <si>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</si>
  <si>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</si>
  <si>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</si>
  <si>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</si>
  <si>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</si>
  <si>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</si>
  <si>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</si>
  <si>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</si>
  <si>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</si>
  <si>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</si>
  <si>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</si>
  <si>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</si>
  <si>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</si>
  <si>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</si>
  <si>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</si>
  <si>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</si>
  <si>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</si>
  <si>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</si>
  <si>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</si>
  <si>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</si>
  <si>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</si>
  <si>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</si>
  <si>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</si>
  <si>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</si>
  <si>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</si>
  <si>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</si>
  <si>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</si>
  <si>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</si>
  <si>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</si>
  <si>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</si>
  <si>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</si>
  <si>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</si>
  <si>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</si>
  <si>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</si>
  <si>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</si>
  <si>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</si>
  <si>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</si>
  <si>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</si>
  <si>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</si>
  <si>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</si>
  <si>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</si>
  <si>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</si>
  <si>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</si>
  <si>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</si>
  <si>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</si>
  <si>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</si>
  <si>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</si>
  <si>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</si>
  <si>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</si>
  <si>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</si>
  <si>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</si>
  <si>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</si>
  <si>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</si>
  <si>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</si>
  <si>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</si>
  <si>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</si>
  <si>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</si>
  <si>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</si>
  <si>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</si>
  <si>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</si>
  <si>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</si>
  <si>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</si>
  <si>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</si>
  <si>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</si>
  <si>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</si>
  <si>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</si>
  <si>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</si>
  <si>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</si>
  <si>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</si>
  <si>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</si>
  <si>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</si>
  <si>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</si>
  <si>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</si>
  <si>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</si>
  <si>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</si>
  <si>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</si>
  <si>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</si>
  <si>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</si>
  <si>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</si>
  <si>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</si>
  <si>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</si>
  <si>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</si>
  <si>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</si>
  <si>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</si>
  <si>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</si>
  <si>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</si>
  <si>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</si>
  <si>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</si>
  <si>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</si>
  <si>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</si>
  <si>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</si>
  <si>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</si>
  <si>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</si>
  <si>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</si>
  <si>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</si>
  <si>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</si>
  <si>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</si>
  <si>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</si>
  <si>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</si>
  <si>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</si>
  <si>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</si>
  <si>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</si>
  <si>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</si>
  <si>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</si>
  <si>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</si>
  <si>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</si>
  <si>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</si>
  <si>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</si>
  <si>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</si>
  <si>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</si>
  <si>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</si>
  <si>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</si>
  <si>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</si>
  <si>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</si>
  <si>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</si>
  <si>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</si>
  <si>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</si>
  <si>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</si>
  <si>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</si>
  <si>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</si>
  <si>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</si>
  <si>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</si>
  <si>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</si>
  <si>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</si>
  <si>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</si>
  <si>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</si>
  <si>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</si>
  <si>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</si>
  <si>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</si>
  <si>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</si>
  <si>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</si>
  <si>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</si>
  <si>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</si>
  <si>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</si>
  <si>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</si>
  <si>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</si>
  <si>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</si>
  <si>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</si>
  <si>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</si>
  <si>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</si>
  <si>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</si>
  <si>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</si>
  <si>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</si>
  <si>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</si>
  <si>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</si>
  <si>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</si>
  <si>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</si>
  <si>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</si>
  <si>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</si>
  <si>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</si>
  <si>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</si>
  <si>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</si>
  <si>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</si>
  <si>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</si>
  <si>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</si>
  <si>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</si>
  <si>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</si>
  <si>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</si>
  <si>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</si>
  <si>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</si>
  <si>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</si>
  <si>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</si>
  <si>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</si>
  <si>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</si>
  <si>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</si>
  <si>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</si>
  <si>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</si>
  <si>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</si>
  <si>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</si>
  <si>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</si>
  <si>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</si>
  <si>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</si>
  <si>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</si>
  <si>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</si>
  <si>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</si>
  <si>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</si>
  <si>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</si>
  <si>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</si>
  <si>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</si>
  <si>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</si>
  <si>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</si>
  <si>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</si>
  <si>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</si>
  <si>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</si>
  <si>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</si>
  <si>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</si>
  <si>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</si>
  <si>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</si>
  <si>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</si>
  <si>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</si>
  <si>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</si>
  <si>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</si>
  <si>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</si>
  <si>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</si>
  <si>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</si>
  <si>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</si>
  <si>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</si>
  <si>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</si>
  <si>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</si>
  <si>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</si>
  <si>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</si>
  <si>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</si>
  <si>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</si>
  <si>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</si>
  <si>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</si>
  <si>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</si>
  <si>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</si>
  <si>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</si>
  <si>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</si>
  <si>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</si>
  <si>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</si>
  <si>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</si>
  <si>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</si>
  <si>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</si>
  <si>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</si>
  <si>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</si>
  <si>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</si>
  <si>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</si>
  <si>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</si>
  <si>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</si>
  <si>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</si>
  <si>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</si>
  <si>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</si>
  <si>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</si>
  <si>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</si>
  <si>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</si>
  <si>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</si>
  <si>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</si>
  <si>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</si>
  <si>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</si>
  <si>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</si>
  <si>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</si>
  <si>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</si>
  <si>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</si>
  <si>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</si>
  <si>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</si>
  <si>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</si>
  <si>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</si>
  <si>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</si>
  <si>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</si>
  <si>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</si>
  <si>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</si>
  <si>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</si>
  <si>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</si>
  <si>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</si>
  <si>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</si>
  <si>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</si>
  <si>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</si>
  <si>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</si>
  <si>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</si>
  <si>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</si>
  <si>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</si>
  <si>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</si>
  <si>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</si>
  <si>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</si>
  <si>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</si>
  <si>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</si>
  <si>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</si>
  <si>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</si>
  <si>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</si>
  <si>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</si>
  <si>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</si>
  <si>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</si>
  <si>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</si>
  <si>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</si>
  <si>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</si>
  <si>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</si>
  <si>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</si>
  <si>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</si>
  <si>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</si>
  <si>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</si>
  <si>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</si>
  <si>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</si>
  <si>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</si>
  <si>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</si>
  <si>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</si>
  <si>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</si>
  <si>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</si>
  <si>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</si>
  <si>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</si>
  <si>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</si>
  <si>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</si>
  <si>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</si>
  <si>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</si>
  <si>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</si>
  <si>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</si>
  <si>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</si>
  <si>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</si>
  <si>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</si>
  <si>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</si>
  <si>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</si>
  <si>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</si>
  <si>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</si>
  <si>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</si>
  <si>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</si>
  <si>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</si>
  <si>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</si>
  <si>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</si>
  <si>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</si>
  <si>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</si>
  <si>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</si>
  <si>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</si>
  <si>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</si>
  <si>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</si>
  <si>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</si>
  <si>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</si>
  <si>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</si>
  <si>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</si>
  <si>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</si>
  <si>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</si>
  <si>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</si>
  <si>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</si>
  <si>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</si>
  <si>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</si>
  <si>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</si>
  <si>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</si>
  <si>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</si>
  <si>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</si>
  <si>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</si>
  <si>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</si>
  <si>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</si>
  <si>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</si>
  <si>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</si>
  <si>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</si>
  <si>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</si>
  <si>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</si>
  <si>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</si>
  <si>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</si>
  <si>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</si>
  <si>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</si>
  <si>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</si>
  <si>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</si>
  <si>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</si>
  <si>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</si>
  <si>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</si>
  <si>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</si>
  <si>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</si>
  <si>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</si>
  <si>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</si>
  <si>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</si>
  <si>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</si>
  <si>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</si>
  <si>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</si>
  <si>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</si>
  <si>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</si>
  <si>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</si>
  <si>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</si>
  <si>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</si>
  <si>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</si>
  <si>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</si>
  <si>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</si>
  <si>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</si>
  <si>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</si>
  <si>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</si>
  <si>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</si>
  <si>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</si>
  <si>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</si>
  <si>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</si>
  <si>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</si>
  <si>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</si>
  <si>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</si>
  <si>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</si>
  <si>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</si>
  <si>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</si>
  <si>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</si>
  <si>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</si>
  <si>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</si>
  <si>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</si>
  <si>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</si>
  <si>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</si>
  <si>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</si>
  <si>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</si>
  <si>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</si>
  <si>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</si>
  <si>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</si>
  <si>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</si>
  <si>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</si>
  <si>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</si>
  <si>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</si>
  <si>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</si>
  <si>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</si>
  <si>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</si>
  <si>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</si>
  <si>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</si>
  <si>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</si>
  <si>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</si>
  <si>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</si>
  <si>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</si>
  <si>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</si>
  <si>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</si>
  <si>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</si>
  <si>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</si>
  <si>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</si>
  <si>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</si>
  <si>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</si>
  <si>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</si>
  <si>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</si>
  <si>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</si>
  <si>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</si>
  <si>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</si>
  <si>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</si>
  <si>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</si>
  <si>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</si>
  <si>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</si>
  <si>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</si>
  <si>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</si>
  <si>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</si>
  <si>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</si>
  <si>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</si>
  <si>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</si>
  <si>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</si>
  <si>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</si>
  <si>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</si>
  <si>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</si>
  <si>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</si>
  <si>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</si>
  <si>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</si>
  <si>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</si>
  <si>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</si>
  <si>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</si>
  <si>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</si>
  <si>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</si>
  <si>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</si>
  <si>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</si>
  <si>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</si>
  <si>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</si>
  <si>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</si>
  <si>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</si>
  <si>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</si>
  <si>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</si>
  <si>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</si>
  <si>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</si>
  <si>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</si>
  <si>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</si>
  <si>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</si>
  <si>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</si>
  <si>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</si>
  <si>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</si>
  <si>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</si>
  <si>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</si>
  <si>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</si>
  <si>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</si>
  <si>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</si>
  <si>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</si>
  <si>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</si>
  <si>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</si>
  <si>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</si>
  <si>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</si>
  <si>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</si>
  <si>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</si>
  <si>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</si>
  <si>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</si>
  <si>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</si>
  <si>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</si>
  <si>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</si>
  <si>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</si>
  <si>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</si>
  <si>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</si>
  <si>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</si>
  <si>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</si>
  <si>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</si>
  <si>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</si>
  <si>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</si>
  <si>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</si>
  <si>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</si>
  <si>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</si>
  <si>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自動車事故による被害者遺族等に対する支援</t>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</si>
  <si>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</si>
  <si>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</si>
  <si>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</si>
  <si>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自動車損害賠償保障法附則第4項、第5項</t>
    <phoneticPr fontId="5"/>
  </si>
  <si>
    <t>自動車事故対策計画
（平成14年国土交通省告示第52号）</t>
    <phoneticPr fontId="5"/>
  </si>
  <si>
    <t>自動車事故の交通遺児に対して、一定水準の育成給付金を長期にわたり安定的に給付することにより、交通遺児家庭の暮らしの安心が図られる環境を整備し、自動車事故被害者の救済を図る。</t>
    <phoneticPr fontId="5"/>
  </si>
  <si>
    <t>国土交通省</t>
  </si>
  <si>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定額）</t>
    <phoneticPr fontId="5"/>
  </si>
  <si>
    <t>-</t>
  </si>
  <si>
    <t>-</t>
    <phoneticPr fontId="5"/>
  </si>
  <si>
    <t>-</t>
    <phoneticPr fontId="5"/>
  </si>
  <si>
    <t>-</t>
    <phoneticPr fontId="5"/>
  </si>
  <si>
    <t>-</t>
    <phoneticPr fontId="5"/>
  </si>
  <si>
    <t>-</t>
    <phoneticPr fontId="5"/>
  </si>
  <si>
    <t>自動車事故対策費補助金</t>
    <rPh sb="0" eb="3">
      <t>ジドウシャ</t>
    </rPh>
    <rPh sb="3" eb="5">
      <t>ジコ</t>
    </rPh>
    <rPh sb="5" eb="7">
      <t>タイサク</t>
    </rPh>
    <rPh sb="7" eb="8">
      <t>ヒ</t>
    </rPh>
    <rPh sb="8" eb="11">
      <t>ホジョキン</t>
    </rPh>
    <phoneticPr fontId="5"/>
  </si>
  <si>
    <t>新規加入者数を目標値とする。</t>
  </si>
  <si>
    <t>新規加入者数
（目標値は過去３か年の成果実績の平均値により設定）</t>
  </si>
  <si>
    <t>人</t>
    <rPh sb="0" eb="1">
      <t>ヒト</t>
    </rPh>
    <phoneticPr fontId="5"/>
  </si>
  <si>
    <t>補助対象事業実績報告書</t>
    <phoneticPr fontId="5"/>
  </si>
  <si>
    <t>情報誌送付箇所数</t>
    <phoneticPr fontId="5"/>
  </si>
  <si>
    <t>　執行額（新規加入者分）／新規加入者数</t>
    <phoneticPr fontId="5"/>
  </si>
  <si>
    <t>箇所</t>
    <rPh sb="0" eb="2">
      <t>カショ</t>
    </rPh>
    <phoneticPr fontId="5"/>
  </si>
  <si>
    <t>円/人</t>
  </si>
  <si>
    <t>773,390/39</t>
  </si>
  <si>
    <t>627,537/36</t>
  </si>
  <si>
    <t>５　安全で安心できる交通の確保、治安・生活安全の確保</t>
    <phoneticPr fontId="5"/>
  </si>
  <si>
    <t>16　自動車事故の被害者の救済を図る</t>
    <phoneticPr fontId="5"/>
  </si>
  <si>
    <t>-</t>
    <phoneticPr fontId="5"/>
  </si>
  <si>
    <t>-</t>
    <phoneticPr fontId="5"/>
  </si>
  <si>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phoneticPr fontId="5"/>
  </si>
  <si>
    <t>A.（公財）交通遺児等育成基金</t>
    <phoneticPr fontId="5"/>
  </si>
  <si>
    <t>育成給付金</t>
    <rPh sb="0" eb="2">
      <t>イクセイ</t>
    </rPh>
    <rPh sb="2" eb="4">
      <t>キュウフ</t>
    </rPh>
    <rPh sb="4" eb="5">
      <t>キン</t>
    </rPh>
    <phoneticPr fontId="5"/>
  </si>
  <si>
    <t>広報費</t>
    <rPh sb="0" eb="3">
      <t>コウホウヒ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</si>
  <si>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</si>
  <si>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</si>
  <si>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</si>
  <si>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育成給付金システム管理費、送金手数料</t>
    <rPh sb="0" eb="2">
      <t>イクセイ</t>
    </rPh>
    <rPh sb="2" eb="4">
      <t>キュウフ</t>
    </rPh>
    <rPh sb="4" eb="5">
      <t>カネ</t>
    </rPh>
    <rPh sb="9" eb="12">
      <t>カンリヒ</t>
    </rPh>
    <rPh sb="13" eb="15">
      <t>ソウキン</t>
    </rPh>
    <rPh sb="15" eb="18">
      <t>テスウリョウ</t>
    </rPh>
    <phoneticPr fontId="5"/>
  </si>
  <si>
    <t>-</t>
    <phoneticPr fontId="5"/>
  </si>
  <si>
    <t>-</t>
    <phoneticPr fontId="5"/>
  </si>
  <si>
    <t>(公財)交通遺児等育成基金</t>
    <phoneticPr fontId="5"/>
  </si>
  <si>
    <t>交通遺児育成給付金支給事業</t>
    <phoneticPr fontId="5"/>
  </si>
  <si>
    <t>補助金等交付</t>
  </si>
  <si>
    <t>0317</t>
    <phoneticPr fontId="5"/>
  </si>
  <si>
    <t>0183</t>
    <phoneticPr fontId="5"/>
  </si>
  <si>
    <t>0190</t>
    <phoneticPr fontId="5"/>
  </si>
  <si>
    <t>0295</t>
    <phoneticPr fontId="5"/>
  </si>
  <si>
    <t>0303</t>
    <phoneticPr fontId="5"/>
  </si>
  <si>
    <t>0188</t>
    <phoneticPr fontId="5"/>
  </si>
  <si>
    <t>0186</t>
    <phoneticPr fontId="5"/>
  </si>
  <si>
    <t>0200</t>
    <phoneticPr fontId="5"/>
  </si>
  <si>
    <t>0191</t>
    <phoneticPr fontId="5"/>
  </si>
  <si>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引き続き、支援を必要とする交通遺児を確実に支援することができるよう、今後も本制度の周知広報のさらなる充実を図る必要がある。</t>
    <phoneticPr fontId="5"/>
  </si>
  <si>
    <t>引き続き、支援を必要とする交通遺児を確実に支援することができるよう、今後も本制度の周知広報の充実を図る。</t>
    <phoneticPr fontId="5"/>
  </si>
  <si>
    <t>‐</t>
  </si>
  <si>
    <t>無</t>
  </si>
  <si>
    <t>-</t>
    <phoneticPr fontId="5"/>
  </si>
  <si>
    <t>-</t>
    <phoneticPr fontId="5"/>
  </si>
  <si>
    <t>-</t>
    <phoneticPr fontId="5"/>
  </si>
  <si>
    <t>-</t>
    <phoneticPr fontId="5"/>
  </si>
  <si>
    <t>-</t>
    <phoneticPr fontId="5"/>
  </si>
  <si>
    <t>本事業については、交通遺児の健全な育成のために、安定的な支援の実施を図る必要がある。</t>
    <rPh sb="0" eb="1">
      <t>ホン</t>
    </rPh>
    <rPh sb="1" eb="3">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</si>
  <si>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</si>
  <si>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</si>
  <si>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</si>
  <si>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</si>
  <si>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phoneticPr fontId="5"/>
  </si>
  <si>
    <t>-</t>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</si>
  <si>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</si>
  <si>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本事業から交通遺児へ支給される給付金は、交通遺児からの申請に基づいてなされるものであるため、支援を必要とする交通遺児を確実に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46" eb="48">
      <t>シエン</t>
    </rPh>
    <rPh sb="49" eb="51">
      <t>ヒツヨウ</t>
    </rPh>
    <rPh sb="59" eb="61">
      <t>カクジツ</t>
    </rPh>
    <rPh sb="78" eb="80">
      <t>コウホウ</t>
    </rPh>
    <rPh sb="80" eb="82">
      <t>カツドウ</t>
    </rPh>
    <rPh sb="83" eb="85">
      <t>ジュウヨウ</t>
    </rPh>
    <rPh sb="90" eb="92">
      <t>モクヒョウ</t>
    </rPh>
    <rPh sb="93" eb="95">
      <t>ミア</t>
    </rPh>
    <rPh sb="97" eb="99">
      <t>カツドウ</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</si>
  <si>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</si>
  <si>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本事業については、作成したパンフレット・リーフレット等により事業の周知に努めている。</t>
  </si>
  <si>
    <t>818,132/44</t>
    <phoneticPr fontId="5"/>
  </si>
  <si>
    <t>2,490,891/85</t>
  </si>
  <si>
    <t>参事官　中山 泰宏</t>
    <rPh sb="0" eb="3">
      <t>サンジカン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</si>
</sst>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85725</xdr:colOff>
      <xdr:row>741</xdr:row>
      <xdr:rowOff>85725</xdr:rowOff>
    </xdr:from>
    <xdr:to>
      <xdr:col>33</xdr:col>
      <xdr:colOff>184388</xdr:colOff>
      <xdr:row>753</xdr:row>
      <xdr:rowOff>238739</xdr:rowOff>
    </xdr:to>
    <xdr:grpSp>
      <xdr:nvGrpSpPr>
        <xdr:cNvPr id="3" name="グループ化 8">
          <a:extLst>
            <a:ext uri="{FF2B5EF4-FFF2-40B4-BE49-F238E27FC236}">
              <a16:creationId xmlns:a16="http://schemas.microsoft.com/office/drawing/2014/main" id="{00000000-0008-0000-0000-000003000000}"/>
            </a:ext>
          </a:extLst>
        </xdr:cNvPr>
        <xdr:cNvGrpSpPr>
          <a:grpSpLocks/>
        </xdr:cNvGrpSpPr>
      </xdr:nvGrpSpPr>
      <xdr:grpSpPr bwMode="auto">
        <a:xfrm>
          <a:off x="4886325" y="44738925"/>
          <a:ext cx="1898888" cy="4382114"/>
          <a:chOff x="3629655" y="26913371"/>
          <a:chExt cx="1969338" cy="4361579"/>
        </a:xfrm>
      </xdr:grpSpPr>
      <xdr:grpSp>
        <xdr:nvGrpSpPr>
          <xdr:cNvPr id="4" name="グループ化 7">
            <a:extLst>
              <a:ext uri="{FF2B5EF4-FFF2-40B4-BE49-F238E27FC236}">
                <a16:creationId xmlns:a16="http://schemas.microsoft.com/office/drawing/2014/main" id="{00000000-0008-0000-0000-000004000000}"/>
              </a:ext>
            </a:extLst>
          </xdr:cNvPr>
          <xdr:cNvGrpSpPr>
            <a:grpSpLocks/>
          </xdr:cNvGrpSpPr>
        </xdr:nvGrpSpPr>
        <xdr:grpSpPr bwMode="auto">
          <a:xfrm>
            <a:off x="3646261" y="26913371"/>
            <a:ext cx="1952732" cy="4361579"/>
            <a:chOff x="4855936" y="29504171"/>
            <a:chExt cx="1952732" cy="4361579"/>
          </a:xfrm>
        </xdr:grpSpPr>
        <xdr:sp macro="" textlink="">
          <xdr:nvSpPr>
            <xdr:cNvPr id="6" name="Rectangle 34">
              <a:extLst>
                <a:ext uri="{FF2B5EF4-FFF2-40B4-BE49-F238E27FC236}">
                  <a16:creationId xmlns:a16="http://schemas.microsoft.com/office/drawing/2014/main" id="{00000000-0008-0000-0000-000006000000}"/>
                </a:ext>
              </a:extLst>
            </xdr:cNvPr>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35">
              <a:extLst>
                <a:ext uri="{FF2B5EF4-FFF2-40B4-BE49-F238E27FC236}">
                  <a16:creationId xmlns:a16="http://schemas.microsoft.com/office/drawing/2014/main" id="{00000000-0008-0000-0000-000007000000}"/>
                </a:ext>
              </a:extLst>
            </xdr:cNvPr>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a:t>
              </a:r>
            </a:p>
          </xdr:txBody>
        </xdr:sp>
        <xdr:cxnSp macro="">
          <xdr:nvCxnSpPr>
            <xdr:cNvPr id="8" name="直線矢印コネクタ 3">
              <a:extLst>
                <a:ext uri="{FF2B5EF4-FFF2-40B4-BE49-F238E27FC236}">
                  <a16:creationId xmlns:a16="http://schemas.microsoft.com/office/drawing/2014/main" id="{00000000-0008-0000-0000-000008000000}"/>
                </a:ext>
              </a:extLst>
            </xdr:cNvPr>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000-000009000000}"/>
                </a:ext>
              </a:extLst>
            </xdr:cNvPr>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a:extLst>
                <a:ext uri="{FF2B5EF4-FFF2-40B4-BE49-F238E27FC236}">
                  <a16:creationId xmlns:a16="http://schemas.microsoft.com/office/drawing/2014/main" id="{00000000-0008-0000-0000-00000A000000}"/>
                </a:ext>
              </a:extLst>
            </xdr:cNvPr>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00" zoomScaleNormal="75" zoomScaleSheetLayoutView="100" zoomScalePageLayoutView="85" workbookViewId="0">
      <selection activeCell="BF704" sqref="BF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189</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411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554</v>
      </c>
      <c r="AR5" s="710"/>
      <c r="AS5" s="710"/>
      <c r="AT5" s="710"/>
      <c r="AU5" s="710"/>
      <c r="AV5" s="710"/>
      <c r="AW5" s="710"/>
      <c r="AX5" s="711"/>
    </row>
    <row r="6" spans="1:50" ht="39" customHeight="1" x14ac:dyDescent="0.15">
      <c r="A6" s="714" t="s">
        <v>4</v>
      </c>
      <c r="B6" s="715"/>
      <c r="C6" s="715"/>
      <c r="D6" s="715"/>
      <c r="E6" s="715"/>
      <c r="F6" s="715"/>
      <c r="G6" s="868" t="str">
        <f>入力規則等!F39</f>
        <v>自動車安全特別会計自動車事故対策勘定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484</v>
      </c>
      <c r="H7" s="821"/>
      <c r="I7" s="821"/>
      <c r="J7" s="821"/>
      <c r="K7" s="821"/>
      <c r="L7" s="821"/>
      <c r="M7" s="821"/>
      <c r="N7" s="821"/>
      <c r="O7" s="821"/>
      <c r="P7" s="821"/>
      <c r="Q7" s="821"/>
      <c r="R7" s="821"/>
      <c r="S7" s="821"/>
      <c r="T7" s="821"/>
      <c r="U7" s="821"/>
      <c r="V7" s="821"/>
      <c r="W7" s="821"/>
      <c r="X7" s="822"/>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交通安全対策、犯罪被害者等施策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20</v>
      </c>
      <c r="Q13" s="103"/>
      <c r="R13" s="103"/>
      <c r="S13" s="103"/>
      <c r="T13" s="103"/>
      <c r="U13" s="103"/>
      <c r="V13" s="104"/>
      <c r="W13" s="102">
        <v>22</v>
      </c>
      <c r="X13" s="103"/>
      <c r="Y13" s="103"/>
      <c r="Z13" s="103"/>
      <c r="AA13" s="103"/>
      <c r="AB13" s="103"/>
      <c r="AC13" s="104"/>
      <c r="AD13" s="102">
        <v>20</v>
      </c>
      <c r="AE13" s="103"/>
      <c r="AF13" s="103"/>
      <c r="AG13" s="103"/>
      <c r="AH13" s="103"/>
      <c r="AI13" s="103"/>
      <c r="AJ13" s="104"/>
      <c r="AK13" s="102">
        <v>24</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490</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491</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489</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490</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492</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489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20</v>
      </c>
      <c r="Q18" s="109"/>
      <c r="R18" s="109"/>
      <c r="S18" s="109"/>
      <c r="T18" s="109"/>
      <c r="U18" s="109"/>
      <c r="V18" s="110"/>
      <c r="W18" s="108">
        <f>SUM(W13:AC17)</f>
        <v>22</v>
      </c>
      <c r="X18" s="109"/>
      <c r="Y18" s="109"/>
      <c r="Z18" s="109"/>
      <c r="AA18" s="109"/>
      <c r="AB18" s="109"/>
      <c r="AC18" s="110"/>
      <c r="AD18" s="108">
        <f>SUM(AD13:AJ17)</f>
        <v>20</v>
      </c>
      <c r="AE18" s="109"/>
      <c r="AF18" s="109"/>
      <c r="AG18" s="109"/>
      <c r="AH18" s="109"/>
      <c r="AI18" s="109"/>
      <c r="AJ18" s="110"/>
      <c r="AK18" s="108">
        <f>SUM(AK13:AQ17)</f>
        <v>24</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15</v>
      </c>
      <c r="Q19" s="103"/>
      <c r="R19" s="103"/>
      <c r="S19" s="103"/>
      <c r="T19" s="103"/>
      <c r="U19" s="103"/>
      <c r="V19" s="104"/>
      <c r="W19" s="102">
        <v>16</v>
      </c>
      <c r="X19" s="103"/>
      <c r="Y19" s="103"/>
      <c r="Z19" s="103"/>
      <c r="AA19" s="103"/>
      <c r="AB19" s="103"/>
      <c r="AC19" s="104"/>
      <c r="AD19" s="102">
        <v>16</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0.75</v>
      </c>
      <c r="Q20" s="526"/>
      <c r="R20" s="526"/>
      <c r="S20" s="526"/>
      <c r="T20" s="526"/>
      <c r="U20" s="526"/>
      <c r="V20" s="526"/>
      <c r="W20" s="526">
        <f t="shared" ref="W20" si="0">IF(W18=0, "-", SUM(W19)/W18)</f>
        <v>0.72727272727272729</v>
      </c>
      <c r="X20" s="526"/>
      <c r="Y20" s="526"/>
      <c r="Z20" s="526"/>
      <c r="AA20" s="526"/>
      <c r="AB20" s="526"/>
      <c r="AC20" s="526"/>
      <c r="AD20" s="526">
        <f t="shared" ref="AD20" si="1">IF(AD18=0, "-", SUM(AD19)/AD18)</f>
        <v>0.8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8" t="s">
        <v>278</v>
      </c>
      <c r="H21" s="919"/>
      <c r="I21" s="919"/>
      <c r="J21" s="919"/>
      <c r="K21" s="919"/>
      <c r="L21" s="919"/>
      <c r="M21" s="919"/>
      <c r="N21" s="919"/>
      <c r="O21" s="919"/>
      <c r="P21" s="526">
        <f>IF(P19=0, "-", SUM(P19)/SUM(P13,P14))</f>
        <v>0.75</v>
      </c>
      <c r="Q21" s="526"/>
      <c r="R21" s="526"/>
      <c r="S21" s="526"/>
      <c r="T21" s="526"/>
      <c r="U21" s="526"/>
      <c r="V21" s="526"/>
      <c r="W21" s="526">
        <f t="shared" ref="W21" si="2">IF(W19=0, "-", SUM(W19)/SUM(W13,W14))</f>
        <v>0.72727272727272729</v>
      </c>
      <c r="X21" s="526"/>
      <c r="Y21" s="526"/>
      <c r="Z21" s="526"/>
      <c r="AA21" s="526"/>
      <c r="AB21" s="526"/>
      <c r="AC21" s="526"/>
      <c r="AD21" s="526">
        <f t="shared" ref="AD21" si="3">IF(AD19=0, "-", SUM(AD19)/SUM(AD13,AD14))</f>
        <v>0.8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495</v>
      </c>
      <c r="H23" s="177"/>
      <c r="I23" s="177"/>
      <c r="J23" s="177"/>
      <c r="K23" s="177"/>
      <c r="L23" s="177"/>
      <c r="M23" s="177"/>
      <c r="N23" s="177"/>
      <c r="O23" s="178"/>
      <c r="P23" s="99">
        <v>24</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t="s">
        <v>490</v>
      </c>
      <c r="Q24" s="103"/>
      <c r="R24" s="103"/>
      <c r="S24" s="103"/>
      <c r="T24" s="103"/>
      <c r="U24" s="103"/>
      <c r="V24" s="104"/>
      <c r="W24" s="102" t="s">
        <v>493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490</v>
      </c>
      <c r="H25" s="180"/>
      <c r="I25" s="180"/>
      <c r="J25" s="180"/>
      <c r="K25" s="180"/>
      <c r="L25" s="180"/>
      <c r="M25" s="180"/>
      <c r="N25" s="180"/>
      <c r="O25" s="181"/>
      <c r="P25" s="102" t="s">
        <v>490</v>
      </c>
      <c r="Q25" s="103"/>
      <c r="R25" s="103"/>
      <c r="S25" s="103"/>
      <c r="T25" s="103"/>
      <c r="U25" s="103"/>
      <c r="V25" s="104"/>
      <c r="W25" s="102" t="s">
        <v>490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t="s">
        <v>490</v>
      </c>
      <c r="Q26" s="103"/>
      <c r="R26" s="103"/>
      <c r="S26" s="103"/>
      <c r="T26" s="103"/>
      <c r="U26" s="103"/>
      <c r="V26" s="104"/>
      <c r="W26" s="102" t="s">
        <v>490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490</v>
      </c>
      <c r="H27" s="180"/>
      <c r="I27" s="180"/>
      <c r="J27" s="180"/>
      <c r="K27" s="180"/>
      <c r="L27" s="180"/>
      <c r="M27" s="180"/>
      <c r="N27" s="180"/>
      <c r="O27" s="181"/>
      <c r="P27" s="102" t="s">
        <v>490</v>
      </c>
      <c r="Q27" s="103"/>
      <c r="R27" s="103"/>
      <c r="S27" s="103"/>
      <c r="T27" s="103"/>
      <c r="U27" s="103"/>
      <c r="V27" s="104"/>
      <c r="W27" s="102" t="s">
        <v>494</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24</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490</v>
      </c>
      <c r="AR31" s="126"/>
      <c r="AS31" s="127" t="s">
        <v>188</v>
      </c>
      <c r="AT31" s="162"/>
      <c r="AU31" s="261">
        <v>2</v>
      </c>
      <c r="AV31" s="261"/>
      <c r="AW31" s="369" t="s">
        <v>177</v>
      </c>
      <c r="AX31" s="370"/>
    </row>
    <row r="32" spans="1:50" ht="23.25" customHeight="1" x14ac:dyDescent="0.15">
      <c r="A32" s="502"/>
      <c r="B32" s="500"/>
      <c r="C32" s="500"/>
      <c r="D32" s="500"/>
      <c r="E32" s="500"/>
      <c r="F32" s="501"/>
      <c r="G32" s="527" t="s">
        <v>496</v>
      </c>
      <c r="H32" s="528"/>
      <c r="I32" s="528"/>
      <c r="J32" s="528"/>
      <c r="K32" s="528"/>
      <c r="L32" s="528"/>
      <c r="M32" s="528"/>
      <c r="N32" s="528"/>
      <c r="O32" s="529"/>
      <c r="P32" s="151" t="s">
        <v>497</v>
      </c>
      <c r="Q32" s="151"/>
      <c r="R32" s="151"/>
      <c r="S32" s="151"/>
      <c r="T32" s="151"/>
      <c r="U32" s="151"/>
      <c r="V32" s="151"/>
      <c r="W32" s="151"/>
      <c r="X32" s="222"/>
      <c r="Y32" s="328" t="s">
        <v>12</v>
      </c>
      <c r="Z32" s="536"/>
      <c r="AA32" s="537"/>
      <c r="AB32" s="538" t="s">
        <v>498</v>
      </c>
      <c r="AC32" s="538"/>
      <c r="AD32" s="538"/>
      <c r="AE32" s="354">
        <v>39</v>
      </c>
      <c r="AF32" s="355"/>
      <c r="AG32" s="355"/>
      <c r="AH32" s="355"/>
      <c r="AI32" s="354">
        <v>36</v>
      </c>
      <c r="AJ32" s="355"/>
      <c r="AK32" s="355"/>
      <c r="AL32" s="355"/>
      <c r="AM32" s="354">
        <v>44</v>
      </c>
      <c r="AN32" s="355"/>
      <c r="AO32" s="355"/>
      <c r="AP32" s="355"/>
      <c r="AQ32" s="105" t="s">
        <v>490</v>
      </c>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498</v>
      </c>
      <c r="AC33" s="509"/>
      <c r="AD33" s="509"/>
      <c r="AE33" s="354">
        <v>51</v>
      </c>
      <c r="AF33" s="355"/>
      <c r="AG33" s="355"/>
      <c r="AH33" s="355"/>
      <c r="AI33" s="354">
        <v>45</v>
      </c>
      <c r="AJ33" s="355"/>
      <c r="AK33" s="355"/>
      <c r="AL33" s="355"/>
      <c r="AM33" s="354">
        <v>39</v>
      </c>
      <c r="AN33" s="355"/>
      <c r="AO33" s="355"/>
      <c r="AP33" s="355"/>
      <c r="AQ33" s="105" t="s">
        <v>490</v>
      </c>
      <c r="AR33" s="106"/>
      <c r="AS33" s="106"/>
      <c r="AT33" s="107"/>
      <c r="AU33" s="355">
        <v>40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 t="shared" ref="AE34" si="4">AE32/AE33*100</f>
        <v>76.470588235294116</v>
      </c>
      <c r="AF34" s="355"/>
      <c r="AG34" s="355"/>
      <c r="AH34" s="355"/>
      <c r="AI34" s="354">
        <f t="shared" ref="AI34" si="5">AI32/AI33*100</f>
        <v>80</v>
      </c>
      <c r="AJ34" s="355"/>
      <c r="AK34" s="355"/>
      <c r="AL34" s="355"/>
      <c r="AM34" s="354">
        <f t="shared" ref="AM34" si="6">AM32/AM33*100</f>
        <v>112.82051282051282</v>
      </c>
      <c r="AN34" s="355"/>
      <c r="AO34" s="355"/>
      <c r="AP34" s="355"/>
      <c r="AQ34" s="105" t="s">
        <v>490</v>
      </c>
      <c r="AR34" s="106"/>
      <c r="AS34" s="106"/>
      <c r="AT34" s="107"/>
      <c r="AU34" s="355"/>
      <c r="AV34" s="355"/>
      <c r="AW34" s="355"/>
      <c r="AX34" s="357"/>
    </row>
    <row r="35" spans="1:50" ht="23.25" customHeight="1" x14ac:dyDescent="0.15">
      <c r="A35" s="888" t="s">
        <v>303</v>
      </c>
      <c r="B35" s="889"/>
      <c r="C35" s="889"/>
      <c r="D35" s="889"/>
      <c r="E35" s="889"/>
      <c r="F35" s="890"/>
      <c r="G35" s="894" t="s">
        <v>499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315</v>
      </c>
      <c r="AF65" s="359"/>
      <c r="AG65" s="359"/>
      <c r="AH65" s="360"/>
      <c r="AI65" s="358" t="s">
        <v>313</v>
      </c>
      <c r="AJ65" s="359"/>
      <c r="AK65" s="359"/>
      <c r="AL65" s="360"/>
      <c r="AM65" s="365" t="s">
        <v>342</v>
      </c>
      <c r="AN65" s="365"/>
      <c r="AO65" s="365"/>
      <c r="AP65" s="365"/>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293</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293</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294</v>
      </c>
      <c r="AC69" s="967"/>
      <c r="AD69" s="967"/>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292</v>
      </c>
      <c r="X70" s="936"/>
      <c r="Y70" s="941" t="s">
        <v>12</v>
      </c>
      <c r="Z70" s="941"/>
      <c r="AA70" s="942"/>
      <c r="AB70" s="943" t="s">
        <v>293</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293</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294</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3" t="s">
        <v>306</v>
      </c>
      <c r="B78" s="904"/>
      <c r="C78" s="904"/>
      <c r="D78" s="904"/>
      <c r="E78" s="901" t="s">
        <v>253</v>
      </c>
      <c r="F78" s="902"/>
      <c r="G78" s="47" t="s">
        <v>190</v>
      </c>
      <c r="H78" s="783"/>
      <c r="I78" s="234"/>
      <c r="J78" s="234"/>
      <c r="K78" s="234"/>
      <c r="L78" s="234"/>
      <c r="M78" s="234"/>
      <c r="N78" s="234"/>
      <c r="O78" s="784"/>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15">
      <c r="A80" s="506"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7"/>
      <c r="B81" s="84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315</v>
      </c>
      <c r="AF100" s="815"/>
      <c r="AG100" s="815"/>
      <c r="AH100" s="816"/>
      <c r="AI100" s="814" t="s">
        <v>335</v>
      </c>
      <c r="AJ100" s="815"/>
      <c r="AK100" s="815"/>
      <c r="AL100" s="816"/>
      <c r="AM100" s="814" t="s">
        <v>342</v>
      </c>
      <c r="AN100" s="815"/>
      <c r="AO100" s="815"/>
      <c r="AP100" s="816"/>
      <c r="AQ100" s="920" t="s">
        <v>355</v>
      </c>
      <c r="AR100" s="921"/>
      <c r="AS100" s="921"/>
      <c r="AT100" s="922"/>
      <c r="AU100" s="920" t="s">
        <v>356</v>
      </c>
      <c r="AV100" s="921"/>
      <c r="AW100" s="921"/>
      <c r="AX100" s="923"/>
    </row>
    <row r="101" spans="1:60" ht="23.25" customHeight="1" x14ac:dyDescent="0.15">
      <c r="A101" s="478"/>
      <c r="B101" s="479"/>
      <c r="C101" s="479"/>
      <c r="D101" s="479"/>
      <c r="E101" s="479"/>
      <c r="F101" s="480"/>
      <c r="G101" s="151" t="s">
        <v>500</v>
      </c>
      <c r="H101" s="151"/>
      <c r="I101" s="151"/>
      <c r="J101" s="151"/>
      <c r="K101" s="151"/>
      <c r="L101" s="151"/>
      <c r="M101" s="151"/>
      <c r="N101" s="151"/>
      <c r="O101" s="151"/>
      <c r="P101" s="151"/>
      <c r="Q101" s="151"/>
      <c r="R101" s="151"/>
      <c r="S101" s="151"/>
      <c r="T101" s="151"/>
      <c r="U101" s="151"/>
      <c r="V101" s="151"/>
      <c r="W101" s="151"/>
      <c r="X101" s="222"/>
      <c r="Y101" s="804" t="s">
        <v>54</v>
      </c>
      <c r="Z101" s="705"/>
      <c r="AA101" s="706"/>
      <c r="AB101" s="538" t="s">
        <v>502</v>
      </c>
      <c r="AC101" s="538"/>
      <c r="AD101" s="538"/>
      <c r="AE101" s="354">
        <v>4397</v>
      </c>
      <c r="AF101" s="355"/>
      <c r="AG101" s="355"/>
      <c r="AH101" s="356"/>
      <c r="AI101" s="354">
        <v>4425</v>
      </c>
      <c r="AJ101" s="355"/>
      <c r="AK101" s="355"/>
      <c r="AL101" s="356"/>
      <c r="AM101" s="354">
        <v>4414</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502</v>
      </c>
      <c r="AC102" s="538"/>
      <c r="AD102" s="538"/>
      <c r="AE102" s="348">
        <v>4056</v>
      </c>
      <c r="AF102" s="348"/>
      <c r="AG102" s="348"/>
      <c r="AH102" s="348"/>
      <c r="AI102" s="348">
        <v>4050</v>
      </c>
      <c r="AJ102" s="348"/>
      <c r="AK102" s="348"/>
      <c r="AL102" s="348"/>
      <c r="AM102" s="348">
        <v>4049</v>
      </c>
      <c r="AN102" s="348"/>
      <c r="AO102" s="348"/>
      <c r="AP102" s="348"/>
      <c r="AQ102" s="805">
        <v>4044</v>
      </c>
      <c r="AR102" s="806"/>
      <c r="AS102" s="806"/>
      <c r="AT102" s="807"/>
      <c r="AU102" s="805"/>
      <c r="AV102" s="806"/>
      <c r="AW102" s="806"/>
      <c r="AX102" s="807"/>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5"/>
      <c r="AV105" s="806"/>
      <c r="AW105" s="806"/>
      <c r="AX105" s="807"/>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503</v>
      </c>
      <c r="AC116" s="291"/>
      <c r="AD116" s="292"/>
      <c r="AE116" s="348">
        <v>19831</v>
      </c>
      <c r="AF116" s="348"/>
      <c r="AG116" s="348"/>
      <c r="AH116" s="348"/>
      <c r="AI116" s="348">
        <v>17432</v>
      </c>
      <c r="AJ116" s="348"/>
      <c r="AK116" s="348"/>
      <c r="AL116" s="348"/>
      <c r="AM116" s="348">
        <v>18594</v>
      </c>
      <c r="AN116" s="348"/>
      <c r="AO116" s="348"/>
      <c r="AP116" s="348"/>
      <c r="AQ116" s="354">
        <v>29305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504</v>
      </c>
      <c r="AF117" s="296"/>
      <c r="AG117" s="296"/>
      <c r="AH117" s="296"/>
      <c r="AI117" s="296" t="s">
        <v>505</v>
      </c>
      <c r="AJ117" s="296"/>
      <c r="AK117" s="296"/>
      <c r="AL117" s="296"/>
      <c r="AM117" s="296" t="s">
        <v>552</v>
      </c>
      <c r="AN117" s="296"/>
      <c r="AO117" s="296"/>
      <c r="AP117" s="296"/>
      <c r="AQ117" s="296" t="s">
        <v>553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330</v>
      </c>
      <c r="B130" s="983"/>
      <c r="C130" s="982" t="s">
        <v>191</v>
      </c>
      <c r="D130" s="983"/>
      <c r="E130" s="298" t="s">
        <v>220</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t="s">
        <v>490</v>
      </c>
      <c r="AV133" s="126"/>
      <c r="AW133" s="127" t="s">
        <v>177</v>
      </c>
      <c r="AX133" s="128"/>
    </row>
    <row r="134" spans="1:50" ht="39.75" customHeight="1" x14ac:dyDescent="0.15">
      <c r="A134" s="986"/>
      <c r="B134" s="242"/>
      <c r="C134" s="241"/>
      <c r="D134" s="242"/>
      <c r="E134" s="241"/>
      <c r="F134" s="304"/>
      <c r="G134" s="221" t="s">
        <v>490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490</v>
      </c>
      <c r="AC134" s="214"/>
      <c r="AD134" s="214"/>
      <c r="AE134" s="256" t="s">
        <v>490</v>
      </c>
      <c r="AF134" s="106"/>
      <c r="AG134" s="106"/>
      <c r="AH134" s="106"/>
      <c r="AI134" s="256" t="s">
        <v>490</v>
      </c>
      <c r="AJ134" s="106"/>
      <c r="AK134" s="106"/>
      <c r="AL134" s="106"/>
      <c r="AM134" s="256" t="s">
        <v>490</v>
      </c>
      <c r="AN134" s="106"/>
      <c r="AO134" s="106"/>
      <c r="AP134" s="106"/>
      <c r="AQ134" s="256" t="s">
        <v>490</v>
      </c>
      <c r="AR134" s="106"/>
      <c r="AS134" s="106"/>
      <c r="AT134" s="106"/>
      <c r="AU134" s="256" t="s">
        <v>490</v>
      </c>
      <c r="AV134" s="106"/>
      <c r="AW134" s="106"/>
      <c r="AX134" s="205"/>
    </row>
    <row r="135" spans="1:50" ht="39.7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491</v>
      </c>
      <c r="AC135" s="123"/>
      <c r="AD135" s="123"/>
      <c r="AE135" s="256" t="s">
        <v>490</v>
      </c>
      <c r="AF135" s="106"/>
      <c r="AG135" s="106"/>
      <c r="AH135" s="106"/>
      <c r="AI135" s="256" t="s">
        <v>490</v>
      </c>
      <c r="AJ135" s="106"/>
      <c r="AK135" s="106"/>
      <c r="AL135" s="106"/>
      <c r="AM135" s="256" t="s">
        <v>490</v>
      </c>
      <c r="AN135" s="106"/>
      <c r="AO135" s="106"/>
      <c r="AP135" s="106"/>
      <c r="AQ135" s="256" t="s">
        <v>508</v>
      </c>
      <c r="AR135" s="106"/>
      <c r="AS135" s="106"/>
      <c r="AT135" s="106"/>
      <c r="AU135" s="256" t="s">
        <v>509</v>
      </c>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6"/>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490</v>
      </c>
      <c r="AR193" s="261"/>
      <c r="AS193" s="127" t="s">
        <v>188</v>
      </c>
      <c r="AT193" s="162"/>
      <c r="AU193" s="126" t="s">
        <v>490</v>
      </c>
      <c r="AV193" s="126"/>
      <c r="AW193" s="127" t="s">
        <v>177</v>
      </c>
      <c r="AX193" s="128"/>
    </row>
    <row r="194" spans="1:50" ht="39.75" hidden="1" customHeight="1" x14ac:dyDescent="0.15">
      <c r="A194" s="986"/>
      <c r="B194" s="242"/>
      <c r="C194" s="241"/>
      <c r="D194" s="242"/>
      <c r="E194" s="241"/>
      <c r="F194" s="304"/>
      <c r="G194" s="221" t="s">
        <v>490</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490</v>
      </c>
      <c r="AC194" s="214"/>
      <c r="AD194" s="214"/>
      <c r="AE194" s="256" t="s">
        <v>490</v>
      </c>
      <c r="AF194" s="106"/>
      <c r="AG194" s="106"/>
      <c r="AH194" s="106"/>
      <c r="AI194" s="256" t="s">
        <v>490</v>
      </c>
      <c r="AJ194" s="106"/>
      <c r="AK194" s="106"/>
      <c r="AL194" s="106"/>
      <c r="AM194" s="256" t="s">
        <v>490</v>
      </c>
      <c r="AN194" s="106"/>
      <c r="AO194" s="106"/>
      <c r="AP194" s="106"/>
      <c r="AQ194" s="256" t="s">
        <v>490</v>
      </c>
      <c r="AR194" s="106"/>
      <c r="AS194" s="106"/>
      <c r="AT194" s="106"/>
      <c r="AU194" s="256" t="s">
        <v>490</v>
      </c>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490</v>
      </c>
      <c r="AC195" s="123"/>
      <c r="AD195" s="123"/>
      <c r="AE195" s="256" t="s">
        <v>490</v>
      </c>
      <c r="AF195" s="106"/>
      <c r="AG195" s="106"/>
      <c r="AH195" s="106"/>
      <c r="AI195" s="256" t="s">
        <v>490</v>
      </c>
      <c r="AJ195" s="106"/>
      <c r="AK195" s="106"/>
      <c r="AL195" s="106"/>
      <c r="AM195" s="256" t="s">
        <v>490</v>
      </c>
      <c r="AN195" s="106"/>
      <c r="AO195" s="106"/>
      <c r="AP195" s="106"/>
      <c r="AQ195" s="256" t="s">
        <v>490</v>
      </c>
      <c r="AR195" s="106"/>
      <c r="AS195" s="106"/>
      <c r="AT195" s="106"/>
      <c r="AU195" s="256" t="s">
        <v>490</v>
      </c>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345</v>
      </c>
      <c r="D430" s="240"/>
      <c r="E430" s="228" t="s">
        <v>323</v>
      </c>
      <c r="F430" s="438"/>
      <c r="G430" s="230" t="s">
        <v>207</v>
      </c>
      <c r="H430" s="148"/>
      <c r="I430" s="148"/>
      <c r="J430" s="231" t="s">
        <v>490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492</v>
      </c>
      <c r="AF432" s="126"/>
      <c r="AG432" s="127" t="s">
        <v>188</v>
      </c>
      <c r="AH432" s="162"/>
      <c r="AI432" s="172"/>
      <c r="AJ432" s="172"/>
      <c r="AK432" s="172"/>
      <c r="AL432" s="167"/>
      <c r="AM432" s="172"/>
      <c r="AN432" s="172"/>
      <c r="AO432" s="172"/>
      <c r="AP432" s="167"/>
      <c r="AQ432" s="201" t="s">
        <v>490</v>
      </c>
      <c r="AR432" s="126"/>
      <c r="AS432" s="127" t="s">
        <v>188</v>
      </c>
      <c r="AT432" s="162"/>
      <c r="AU432" s="126" t="s">
        <v>492</v>
      </c>
      <c r="AV432" s="126"/>
      <c r="AW432" s="127" t="s">
        <v>177</v>
      </c>
      <c r="AX432" s="128"/>
    </row>
    <row r="433" spans="1:50" ht="23.25" customHeight="1" x14ac:dyDescent="0.15">
      <c r="A433" s="986"/>
      <c r="B433" s="242"/>
      <c r="C433" s="241"/>
      <c r="D433" s="242"/>
      <c r="E433" s="156"/>
      <c r="F433" s="157"/>
      <c r="G433" s="221" t="s">
        <v>490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490</v>
      </c>
      <c r="AC433" s="123"/>
      <c r="AD433" s="123"/>
      <c r="AE433" s="105" t="s">
        <v>490</v>
      </c>
      <c r="AF433" s="106"/>
      <c r="AG433" s="106"/>
      <c r="AH433" s="106"/>
      <c r="AI433" s="105" t="s">
        <v>490</v>
      </c>
      <c r="AJ433" s="106"/>
      <c r="AK433" s="106"/>
      <c r="AL433" s="106"/>
      <c r="AM433" s="105" t="s">
        <v>490</v>
      </c>
      <c r="AN433" s="106"/>
      <c r="AO433" s="106"/>
      <c r="AP433" s="107"/>
      <c r="AQ433" s="105" t="s">
        <v>490</v>
      </c>
      <c r="AR433" s="106"/>
      <c r="AS433" s="106"/>
      <c r="AT433" s="107"/>
      <c r="AU433" s="106" t="s">
        <v>538</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490</v>
      </c>
      <c r="AC434" s="214"/>
      <c r="AD434" s="214"/>
      <c r="AE434" s="105" t="s">
        <v>490</v>
      </c>
      <c r="AF434" s="106"/>
      <c r="AG434" s="106"/>
      <c r="AH434" s="107"/>
      <c r="AI434" s="105" t="s">
        <v>492</v>
      </c>
      <c r="AJ434" s="106"/>
      <c r="AK434" s="106"/>
      <c r="AL434" s="106"/>
      <c r="AM434" s="105" t="s">
        <v>490</v>
      </c>
      <c r="AN434" s="106"/>
      <c r="AO434" s="106"/>
      <c r="AP434" s="107"/>
      <c r="AQ434" s="105" t="s">
        <v>492</v>
      </c>
      <c r="AR434" s="106"/>
      <c r="AS434" s="106"/>
      <c r="AT434" s="107"/>
      <c r="AU434" s="106" t="s">
        <v>490</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490</v>
      </c>
      <c r="AJ435" s="106"/>
      <c r="AK435" s="106"/>
      <c r="AL435" s="106"/>
      <c r="AM435" s="105" t="s">
        <v>490</v>
      </c>
      <c r="AN435" s="106"/>
      <c r="AO435" s="106"/>
      <c r="AP435" s="107"/>
      <c r="AQ435" s="105" t="s">
        <v>537</v>
      </c>
      <c r="AR435" s="106"/>
      <c r="AS435" s="106"/>
      <c r="AT435" s="107"/>
      <c r="AU435" s="106" t="s">
        <v>539</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490</v>
      </c>
      <c r="AF457" s="126"/>
      <c r="AG457" s="127" t="s">
        <v>188</v>
      </c>
      <c r="AH457" s="162"/>
      <c r="AI457" s="172"/>
      <c r="AJ457" s="172"/>
      <c r="AK457" s="172"/>
      <c r="AL457" s="167"/>
      <c r="AM457" s="172"/>
      <c r="AN457" s="172"/>
      <c r="AO457" s="172"/>
      <c r="AP457" s="167"/>
      <c r="AQ457" s="201" t="s">
        <v>490</v>
      </c>
      <c r="AR457" s="126"/>
      <c r="AS457" s="127" t="s">
        <v>188</v>
      </c>
      <c r="AT457" s="162"/>
      <c r="AU457" s="126" t="s">
        <v>490</v>
      </c>
      <c r="AV457" s="126"/>
      <c r="AW457" s="127" t="s">
        <v>177</v>
      </c>
      <c r="AX457" s="128"/>
    </row>
    <row r="458" spans="1:50" ht="23.25" customHeight="1" x14ac:dyDescent="0.15">
      <c r="A458" s="986"/>
      <c r="B458" s="242"/>
      <c r="C458" s="241"/>
      <c r="D458" s="242"/>
      <c r="E458" s="156"/>
      <c r="F458" s="157"/>
      <c r="G458" s="221" t="s">
        <v>537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490</v>
      </c>
      <c r="AC458" s="123"/>
      <c r="AD458" s="123"/>
      <c r="AE458" s="105" t="s">
        <v>540</v>
      </c>
      <c r="AF458" s="106"/>
      <c r="AG458" s="106"/>
      <c r="AH458" s="106"/>
      <c r="AI458" s="105" t="s">
        <v>490</v>
      </c>
      <c r="AJ458" s="106"/>
      <c r="AK458" s="106"/>
      <c r="AL458" s="106"/>
      <c r="AM458" s="105" t="s">
        <v>492</v>
      </c>
      <c r="AN458" s="106"/>
      <c r="AO458" s="106"/>
      <c r="AP458" s="107"/>
      <c r="AQ458" s="105" t="s">
        <v>490</v>
      </c>
      <c r="AR458" s="106"/>
      <c r="AS458" s="106"/>
      <c r="AT458" s="107"/>
      <c r="AU458" s="106" t="s">
        <v>518</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537</v>
      </c>
      <c r="AC459" s="214"/>
      <c r="AD459" s="214"/>
      <c r="AE459" s="105" t="s">
        <v>490</v>
      </c>
      <c r="AF459" s="106"/>
      <c r="AG459" s="106"/>
      <c r="AH459" s="107"/>
      <c r="AI459" s="105" t="s">
        <v>490</v>
      </c>
      <c r="AJ459" s="106"/>
      <c r="AK459" s="106"/>
      <c r="AL459" s="106"/>
      <c r="AM459" s="105" t="s">
        <v>490</v>
      </c>
      <c r="AN459" s="106"/>
      <c r="AO459" s="106"/>
      <c r="AP459" s="107"/>
      <c r="AQ459" s="105" t="s">
        <v>490</v>
      </c>
      <c r="AR459" s="106"/>
      <c r="AS459" s="106"/>
      <c r="AT459" s="107"/>
      <c r="AU459" s="106" t="s">
        <v>490</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540</v>
      </c>
      <c r="AF460" s="106"/>
      <c r="AG460" s="106"/>
      <c r="AH460" s="107"/>
      <c r="AI460" s="105" t="s">
        <v>490</v>
      </c>
      <c r="AJ460" s="106"/>
      <c r="AK460" s="106"/>
      <c r="AL460" s="106"/>
      <c r="AM460" s="105" t="s">
        <v>491</v>
      </c>
      <c r="AN460" s="106"/>
      <c r="AO460" s="106"/>
      <c r="AP460" s="107"/>
      <c r="AQ460" s="105" t="s">
        <v>490</v>
      </c>
      <c r="AR460" s="106"/>
      <c r="AS460" s="106"/>
      <c r="AT460" s="107"/>
      <c r="AU460" s="106" t="s">
        <v>490</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490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9.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483</v>
      </c>
      <c r="AE702" s="887"/>
      <c r="AF702" s="887"/>
      <c r="AG702" s="876" t="s">
        <v>541</v>
      </c>
      <c r="AH702" s="877"/>
      <c r="AI702" s="877"/>
      <c r="AJ702" s="877"/>
      <c r="AK702" s="877"/>
      <c r="AL702" s="877"/>
      <c r="AM702" s="877"/>
      <c r="AN702" s="877"/>
      <c r="AO702" s="877"/>
      <c r="AP702" s="877"/>
      <c r="AQ702" s="877"/>
      <c r="AR702" s="877"/>
      <c r="AS702" s="877"/>
      <c r="AT702" s="877"/>
      <c r="AU702" s="877"/>
      <c r="AV702" s="877"/>
      <c r="AW702" s="877"/>
      <c r="AX702" s="878"/>
    </row>
    <row r="703" spans="1:50" ht="5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542</v>
      </c>
      <c r="AH703" s="655"/>
      <c r="AI703" s="655"/>
      <c r="AJ703" s="655"/>
      <c r="AK703" s="655"/>
      <c r="AL703" s="655"/>
      <c r="AM703" s="655"/>
      <c r="AN703" s="655"/>
      <c r="AO703" s="655"/>
      <c r="AP703" s="655"/>
      <c r="AQ703" s="655"/>
      <c r="AR703" s="655"/>
      <c r="AS703" s="655"/>
      <c r="AT703" s="655"/>
      <c r="AU703" s="655"/>
      <c r="AV703" s="655"/>
      <c r="AW703" s="655"/>
      <c r="AX703" s="656"/>
    </row>
    <row r="704" spans="1:50" ht="129"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543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534</v>
      </c>
      <c r="AE705" s="723"/>
      <c r="AF705" s="723"/>
      <c r="AG705" s="150" t="s">
        <v>490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535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535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85.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483</v>
      </c>
      <c r="AE708" s="658"/>
      <c r="AF708" s="658"/>
      <c r="AG708" s="513" t="s">
        <v>544</v>
      </c>
      <c r="AH708" s="514"/>
      <c r="AI708" s="514"/>
      <c r="AJ708" s="514"/>
      <c r="AK708" s="514"/>
      <c r="AL708" s="514"/>
      <c r="AM708" s="514"/>
      <c r="AN708" s="514"/>
      <c r="AO708" s="514"/>
      <c r="AP708" s="514"/>
      <c r="AQ708" s="514"/>
      <c r="AR708" s="514"/>
      <c r="AS708" s="514"/>
      <c r="AT708" s="514"/>
      <c r="AU708" s="514"/>
      <c r="AV708" s="514"/>
      <c r="AW708" s="514"/>
      <c r="AX708" s="515"/>
    </row>
    <row r="709" spans="1:50" ht="69"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545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534</v>
      </c>
      <c r="AE710" s="145"/>
      <c r="AF710" s="145"/>
      <c r="AG710" s="654" t="s">
        <v>490</v>
      </c>
      <c r="AH710" s="655"/>
      <c r="AI710" s="655"/>
      <c r="AJ710" s="655"/>
      <c r="AK710" s="655"/>
      <c r="AL710" s="655"/>
      <c r="AM710" s="655"/>
      <c r="AN710" s="655"/>
      <c r="AO710" s="655"/>
      <c r="AP710" s="655"/>
      <c r="AQ710" s="655"/>
      <c r="AR710" s="655"/>
      <c r="AS710" s="655"/>
      <c r="AT710" s="655"/>
      <c r="AU710" s="655"/>
      <c r="AV710" s="655"/>
      <c r="AW710" s="655"/>
      <c r="AX710" s="656"/>
    </row>
    <row r="711" spans="1:50" ht="75.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546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534</v>
      </c>
      <c r="AE712" s="573"/>
      <c r="AF712" s="573"/>
      <c r="AG712" s="581" t="s">
        <v>547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534</v>
      </c>
      <c r="AE713" s="145"/>
      <c r="AF713" s="146"/>
      <c r="AG713" s="654" t="s">
        <v>490</v>
      </c>
      <c r="AH713" s="655"/>
      <c r="AI713" s="655"/>
      <c r="AJ713" s="655"/>
      <c r="AK713" s="655"/>
      <c r="AL713" s="655"/>
      <c r="AM713" s="655"/>
      <c r="AN713" s="655"/>
      <c r="AO713" s="655"/>
      <c r="AP713" s="655"/>
      <c r="AQ713" s="655"/>
      <c r="AR713" s="655"/>
      <c r="AS713" s="655"/>
      <c r="AT713" s="655"/>
      <c r="AU713" s="655"/>
      <c r="AV713" s="655"/>
      <c r="AW713" s="655"/>
      <c r="AX713" s="656"/>
    </row>
    <row r="714" spans="1:50" ht="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548</v>
      </c>
      <c r="AH714" s="680"/>
      <c r="AI714" s="680"/>
      <c r="AJ714" s="680"/>
      <c r="AK714" s="680"/>
      <c r="AL714" s="680"/>
      <c r="AM714" s="680"/>
      <c r="AN714" s="680"/>
      <c r="AO714" s="680"/>
      <c r="AP714" s="680"/>
      <c r="AQ714" s="680"/>
      <c r="AR714" s="680"/>
      <c r="AS714" s="680"/>
      <c r="AT714" s="680"/>
      <c r="AU714" s="680"/>
      <c r="AV714" s="680"/>
      <c r="AW714" s="680"/>
      <c r="AX714" s="681"/>
    </row>
    <row r="715" spans="1:50" ht="72"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8"/>
      <c r="AG715" s="513" t="s">
        <v>549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8" t="s">
        <v>534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39"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550</v>
      </c>
      <c r="AH717" s="655"/>
      <c r="AI717" s="655"/>
      <c r="AJ717" s="655"/>
      <c r="AK717" s="655"/>
      <c r="AL717" s="655"/>
      <c r="AM717" s="655"/>
      <c r="AN717" s="655"/>
      <c r="AO717" s="655"/>
      <c r="AP717" s="655"/>
      <c r="AQ717" s="655"/>
      <c r="AR717" s="655"/>
      <c r="AS717" s="655"/>
      <c r="AT717" s="655"/>
      <c r="AU717" s="655"/>
      <c r="AV717" s="655"/>
      <c r="AW717" s="655"/>
      <c r="AX717" s="656"/>
    </row>
    <row r="718" spans="1:50" ht="39"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551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7" t="s">
        <v>534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9"/>
      <c r="D722" s="910"/>
      <c r="E722" s="910"/>
      <c r="F722" s="911"/>
      <c r="G722" s="929"/>
      <c r="H722" s="930"/>
      <c r="I722" s="68" t="str">
        <f t="shared" ref="I722:I725" si="7">IF(OR(G722="　", G722=""), "", "-")</f>
        <v/>
      </c>
      <c r="J722" s="908"/>
      <c r="K722" s="908"/>
      <c r="L722" s="68" t="str">
        <f t="shared" ref="L722:L725" si="8">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9"/>
      <c r="D723" s="910"/>
      <c r="E723" s="910"/>
      <c r="F723" s="911"/>
      <c r="G723" s="929"/>
      <c r="H723" s="930"/>
      <c r="I723" s="68" t="str">
        <f t="shared" si="7"/>
        <v/>
      </c>
      <c r="J723" s="908"/>
      <c r="K723" s="908"/>
      <c r="L723" s="68" t="str">
        <f t="shared" si="8"/>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9"/>
      <c r="D724" s="910"/>
      <c r="E724" s="910"/>
      <c r="F724" s="911"/>
      <c r="G724" s="929"/>
      <c r="H724" s="930"/>
      <c r="I724" s="68" t="str">
        <f t="shared" si="7"/>
        <v/>
      </c>
      <c r="J724" s="908"/>
      <c r="K724" s="908"/>
      <c r="L724" s="68" t="str">
        <f t="shared" si="8"/>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2"/>
      <c r="D725" s="913"/>
      <c r="E725" s="913"/>
      <c r="F725" s="914"/>
      <c r="G725" s="951"/>
      <c r="H725" s="952"/>
      <c r="I725" s="70" t="str">
        <f t="shared" si="7"/>
        <v/>
      </c>
      <c r="J725" s="953"/>
      <c r="K725" s="953"/>
      <c r="L725" s="70" t="str">
        <f t="shared" si="8"/>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8" t="s">
        <v>532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0"/>
      <c r="B727" s="611"/>
      <c r="C727" s="685" t="s">
        <v>56</v>
      </c>
      <c r="D727" s="686"/>
      <c r="E727" s="686"/>
      <c r="F727" s="687"/>
      <c r="G727" s="786" t="s">
        <v>533</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490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523</v>
      </c>
      <c r="F737" s="89"/>
      <c r="G737" s="89"/>
      <c r="H737" s="89"/>
      <c r="I737" s="89"/>
      <c r="J737" s="89"/>
      <c r="K737" s="89"/>
      <c r="L737" s="89"/>
      <c r="M737" s="89"/>
      <c r="N737" s="95" t="s">
        <v>321</v>
      </c>
      <c r="O737" s="95"/>
      <c r="P737" s="95"/>
      <c r="Q737" s="95"/>
      <c r="R737" s="89" t="s">
        <v>526</v>
      </c>
      <c r="S737" s="89"/>
      <c r="T737" s="89"/>
      <c r="U737" s="89"/>
      <c r="V737" s="89"/>
      <c r="W737" s="89"/>
      <c r="X737" s="89"/>
      <c r="Y737" s="89"/>
      <c r="Z737" s="89"/>
      <c r="AA737" s="95" t="s">
        <v>320</v>
      </c>
      <c r="AB737" s="95"/>
      <c r="AC737" s="95"/>
      <c r="AD737" s="95"/>
      <c r="AE737" s="89" t="s">
        <v>527</v>
      </c>
      <c r="AF737" s="89"/>
      <c r="AG737" s="89"/>
      <c r="AH737" s="89"/>
      <c r="AI737" s="89"/>
      <c r="AJ737" s="89"/>
      <c r="AK737" s="89"/>
      <c r="AL737" s="89"/>
      <c r="AM737" s="89"/>
      <c r="AN737" s="95" t="s">
        <v>319</v>
      </c>
      <c r="AO737" s="95"/>
      <c r="AP737" s="95"/>
      <c r="AQ737" s="95"/>
      <c r="AR737" s="96" t="s">
        <v>528</v>
      </c>
      <c r="AS737" s="97"/>
      <c r="AT737" s="97"/>
      <c r="AU737" s="97"/>
      <c r="AV737" s="97"/>
      <c r="AW737" s="97"/>
      <c r="AX737" s="98"/>
      <c r="AY737" s="74"/>
      <c r="AZ737" s="74"/>
    </row>
    <row r="738" spans="1:52" ht="24.75" customHeight="1" x14ac:dyDescent="0.15">
      <c r="A738" s="86" t="s">
        <v>318</v>
      </c>
      <c r="B738" s="87"/>
      <c r="C738" s="87"/>
      <c r="D738" s="88"/>
      <c r="E738" s="89" t="s">
        <v>524</v>
      </c>
      <c r="F738" s="89"/>
      <c r="G738" s="89"/>
      <c r="H738" s="89"/>
      <c r="I738" s="89"/>
      <c r="J738" s="89"/>
      <c r="K738" s="89"/>
      <c r="L738" s="89"/>
      <c r="M738" s="89"/>
      <c r="N738" s="95" t="s">
        <v>317</v>
      </c>
      <c r="O738" s="95"/>
      <c r="P738" s="95"/>
      <c r="Q738" s="95"/>
      <c r="R738" s="89" t="s">
        <v>529</v>
      </c>
      <c r="S738" s="89"/>
      <c r="T738" s="89"/>
      <c r="U738" s="89"/>
      <c r="V738" s="89"/>
      <c r="W738" s="89"/>
      <c r="X738" s="89"/>
      <c r="Y738" s="89"/>
      <c r="Z738" s="89"/>
      <c r="AA738" s="95" t="s">
        <v>316</v>
      </c>
      <c r="AB738" s="95"/>
      <c r="AC738" s="95"/>
      <c r="AD738" s="95"/>
      <c r="AE738" s="89" t="s">
        <v>530</v>
      </c>
      <c r="AF738" s="89"/>
      <c r="AG738" s="89"/>
      <c r="AH738" s="89"/>
      <c r="AI738" s="89"/>
      <c r="AJ738" s="89"/>
      <c r="AK738" s="89"/>
      <c r="AL738" s="89"/>
      <c r="AM738" s="89"/>
      <c r="AN738" s="95" t="s">
        <v>315</v>
      </c>
      <c r="AO738" s="95"/>
      <c r="AP738" s="95"/>
      <c r="AQ738" s="95"/>
      <c r="AR738" s="96" t="s">
        <v>531</v>
      </c>
      <c r="AS738" s="97"/>
      <c r="AT738" s="97"/>
      <c r="AU738" s="97"/>
      <c r="AV738" s="97"/>
      <c r="AW738" s="97"/>
      <c r="AX738" s="98"/>
    </row>
    <row r="739" spans="1:52" ht="24.75" customHeight="1" x14ac:dyDescent="0.15">
      <c r="A739" s="86" t="s">
        <v>314</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487</v>
      </c>
      <c r="F740" s="111"/>
      <c r="G740" s="111"/>
      <c r="H740" s="78" t="str">
        <f>IF(E740="", "", "(")</f>
        <v>(</v>
      </c>
      <c r="I740" s="111"/>
      <c r="J740" s="111"/>
      <c r="K740" s="78" t="str">
        <f>IF(OR(I740="　", I740=""), "", "-")</f>
        <v/>
      </c>
      <c r="L740" s="112">
        <v>185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idden="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511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512</v>
      </c>
      <c r="H782" s="440"/>
      <c r="I782" s="440"/>
      <c r="J782" s="440"/>
      <c r="K782" s="441"/>
      <c r="L782" s="442" t="s">
        <v>515</v>
      </c>
      <c r="M782" s="443"/>
      <c r="N782" s="443"/>
      <c r="O782" s="443"/>
      <c r="P782" s="443"/>
      <c r="Q782" s="443"/>
      <c r="R782" s="443"/>
      <c r="S782" s="443"/>
      <c r="T782" s="443"/>
      <c r="U782" s="443"/>
      <c r="V782" s="443"/>
      <c r="W782" s="443"/>
      <c r="X782" s="444"/>
      <c r="Y782" s="445">
        <v>9</v>
      </c>
      <c r="Z782" s="446"/>
      <c r="AA782" s="446"/>
      <c r="AB782" s="544"/>
      <c r="AC782" s="439" t="s">
        <v>490</v>
      </c>
      <c r="AD782" s="440"/>
      <c r="AE782" s="440"/>
      <c r="AF782" s="440"/>
      <c r="AG782" s="441"/>
      <c r="AH782" s="442" t="s">
        <v>490</v>
      </c>
      <c r="AI782" s="443"/>
      <c r="AJ782" s="443"/>
      <c r="AK782" s="443"/>
      <c r="AL782" s="443"/>
      <c r="AM782" s="443"/>
      <c r="AN782" s="443"/>
      <c r="AO782" s="443"/>
      <c r="AP782" s="443"/>
      <c r="AQ782" s="443"/>
      <c r="AR782" s="443"/>
      <c r="AS782" s="443"/>
      <c r="AT782" s="444"/>
      <c r="AU782" s="445" t="s">
        <v>490</v>
      </c>
      <c r="AV782" s="446"/>
      <c r="AW782" s="446"/>
      <c r="AX782" s="447"/>
    </row>
    <row r="783" spans="1:50" ht="24.75" customHeight="1" x14ac:dyDescent="0.15">
      <c r="A783" s="543"/>
      <c r="B783" s="753"/>
      <c r="C783" s="753"/>
      <c r="D783" s="753"/>
      <c r="E783" s="753"/>
      <c r="F783" s="754"/>
      <c r="G783" s="338" t="s">
        <v>513</v>
      </c>
      <c r="H783" s="339"/>
      <c r="I783" s="339"/>
      <c r="J783" s="339"/>
      <c r="K783" s="340"/>
      <c r="L783" s="391" t="s">
        <v>516</v>
      </c>
      <c r="M783" s="392"/>
      <c r="N783" s="392"/>
      <c r="O783" s="392"/>
      <c r="P783" s="392"/>
      <c r="Q783" s="392"/>
      <c r="R783" s="392"/>
      <c r="S783" s="392"/>
      <c r="T783" s="392"/>
      <c r="U783" s="392"/>
      <c r="V783" s="392"/>
      <c r="W783" s="392"/>
      <c r="X783" s="393"/>
      <c r="Y783" s="388">
        <v>5</v>
      </c>
      <c r="Z783" s="389"/>
      <c r="AA783" s="389"/>
      <c r="AB783" s="395"/>
      <c r="AC783" s="338" t="s">
        <v>490</v>
      </c>
      <c r="AD783" s="339"/>
      <c r="AE783" s="339"/>
      <c r="AF783" s="339"/>
      <c r="AG783" s="340"/>
      <c r="AH783" s="391" t="s">
        <v>490</v>
      </c>
      <c r="AI783" s="392"/>
      <c r="AJ783" s="392"/>
      <c r="AK783" s="392"/>
      <c r="AL783" s="392"/>
      <c r="AM783" s="392"/>
      <c r="AN783" s="392"/>
      <c r="AO783" s="392"/>
      <c r="AP783" s="392"/>
      <c r="AQ783" s="392"/>
      <c r="AR783" s="392"/>
      <c r="AS783" s="392"/>
      <c r="AT783" s="393"/>
      <c r="AU783" s="388" t="s">
        <v>490</v>
      </c>
      <c r="AV783" s="389"/>
      <c r="AW783" s="389"/>
      <c r="AX783" s="390"/>
    </row>
    <row r="784" spans="1:50" ht="24.75" customHeight="1" x14ac:dyDescent="0.15">
      <c r="A784" s="543"/>
      <c r="B784" s="753"/>
      <c r="C784" s="753"/>
      <c r="D784" s="753"/>
      <c r="E784" s="753"/>
      <c r="F784" s="754"/>
      <c r="G784" s="338" t="s">
        <v>514</v>
      </c>
      <c r="H784" s="339"/>
      <c r="I784" s="339"/>
      <c r="J784" s="339"/>
      <c r="K784" s="340"/>
      <c r="L784" s="391" t="s">
        <v>517</v>
      </c>
      <c r="M784" s="392"/>
      <c r="N784" s="392"/>
      <c r="O784" s="392"/>
      <c r="P784" s="392"/>
      <c r="Q784" s="392"/>
      <c r="R784" s="392"/>
      <c r="S784" s="392"/>
      <c r="T784" s="392"/>
      <c r="U784" s="392"/>
      <c r="V784" s="392"/>
      <c r="W784" s="392"/>
      <c r="X784" s="393"/>
      <c r="Y784" s="388">
        <v>2</v>
      </c>
      <c r="Z784" s="389"/>
      <c r="AA784" s="389"/>
      <c r="AB784" s="395"/>
      <c r="AC784" s="338" t="s">
        <v>490</v>
      </c>
      <c r="AD784" s="339"/>
      <c r="AE784" s="339"/>
      <c r="AF784" s="339"/>
      <c r="AG784" s="340"/>
      <c r="AH784" s="391" t="s">
        <v>490</v>
      </c>
      <c r="AI784" s="392"/>
      <c r="AJ784" s="392"/>
      <c r="AK784" s="392"/>
      <c r="AL784" s="392"/>
      <c r="AM784" s="392"/>
      <c r="AN784" s="392"/>
      <c r="AO784" s="392"/>
      <c r="AP784" s="392"/>
      <c r="AQ784" s="392"/>
      <c r="AR784" s="392"/>
      <c r="AS784" s="392"/>
      <c r="AT784" s="393"/>
      <c r="AU784" s="388" t="s">
        <v>490</v>
      </c>
      <c r="AV784" s="389"/>
      <c r="AW784" s="389"/>
      <c r="AX784" s="390"/>
    </row>
    <row r="785" spans="1:50" ht="24.75" customHeight="1" x14ac:dyDescent="0.15">
      <c r="A785" s="543"/>
      <c r="B785" s="753"/>
      <c r="C785" s="753"/>
      <c r="D785" s="753"/>
      <c r="E785" s="753"/>
      <c r="F785" s="754"/>
      <c r="G785" s="338" t="s">
        <v>518</v>
      </c>
      <c r="H785" s="339"/>
      <c r="I785" s="339"/>
      <c r="J785" s="339"/>
      <c r="K785" s="340"/>
      <c r="L785" s="391" t="s">
        <v>490</v>
      </c>
      <c r="M785" s="392"/>
      <c r="N785" s="392"/>
      <c r="O785" s="392"/>
      <c r="P785" s="392"/>
      <c r="Q785" s="392"/>
      <c r="R785" s="392"/>
      <c r="S785" s="392"/>
      <c r="T785" s="392"/>
      <c r="U785" s="392"/>
      <c r="V785" s="392"/>
      <c r="W785" s="392"/>
      <c r="X785" s="393"/>
      <c r="Y785" s="388" t="s">
        <v>490</v>
      </c>
      <c r="Z785" s="389"/>
      <c r="AA785" s="389"/>
      <c r="AB785" s="395"/>
      <c r="AC785" s="338" t="s">
        <v>490</v>
      </c>
      <c r="AD785" s="339"/>
      <c r="AE785" s="339"/>
      <c r="AF785" s="339"/>
      <c r="AG785" s="340"/>
      <c r="AH785" s="391" t="s">
        <v>490</v>
      </c>
      <c r="AI785" s="392"/>
      <c r="AJ785" s="392"/>
      <c r="AK785" s="392"/>
      <c r="AL785" s="392"/>
      <c r="AM785" s="392"/>
      <c r="AN785" s="392"/>
      <c r="AO785" s="392"/>
      <c r="AP785" s="392"/>
      <c r="AQ785" s="392"/>
      <c r="AR785" s="392"/>
      <c r="AS785" s="392"/>
      <c r="AT785" s="393"/>
      <c r="AU785" s="388" t="s">
        <v>490</v>
      </c>
      <c r="AV785" s="389"/>
      <c r="AW785" s="389"/>
      <c r="AX785" s="390"/>
    </row>
    <row r="786" spans="1:50" ht="24.75" customHeight="1" x14ac:dyDescent="0.15">
      <c r="A786" s="543"/>
      <c r="B786" s="753"/>
      <c r="C786" s="753"/>
      <c r="D786" s="753"/>
      <c r="E786" s="753"/>
      <c r="F786" s="754"/>
      <c r="G786" s="338" t="s">
        <v>492</v>
      </c>
      <c r="H786" s="339"/>
      <c r="I786" s="339"/>
      <c r="J786" s="339"/>
      <c r="K786" s="340"/>
      <c r="L786" s="391" t="s">
        <v>490</v>
      </c>
      <c r="M786" s="392"/>
      <c r="N786" s="392"/>
      <c r="O786" s="392"/>
      <c r="P786" s="392"/>
      <c r="Q786" s="392"/>
      <c r="R786" s="392"/>
      <c r="S786" s="392"/>
      <c r="T786" s="392"/>
      <c r="U786" s="392"/>
      <c r="V786" s="392"/>
      <c r="W786" s="392"/>
      <c r="X786" s="393"/>
      <c r="Y786" s="388" t="s">
        <v>490</v>
      </c>
      <c r="Z786" s="389"/>
      <c r="AA786" s="389"/>
      <c r="AB786" s="395"/>
      <c r="AC786" s="338" t="s">
        <v>490</v>
      </c>
      <c r="AD786" s="339"/>
      <c r="AE786" s="339"/>
      <c r="AF786" s="339"/>
      <c r="AG786" s="340"/>
      <c r="AH786" s="391" t="s">
        <v>490</v>
      </c>
      <c r="AI786" s="392"/>
      <c r="AJ786" s="392"/>
      <c r="AK786" s="392"/>
      <c r="AL786" s="392"/>
      <c r="AM786" s="392"/>
      <c r="AN786" s="392"/>
      <c r="AO786" s="392"/>
      <c r="AP786" s="392"/>
      <c r="AQ786" s="392"/>
      <c r="AR786" s="392"/>
      <c r="AS786" s="392"/>
      <c r="AT786" s="393"/>
      <c r="AU786" s="388" t="s">
        <v>490</v>
      </c>
      <c r="AV786" s="389"/>
      <c r="AW786" s="389"/>
      <c r="AX786" s="390"/>
    </row>
    <row r="787" spans="1:50" ht="24.75" customHeight="1" x14ac:dyDescent="0.15">
      <c r="A787" s="543"/>
      <c r="B787" s="753"/>
      <c r="C787" s="753"/>
      <c r="D787" s="753"/>
      <c r="E787" s="753"/>
      <c r="F787" s="754"/>
      <c r="G787" s="338" t="s">
        <v>490</v>
      </c>
      <c r="H787" s="339"/>
      <c r="I787" s="339"/>
      <c r="J787" s="339"/>
      <c r="K787" s="340"/>
      <c r="L787" s="391" t="s">
        <v>490</v>
      </c>
      <c r="M787" s="392"/>
      <c r="N787" s="392"/>
      <c r="O787" s="392"/>
      <c r="P787" s="392"/>
      <c r="Q787" s="392"/>
      <c r="R787" s="392"/>
      <c r="S787" s="392"/>
      <c r="T787" s="392"/>
      <c r="U787" s="392"/>
      <c r="V787" s="392"/>
      <c r="W787" s="392"/>
      <c r="X787" s="393"/>
      <c r="Y787" s="388" t="s">
        <v>490</v>
      </c>
      <c r="Z787" s="389"/>
      <c r="AA787" s="389"/>
      <c r="AB787" s="395"/>
      <c r="AC787" s="338" t="s">
        <v>490</v>
      </c>
      <c r="AD787" s="339"/>
      <c r="AE787" s="339"/>
      <c r="AF787" s="339"/>
      <c r="AG787" s="340"/>
      <c r="AH787" s="391" t="s">
        <v>490</v>
      </c>
      <c r="AI787" s="392"/>
      <c r="AJ787" s="392"/>
      <c r="AK787" s="392"/>
      <c r="AL787" s="392"/>
      <c r="AM787" s="392"/>
      <c r="AN787" s="392"/>
      <c r="AO787" s="392"/>
      <c r="AP787" s="392"/>
      <c r="AQ787" s="392"/>
      <c r="AR787" s="392"/>
      <c r="AS787" s="392"/>
      <c r="AT787" s="393"/>
      <c r="AU787" s="388" t="s">
        <v>490</v>
      </c>
      <c r="AV787" s="389"/>
      <c r="AW787" s="389"/>
      <c r="AX787" s="390"/>
    </row>
    <row r="788" spans="1:50" ht="24.75" customHeight="1" x14ac:dyDescent="0.15">
      <c r="A788" s="543"/>
      <c r="B788" s="753"/>
      <c r="C788" s="753"/>
      <c r="D788" s="753"/>
      <c r="E788" s="753"/>
      <c r="F788" s="754"/>
      <c r="G788" s="338" t="s">
        <v>490</v>
      </c>
      <c r="H788" s="339"/>
      <c r="I788" s="339"/>
      <c r="J788" s="339"/>
      <c r="K788" s="340"/>
      <c r="L788" s="391" t="s">
        <v>490</v>
      </c>
      <c r="M788" s="392"/>
      <c r="N788" s="392"/>
      <c r="O788" s="392"/>
      <c r="P788" s="392"/>
      <c r="Q788" s="392"/>
      <c r="R788" s="392"/>
      <c r="S788" s="392"/>
      <c r="T788" s="392"/>
      <c r="U788" s="392"/>
      <c r="V788" s="392"/>
      <c r="W788" s="392"/>
      <c r="X788" s="393"/>
      <c r="Y788" s="388" t="s">
        <v>490</v>
      </c>
      <c r="Z788" s="389"/>
      <c r="AA788" s="389"/>
      <c r="AB788" s="395"/>
      <c r="AC788" s="338" t="s">
        <v>492</v>
      </c>
      <c r="AD788" s="339"/>
      <c r="AE788" s="339"/>
      <c r="AF788" s="339"/>
      <c r="AG788" s="340"/>
      <c r="AH788" s="391" t="s">
        <v>490</v>
      </c>
      <c r="AI788" s="392"/>
      <c r="AJ788" s="392"/>
      <c r="AK788" s="392"/>
      <c r="AL788" s="392"/>
      <c r="AM788" s="392"/>
      <c r="AN788" s="392"/>
      <c r="AO788" s="392"/>
      <c r="AP788" s="392"/>
      <c r="AQ788" s="392"/>
      <c r="AR788" s="392"/>
      <c r="AS788" s="392"/>
      <c r="AT788" s="393"/>
      <c r="AU788" s="388" t="s">
        <v>492</v>
      </c>
      <c r="AV788" s="389"/>
      <c r="AW788" s="389"/>
      <c r="AX788" s="390"/>
    </row>
    <row r="789" spans="1:50" ht="24.75" customHeight="1" x14ac:dyDescent="0.15">
      <c r="A789" s="543"/>
      <c r="B789" s="753"/>
      <c r="C789" s="753"/>
      <c r="D789" s="753"/>
      <c r="E789" s="753"/>
      <c r="F789" s="754"/>
      <c r="G789" s="338" t="s">
        <v>492</v>
      </c>
      <c r="H789" s="339"/>
      <c r="I789" s="339"/>
      <c r="J789" s="339"/>
      <c r="K789" s="340"/>
      <c r="L789" s="391" t="s">
        <v>490</v>
      </c>
      <c r="M789" s="392"/>
      <c r="N789" s="392"/>
      <c r="O789" s="392"/>
      <c r="P789" s="392"/>
      <c r="Q789" s="392"/>
      <c r="R789" s="392"/>
      <c r="S789" s="392"/>
      <c r="T789" s="392"/>
      <c r="U789" s="392"/>
      <c r="V789" s="392"/>
      <c r="W789" s="392"/>
      <c r="X789" s="393"/>
      <c r="Y789" s="388" t="s">
        <v>490</v>
      </c>
      <c r="Z789" s="389"/>
      <c r="AA789" s="389"/>
      <c r="AB789" s="395"/>
      <c r="AC789" s="338" t="s">
        <v>490</v>
      </c>
      <c r="AD789" s="339"/>
      <c r="AE789" s="339"/>
      <c r="AF789" s="339"/>
      <c r="AG789" s="340"/>
      <c r="AH789" s="391" t="s">
        <v>490</v>
      </c>
      <c r="AI789" s="392"/>
      <c r="AJ789" s="392"/>
      <c r="AK789" s="392"/>
      <c r="AL789" s="392"/>
      <c r="AM789" s="392"/>
      <c r="AN789" s="392"/>
      <c r="AO789" s="392"/>
      <c r="AP789" s="392"/>
      <c r="AQ789" s="392"/>
      <c r="AR789" s="392"/>
      <c r="AS789" s="392"/>
      <c r="AT789" s="393"/>
      <c r="AU789" s="388" t="s">
        <v>490</v>
      </c>
      <c r="AV789" s="389"/>
      <c r="AW789" s="389"/>
      <c r="AX789" s="390"/>
    </row>
    <row r="790" spans="1:50" ht="24.75" customHeight="1" x14ac:dyDescent="0.15">
      <c r="A790" s="543"/>
      <c r="B790" s="753"/>
      <c r="C790" s="753"/>
      <c r="D790" s="753"/>
      <c r="E790" s="753"/>
      <c r="F790" s="754"/>
      <c r="G790" s="338" t="s">
        <v>490</v>
      </c>
      <c r="H790" s="339"/>
      <c r="I790" s="339"/>
      <c r="J790" s="339"/>
      <c r="K790" s="340"/>
      <c r="L790" s="767" t="s">
        <v>490</v>
      </c>
      <c r="M790" s="392"/>
      <c r="N790" s="392"/>
      <c r="O790" s="392"/>
      <c r="P790" s="392"/>
      <c r="Q790" s="392"/>
      <c r="R790" s="392"/>
      <c r="S790" s="392"/>
      <c r="T790" s="392"/>
      <c r="U790" s="392"/>
      <c r="V790" s="392"/>
      <c r="W790" s="392"/>
      <c r="X790" s="393"/>
      <c r="Y790" s="388" t="s">
        <v>490</v>
      </c>
      <c r="Z790" s="389"/>
      <c r="AA790" s="389"/>
      <c r="AB790" s="395"/>
      <c r="AC790" s="338" t="s">
        <v>490</v>
      </c>
      <c r="AD790" s="339"/>
      <c r="AE790" s="339"/>
      <c r="AF790" s="339"/>
      <c r="AG790" s="340"/>
      <c r="AH790" s="391" t="s">
        <v>490</v>
      </c>
      <c r="AI790" s="392"/>
      <c r="AJ790" s="392"/>
      <c r="AK790" s="392"/>
      <c r="AL790" s="392"/>
      <c r="AM790" s="392"/>
      <c r="AN790" s="392"/>
      <c r="AO790" s="392"/>
      <c r="AP790" s="392"/>
      <c r="AQ790" s="392"/>
      <c r="AR790" s="392"/>
      <c r="AS790" s="392"/>
      <c r="AT790" s="393"/>
      <c r="AU790" s="388" t="s">
        <v>490</v>
      </c>
      <c r="AV790" s="389"/>
      <c r="AW790" s="389"/>
      <c r="AX790" s="390"/>
    </row>
    <row r="791" spans="1:50" ht="24.75" customHeight="1" x14ac:dyDescent="0.15">
      <c r="A791" s="543"/>
      <c r="B791" s="753"/>
      <c r="C791" s="753"/>
      <c r="D791" s="753"/>
      <c r="E791" s="753"/>
      <c r="F791" s="754"/>
      <c r="G791" s="338" t="s">
        <v>490</v>
      </c>
      <c r="H791" s="339"/>
      <c r="I791" s="339"/>
      <c r="J791" s="339"/>
      <c r="K791" s="340"/>
      <c r="L791" s="391" t="s">
        <v>490</v>
      </c>
      <c r="M791" s="392"/>
      <c r="N791" s="392"/>
      <c r="O791" s="392"/>
      <c r="P791" s="392"/>
      <c r="Q791" s="392"/>
      <c r="R791" s="392"/>
      <c r="S791" s="392"/>
      <c r="T791" s="392"/>
      <c r="U791" s="392"/>
      <c r="V791" s="392"/>
      <c r="W791" s="392"/>
      <c r="X791" s="393"/>
      <c r="Y791" s="388" t="s">
        <v>519</v>
      </c>
      <c r="Z791" s="389"/>
      <c r="AA791" s="389"/>
      <c r="AB791" s="395"/>
      <c r="AC791" s="338" t="s">
        <v>490</v>
      </c>
      <c r="AD791" s="339"/>
      <c r="AE791" s="339"/>
      <c r="AF791" s="339"/>
      <c r="AG791" s="340"/>
      <c r="AH791" s="391" t="s">
        <v>490</v>
      </c>
      <c r="AI791" s="392"/>
      <c r="AJ791" s="392"/>
      <c r="AK791" s="392"/>
      <c r="AL791" s="392"/>
      <c r="AM791" s="392"/>
      <c r="AN791" s="392"/>
      <c r="AO791" s="392"/>
      <c r="AP791" s="392"/>
      <c r="AQ791" s="392"/>
      <c r="AR791" s="392"/>
      <c r="AS791" s="392"/>
      <c r="AT791" s="393"/>
      <c r="AU791" s="388" t="s">
        <v>490</v>
      </c>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520</v>
      </c>
      <c r="D838" s="408"/>
      <c r="E838" s="408"/>
      <c r="F838" s="408"/>
      <c r="G838" s="408"/>
      <c r="H838" s="408"/>
      <c r="I838" s="408"/>
      <c r="J838" s="409">
        <v>2010005006337</v>
      </c>
      <c r="K838" s="410"/>
      <c r="L838" s="410"/>
      <c r="M838" s="410"/>
      <c r="N838" s="410"/>
      <c r="O838" s="410"/>
      <c r="P838" s="415" t="s">
        <v>521</v>
      </c>
      <c r="Q838" s="307"/>
      <c r="R838" s="307"/>
      <c r="S838" s="307"/>
      <c r="T838" s="307"/>
      <c r="U838" s="307"/>
      <c r="V838" s="307"/>
      <c r="W838" s="307"/>
      <c r="X838" s="307"/>
      <c r="Y838" s="308">
        <v>16</v>
      </c>
      <c r="Z838" s="309"/>
      <c r="AA838" s="309"/>
      <c r="AB838" s="310"/>
      <c r="AC838" s="318" t="s">
        <v>522</v>
      </c>
      <c r="AD838" s="413"/>
      <c r="AE838" s="413"/>
      <c r="AF838" s="413"/>
      <c r="AG838" s="413"/>
      <c r="AH838" s="411" t="s">
        <v>490</v>
      </c>
      <c r="AI838" s="412"/>
      <c r="AJ838" s="412"/>
      <c r="AK838" s="412"/>
      <c r="AL838" s="315" t="s">
        <v>490</v>
      </c>
      <c r="AM838" s="316"/>
      <c r="AN838" s="316"/>
      <c r="AO838" s="317"/>
      <c r="AP838" s="311" t="s">
        <v>490</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15">
      <c r="A1103" s="394">
        <v>1</v>
      </c>
      <c r="B1103" s="394">
        <v>1</v>
      </c>
      <c r="C1103" s="884"/>
      <c r="D1103" s="884"/>
      <c r="E1103" s="251" t="s">
        <v>536</v>
      </c>
      <c r="F1103" s="883"/>
      <c r="G1103" s="883"/>
      <c r="H1103" s="883"/>
      <c r="I1103" s="883"/>
      <c r="J1103" s="409" t="s">
        <v>518</v>
      </c>
      <c r="K1103" s="410"/>
      <c r="L1103" s="410"/>
      <c r="M1103" s="410"/>
      <c r="N1103" s="410"/>
      <c r="O1103" s="410"/>
      <c r="P1103" s="415" t="s">
        <v>490</v>
      </c>
      <c r="Q1103" s="307"/>
      <c r="R1103" s="307"/>
      <c r="S1103" s="307"/>
      <c r="T1103" s="307"/>
      <c r="U1103" s="307"/>
      <c r="V1103" s="307"/>
      <c r="W1103" s="307"/>
      <c r="X1103" s="307"/>
      <c r="Y1103" s="308" t="s">
        <v>490</v>
      </c>
      <c r="Z1103" s="309"/>
      <c r="AA1103" s="309"/>
      <c r="AB1103" s="310"/>
      <c r="AC1103" s="312"/>
      <c r="AD1103" s="312"/>
      <c r="AE1103" s="312"/>
      <c r="AF1103" s="312"/>
      <c r="AG1103" s="312"/>
      <c r="AH1103" s="313" t="s">
        <v>490</v>
      </c>
      <c r="AI1103" s="314"/>
      <c r="AJ1103" s="314"/>
      <c r="AK1103" s="314"/>
      <c r="AL1103" s="315" t="s">
        <v>492</v>
      </c>
      <c r="AM1103" s="316"/>
      <c r="AN1103" s="316"/>
      <c r="AO1103" s="317"/>
      <c r="AP1103" s="311" t="s">
        <v>490</v>
      </c>
      <c r="AQ1103" s="311"/>
      <c r="AR1103" s="311"/>
      <c r="AS1103" s="311"/>
      <c r="AT1103" s="311"/>
      <c r="AU1103" s="311"/>
      <c r="AV1103" s="311"/>
      <c r="AW1103" s="311"/>
      <c r="AX1103" s="311"/>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Y782">
    <cfRule type="expression" dxfId="2083" priority="13683">
      <formula>IF(RIGHT(TEXT(Y782,"0.#"),1)=".",FALSE,TRUE)</formula>
    </cfRule>
    <cfRule type="expression" dxfId="2082" priority="13684">
      <formula>IF(RIGHT(TEXT(Y782,"0.#"),1)=".",TRUE,FALSE)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4:AU791 AU782">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49" man="1"/>
    <brk id="711"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483</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t="s">
        <v>483</v>
      </c>
      <c r="C17" s="13" t="str">
        <f t="shared" si="9"/>
        <v>犯罪被害者等施策</v>
      </c>
      <c r="D17" s="13" t="str">
        <f t="shared" si="8"/>
        <v>交通安全対策、犯罪被害者等施策</v>
      </c>
      <c r="F17" s="18" t="s">
        <v>123</v>
      </c>
      <c r="G17" s="17"/>
      <c r="H17" s="13" t="str">
        <f t="shared" si="1"/>
        <v/>
      </c>
      <c r="I17" s="13" t="str">
        <f t="shared" si="5"/>
        <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交通安全対策、犯罪被害者等施策</v>
      </c>
      <c r="F18" s="18" t="s">
        <v>124</v>
      </c>
      <c r="G18" s="17"/>
      <c r="H18" s="13" t="str">
        <f t="shared" si="1"/>
        <v/>
      </c>
      <c r="I18" s="13" t="str">
        <f t="shared" si="5"/>
        <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交通安全対策、犯罪被害者等施策</v>
      </c>
      <c r="F19" s="18" t="s">
        <v>125</v>
      </c>
      <c r="G19" s="17"/>
      <c r="H19" s="13" t="str">
        <f t="shared" si="1"/>
        <v/>
      </c>
      <c r="I19" s="13" t="str">
        <f t="shared" si="5"/>
        <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交通安全対策、犯罪被害者等施策</v>
      </c>
      <c r="F20" s="18" t="s">
        <v>237</v>
      </c>
      <c r="G20" s="17"/>
      <c r="H20" s="13" t="str">
        <f t="shared" si="1"/>
        <v/>
      </c>
      <c r="I20" s="13" t="str">
        <f t="shared" si="5"/>
        <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交通安全対策、犯罪被害者等施策</v>
      </c>
      <c r="F21" s="18" t="s">
        <v>126</v>
      </c>
      <c r="G21" s="17"/>
      <c r="H21" s="13" t="str">
        <f t="shared" si="1"/>
        <v/>
      </c>
      <c r="I21" s="13" t="str">
        <f t="shared" si="5"/>
        <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交通安全対策、犯罪被害者等施策</v>
      </c>
      <c r="F22" s="18" t="s">
        <v>127</v>
      </c>
      <c r="G22" s="17"/>
      <c r="H22" s="13" t="str">
        <f t="shared" si="1"/>
        <v/>
      </c>
      <c r="I22" s="13" t="str">
        <f t="shared" si="5"/>
        <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交通安全対策、犯罪被害者等施策</v>
      </c>
      <c r="F23" s="18" t="s">
        <v>128</v>
      </c>
      <c r="G23" s="17"/>
      <c r="H23" s="13" t="str">
        <f t="shared" si="1"/>
        <v/>
      </c>
      <c r="I23" s="13" t="str">
        <f t="shared" si="5"/>
        <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交通安全対策、犯罪被害者等施策</v>
      </c>
      <c r="F24" s="18" t="s">
        <v>334</v>
      </c>
      <c r="G24" s="17"/>
      <c r="H24" s="13" t="str">
        <f t="shared" si="1"/>
        <v/>
      </c>
      <c r="I24" s="13" t="str">
        <f t="shared" si="5"/>
        <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交通安全対策、犯罪被害者等施策</v>
      </c>
      <c r="B27" s="13"/>
      <c r="F27" s="18" t="s">
        <v>131</v>
      </c>
      <c r="G27" s="17"/>
      <c r="H27" s="13" t="str">
        <f t="shared" si="1"/>
        <v/>
      </c>
      <c r="I27" s="13" t="str">
        <f t="shared" si="5"/>
        <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t="s">
        <v>483</v>
      </c>
      <c r="H34" s="13" t="str">
        <f t="shared" si="1"/>
        <v>自動車安全特別会計自動車事故対策勘定</v>
      </c>
      <c r="I34" s="13" t="str">
        <f t="shared" si="5"/>
        <v>自動車安全特別会計自動車事故対策勘定</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自動車安全特別会計自動車事故対策勘定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自動車安全特別会計自動車事故対策勘定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自動車安全特別会計自動車事故対策勘定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2020-05-13T11:00:44Z</cp:lastPrinted>
  <dcterms:created xsi:type="dcterms:W3CDTF">2012-03-13T00:50:25Z</dcterms:created>
  <dcterms:modified xsi:type="dcterms:W3CDTF">2020-07-20T11:34:35Z</dcterms:modified>
</cp:coreProperties>
</file>