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06.行政事業レビューシート\5. 会計課へ提出\7月22日提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<sst xmlns="http://schemas.openxmlformats.org/spreadsheetml/2006/main" count="2136" uniqueCount="557">
  <si>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</si>
  <si>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</si>
  <si>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</si>
  <si>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</si>
  <si>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</si>
  <si>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</si>
  <si>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</si>
  <si>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</si>
  <si>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</si>
  <si>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</si>
  <si>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</si>
  <si>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</si>
  <si>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</si>
  <si>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</si>
  <si>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</si>
  <si>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</si>
  <si>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</si>
  <si>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</si>
  <si>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</si>
  <si>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</si>
  <si>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</si>
  <si>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</si>
  <si>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</si>
  <si>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</si>
  <si>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</si>
  <si>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</si>
  <si>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</si>
  <si>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</si>
  <si>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</si>
  <si>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</si>
  <si>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</si>
  <si>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</si>
  <si>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</si>
  <si>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</si>
  <si>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</si>
  <si>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</si>
  <si>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</si>
  <si>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</si>
  <si>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</si>
  <si>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</si>
  <si>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</si>
  <si>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</si>
  <si>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</si>
  <si>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</si>
  <si>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</si>
  <si>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</si>
  <si>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</si>
  <si>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</si>
  <si>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</si>
  <si>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</si>
  <si>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</si>
  <si>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</si>
  <si>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</si>
  <si>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</si>
  <si>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</si>
  <si>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</si>
  <si>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</si>
  <si>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</si>
  <si>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</si>
  <si>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</si>
  <si>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</si>
  <si>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</si>
  <si>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</si>
  <si>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</si>
  <si>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</si>
  <si>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</si>
  <si>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</si>
  <si>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</si>
  <si>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</si>
  <si>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</si>
  <si>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</si>
  <si>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</si>
  <si>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</si>
  <si>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</si>
  <si>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</si>
  <si>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</si>
  <si>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</si>
  <si>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</si>
  <si>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</si>
  <si>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</si>
  <si>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</si>
  <si>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</si>
  <si>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</si>
  <si>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</si>
  <si>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</si>
  <si>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</si>
  <si>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</si>
  <si>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</si>
  <si>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</si>
  <si>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</si>
  <si>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</si>
  <si>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</si>
  <si>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</si>
  <si>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</si>
  <si>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</si>
  <si>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</si>
  <si>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</si>
  <si>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</si>
  <si>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</si>
  <si>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</si>
  <si>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</si>
  <si>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</si>
  <si>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</si>
  <si>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</si>
  <si>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</si>
  <si>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</si>
  <si>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</si>
  <si>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</si>
  <si>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</si>
  <si>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</si>
  <si>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</si>
  <si>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</si>
  <si>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</si>
  <si>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</si>
  <si>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</si>
  <si>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</si>
  <si>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</si>
  <si>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</si>
  <si>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</si>
  <si>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</si>
  <si>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</si>
  <si>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</si>
  <si>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</si>
  <si>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</si>
  <si>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</si>
  <si>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</si>
  <si>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</si>
  <si>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</si>
  <si>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</si>
  <si>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</si>
  <si>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</si>
  <si>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</si>
  <si>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</si>
  <si>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</si>
  <si>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</si>
  <si>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</si>
  <si>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</si>
  <si>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</si>
  <si>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</si>
  <si>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</si>
  <si>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</si>
  <si>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</si>
  <si>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</si>
  <si>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</si>
  <si>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</si>
  <si>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</si>
  <si>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</si>
  <si>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</si>
  <si>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</si>
  <si>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</si>
  <si>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</si>
  <si>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</si>
  <si>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</si>
  <si>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</si>
  <si>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</si>
  <si>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</si>
  <si>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</si>
  <si>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</si>
  <si>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</si>
  <si>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</si>
  <si>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</si>
  <si>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</si>
  <si>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</si>
  <si>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</si>
  <si>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</si>
  <si>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</si>
  <si>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</si>
  <si>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</si>
  <si>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</si>
  <si>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</si>
  <si>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</si>
  <si>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</si>
  <si>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</si>
  <si>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</si>
  <si>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</si>
  <si>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</si>
  <si>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</si>
  <si>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</si>
  <si>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</si>
  <si>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</si>
  <si>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</si>
  <si>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</si>
  <si>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</si>
  <si>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</si>
  <si>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</si>
  <si>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</si>
  <si>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</si>
  <si>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</si>
  <si>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</si>
  <si>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</si>
  <si>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</si>
  <si>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</si>
  <si>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</si>
  <si>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</si>
  <si>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</si>
  <si>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</si>
  <si>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</si>
  <si>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</si>
  <si>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</si>
  <si>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</si>
  <si>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</si>
  <si>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</si>
  <si>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</si>
  <si>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</si>
  <si>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</si>
  <si>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</si>
  <si>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</si>
  <si>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</si>
  <si>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</si>
  <si>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</si>
  <si>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</si>
  <si>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</si>
  <si>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</si>
  <si>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</si>
  <si>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</si>
  <si>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</si>
  <si>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</si>
  <si>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</si>
  <si>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</si>
  <si>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</si>
  <si>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</si>
  <si>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</si>
  <si>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</si>
  <si>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</si>
  <si>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</si>
  <si>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</si>
  <si>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</si>
  <si>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</si>
  <si>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</si>
  <si>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</si>
  <si>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</si>
  <si>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</si>
  <si>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</si>
  <si>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</si>
  <si>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</si>
  <si>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</si>
  <si>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</si>
  <si>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</si>
  <si>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</si>
  <si>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</si>
  <si>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</si>
  <si>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</si>
  <si>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</si>
  <si>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</si>
  <si>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</si>
  <si>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</si>
  <si>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</si>
  <si>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</si>
  <si>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</si>
  <si>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</si>
  <si>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</si>
  <si>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</si>
  <si>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</si>
  <si>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</si>
  <si>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</si>
  <si>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</si>
  <si>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</si>
  <si>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</si>
  <si>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</si>
  <si>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</si>
  <si>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</si>
  <si>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</si>
  <si>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</si>
  <si>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</si>
  <si>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</si>
  <si>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</si>
  <si>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</si>
  <si>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</si>
  <si>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</si>
  <si>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</si>
  <si>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</si>
  <si>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</si>
  <si>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</si>
  <si>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</si>
  <si>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</si>
  <si>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</si>
  <si>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</si>
  <si>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</si>
  <si>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</si>
  <si>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</si>
  <si>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</si>
  <si>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</si>
  <si>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</si>
  <si>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</si>
  <si>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</si>
  <si>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</si>
  <si>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</si>
  <si>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</si>
  <si>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</si>
  <si>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</si>
  <si>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</si>
  <si>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</si>
  <si>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</si>
  <si>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</si>
  <si>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</si>
  <si>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</si>
  <si>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</si>
  <si>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</si>
  <si>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</si>
  <si>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</si>
  <si>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</si>
  <si>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</si>
  <si>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</si>
  <si>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</si>
  <si>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</si>
  <si>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</si>
  <si>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</si>
  <si>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</si>
  <si>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</si>
  <si>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</si>
  <si>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</si>
  <si>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</si>
  <si>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</si>
  <si>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</si>
  <si>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</si>
  <si>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</si>
  <si>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</si>
  <si>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</si>
  <si>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</si>
  <si>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</si>
  <si>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</si>
  <si>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</si>
  <si>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</si>
  <si>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</si>
  <si>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</si>
  <si>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</si>
  <si>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</si>
  <si>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</si>
  <si>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</si>
  <si>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</si>
  <si>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</si>
  <si>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</si>
  <si>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</si>
  <si>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</si>
  <si>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</si>
  <si>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</si>
  <si>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</si>
  <si>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</si>
  <si>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</si>
  <si>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</si>
  <si>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</si>
  <si>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</si>
  <si>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</si>
  <si>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</si>
  <si>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</si>
  <si>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</si>
  <si>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</si>
  <si>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</si>
  <si>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</si>
  <si>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</si>
  <si>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</si>
  <si>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</si>
  <si>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</si>
  <si>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</si>
  <si>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</si>
  <si>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</si>
  <si>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</si>
  <si>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</si>
  <si>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</si>
  <si>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</si>
  <si>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</si>
  <si>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</si>
  <si>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</si>
  <si>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</si>
  <si>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</si>
  <si>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</si>
  <si>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</si>
  <si>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</si>
  <si>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</si>
  <si>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</si>
  <si>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</si>
  <si>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</si>
  <si>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</si>
  <si>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</si>
  <si>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</si>
  <si>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</si>
  <si>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</si>
  <si>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</si>
  <si>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</si>
  <si>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</si>
  <si>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</si>
  <si>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</si>
  <si>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</si>
  <si>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</si>
  <si>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</si>
  <si>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</si>
  <si>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</si>
  <si>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</si>
  <si>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</si>
  <si>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</si>
  <si>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</si>
  <si>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</si>
  <si>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</si>
  <si>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</si>
  <si>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</si>
  <si>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</si>
  <si>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</si>
  <si>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</si>
  <si>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</si>
  <si>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</si>
  <si>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</si>
  <si>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</si>
  <si>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</si>
  <si>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</si>
  <si>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</si>
  <si>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</si>
  <si>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</si>
  <si>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</si>
  <si>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</si>
  <si>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</si>
  <si>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</si>
  <si>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</si>
  <si>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</si>
  <si>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</si>
  <si>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</si>
  <si>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</si>
  <si>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</si>
  <si>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</si>
  <si>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</si>
  <si>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</si>
  <si>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</si>
  <si>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</si>
  <si>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</si>
  <si>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</si>
  <si>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</si>
  <si>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</si>
  <si>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</si>
  <si>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</si>
  <si>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</si>
  <si>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</si>
  <si>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</si>
  <si>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</si>
  <si>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</si>
  <si>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</si>
  <si>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</si>
  <si>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</si>
  <si>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</si>
  <si>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</si>
  <si>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</si>
  <si>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</si>
  <si>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</si>
  <si>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</si>
  <si>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</si>
  <si>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</si>
  <si>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</si>
  <si>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</si>
  <si>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</si>
  <si>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</si>
  <si>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</si>
  <si>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</si>
  <si>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</si>
  <si>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</si>
  <si>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</si>
  <si>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</si>
  <si>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</si>
  <si>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</si>
  <si>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</si>
  <si>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</si>
  <si>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</si>
  <si>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</si>
  <si>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</si>
  <si>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</si>
  <si>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</si>
  <si>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</si>
  <si>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</si>
  <si>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</si>
  <si>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</si>
  <si>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</si>
  <si>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</si>
  <si>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</si>
  <si>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</si>
  <si>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</si>
  <si>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</si>
  <si>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</si>
  <si>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</si>
  <si>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</si>
  <si>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</si>
  <si>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</si>
  <si>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</si>
  <si>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</si>
  <si>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交通安全対策推進経費</t>
    <rPh sb="0" eb="2">
      <t>コウツウ</t>
    </rPh>
    <rPh sb="2" eb="4">
      <t>アンゼン</t>
    </rPh>
    <rPh sb="4" eb="6">
      <t>タイサク</t>
    </rPh>
    <rPh sb="6" eb="8">
      <t>スイシン</t>
    </rPh>
    <rPh sb="8" eb="10">
      <t>ケイヒ</t>
    </rPh>
    <phoneticPr fontId="5"/>
  </si>
  <si>
    <t>総合政策局</t>
    <rPh sb="0" eb="2">
      <t>ソウゴウ</t>
    </rPh>
    <rPh sb="2" eb="5">
      <t>セイサクキョク</t>
    </rPh>
    <phoneticPr fontId="5"/>
  </si>
  <si>
    <t>○</t>
  </si>
  <si>
    <t>交通安全対策基本法第3条</t>
    <rPh sb="0" eb="2">
      <t>コウツウ</t>
    </rPh>
    <rPh sb="2" eb="4">
      <t>アンゼン</t>
    </rPh>
    <rPh sb="4" eb="6">
      <t>タイサク</t>
    </rPh>
    <rPh sb="6" eb="9">
      <t>キホンホウ</t>
    </rPh>
    <rPh sb="9" eb="10">
      <t>ダイ</t>
    </rPh>
    <rPh sb="11" eb="12">
      <t>ジョウ</t>
    </rPh>
    <phoneticPr fontId="5"/>
  </si>
  <si>
    <t>交通安全基本計画</t>
    <rPh sb="0" eb="2">
      <t>コウツウ</t>
    </rPh>
    <rPh sb="2" eb="4">
      <t>アンゼン</t>
    </rPh>
    <rPh sb="4" eb="6">
      <t>キホン</t>
    </rPh>
    <rPh sb="6" eb="8">
      <t>ケイカク</t>
    </rPh>
    <phoneticPr fontId="5"/>
  </si>
  <si>
    <t>地方自治体における交通安全対策の推進並びに交通事故相談活動を通じた損害賠償の適正化及び安全啓発等により、交通の安全確保や交通事故被害者等の福祉の向上を図る。</t>
    <phoneticPr fontId="5"/>
  </si>
  <si>
    <t>・地方自治体における交通安全対策に係る課題等の実態把握、分析、好事例の選別を行い、情報共有することにより、全国での交通安全対策の促進を図る。
・都道府県、政令指定都市に設置されている交通事故相談所の相談員が複雑・多様かつ専門化する交通事故相談内容に対処できるよう、交通事故相談の実務必携の発刊や、相談員研修の開催等を通じて当該相談員の育成を図り、周辺市町村を含めた交通事故相談員全体の資質を向上させることにより、全国どこにおいても質の高い交通事故相談を受けられる体制を確保する。
（内閣府）交通安全対策推進経費　0800</t>
    <phoneticPr fontId="5"/>
  </si>
  <si>
    <t>-</t>
    <phoneticPr fontId="5"/>
  </si>
  <si>
    <t>-</t>
    <phoneticPr fontId="5"/>
  </si>
  <si>
    <t>-</t>
    <phoneticPr fontId="5"/>
  </si>
  <si>
    <t>-</t>
    <phoneticPr fontId="5"/>
  </si>
  <si>
    <t>公共交通等安全対策調査費</t>
    <rPh sb="0" eb="2">
      <t>コウキョウ</t>
    </rPh>
    <rPh sb="2" eb="4">
      <t>コウツウ</t>
    </rPh>
    <rPh sb="4" eb="5">
      <t>トウ</t>
    </rPh>
    <rPh sb="5" eb="7">
      <t>アンゼン</t>
    </rPh>
    <rPh sb="7" eb="9">
      <t>タイサク</t>
    </rPh>
    <rPh sb="9" eb="12">
      <t>チョウサヒ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</si>
  <si>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</si>
  <si>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</si>
  <si>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</si>
  <si>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年間の24時間交通事故死者数
※初期値: 4,117人（平成27年）</t>
    <phoneticPr fontId="5"/>
  </si>
  <si>
    <t>人</t>
    <rPh sb="0" eb="1">
      <t>ニン</t>
    </rPh>
    <phoneticPr fontId="5"/>
  </si>
  <si>
    <t>-</t>
    <phoneticPr fontId="5"/>
  </si>
  <si>
    <t>年間の交通事故死傷者数
※初期値: 670,140人（平成27年）</t>
    <phoneticPr fontId="5"/>
  </si>
  <si>
    <t>交通事故発生件数に対する相談件数の割合を10％以上とする。</t>
    <phoneticPr fontId="5"/>
  </si>
  <si>
    <t>交通事故発生件数に対する相談件数の割合
（相談件数／交通事故発生件数×100）</t>
    <phoneticPr fontId="5"/>
  </si>
  <si>
    <t>％</t>
    <phoneticPr fontId="5"/>
  </si>
  <si>
    <t>交通安全対策の推進に係る調査件数</t>
    <phoneticPr fontId="5"/>
  </si>
  <si>
    <t>件</t>
    <rPh sb="0" eb="1">
      <t>ケン</t>
    </rPh>
    <phoneticPr fontId="5"/>
  </si>
  <si>
    <t>実務必携発刊、研修等開催回数</t>
    <phoneticPr fontId="5"/>
  </si>
  <si>
    <t>回</t>
    <rPh sb="0" eb="1">
      <t>カイ</t>
    </rPh>
    <phoneticPr fontId="5"/>
  </si>
  <si>
    <t>百万円</t>
    <rPh sb="0" eb="2">
      <t>ヒャクマン</t>
    </rPh>
    <rPh sb="2" eb="3">
      <t>エン</t>
    </rPh>
    <phoneticPr fontId="5"/>
  </si>
  <si>
    <t>2/1</t>
    <phoneticPr fontId="5"/>
  </si>
  <si>
    <t>1/1</t>
    <phoneticPr fontId="5"/>
  </si>
  <si>
    <t>4/1</t>
    <phoneticPr fontId="5"/>
  </si>
  <si>
    <t>調査執行額（X）／調査件数（Y）　　　　　　　　　</t>
    <phoneticPr fontId="5"/>
  </si>
  <si>
    <t>人材育成（実務必携発刊、研修等）経費（X）／回数（Y）</t>
    <phoneticPr fontId="5"/>
  </si>
  <si>
    <t>12/4</t>
    <phoneticPr fontId="5"/>
  </si>
  <si>
    <t>12/4</t>
    <phoneticPr fontId="5"/>
  </si>
  <si>
    <t>11/4</t>
    <phoneticPr fontId="5"/>
  </si>
  <si>
    <t>５　安全で安心できる交通の確保、治安・生活安全の確保</t>
    <phoneticPr fontId="5"/>
  </si>
  <si>
    <t>１４　公共交通の安全確保・鉄道の安全性向上、ハイジャック・航空機テロ防止を推進する</t>
    <phoneticPr fontId="5"/>
  </si>
  <si>
    <t>事業用自動車による交通事故死者数（年）</t>
    <phoneticPr fontId="5"/>
  </si>
  <si>
    <t>事業用自動車による人身事故件数（年）</t>
    <phoneticPr fontId="5"/>
  </si>
  <si>
    <t>政府全体として、交通事故削減に向けて目標が掲げられており、当該目標の達成するための対策を講じていく必要がある。</t>
    <phoneticPr fontId="5"/>
  </si>
  <si>
    <t>政府全体として、交通事故削減に向けて目標が掲げられており、当該目標の達成するための対策を講じていく必要がある。</t>
    <phoneticPr fontId="5"/>
  </si>
  <si>
    <t>無</t>
  </si>
  <si>
    <t>有</t>
  </si>
  <si>
    <t>支出先の選定については、一般競争入札を活用するとともに、より多くの事業者が入札に参加できるよう競争参加資格を拡大し、競争性の確保とコストの削減に努めている。</t>
    <phoneticPr fontId="5"/>
  </si>
  <si>
    <t>‐</t>
  </si>
  <si>
    <t>事業の実施に当たっては、相談員や関係者のニーズを把握した上で、必要最低限の調査項目や専門家による講義、事例研究等カリキュラムを決定するなど、必要なものに限定している。</t>
    <phoneticPr fontId="5"/>
  </si>
  <si>
    <t>事業の実施に当たっては、相談員や関係者のニーズを把握した上で、必要最低限の調査項目や専門家による講義、事例研究等カリキュラムを決定するなど、必要なものに限定している。</t>
    <phoneticPr fontId="5"/>
  </si>
  <si>
    <t>研修会場は、国土交通省内の会議室や公共施設を利用する等コストの削減に努めている。</t>
    <phoneticPr fontId="5"/>
  </si>
  <si>
    <t>成果実績は成果目標に見合ったものとなっている。</t>
    <phoneticPr fontId="5"/>
  </si>
  <si>
    <t>事業の実施に当たっては、相談員や関係者のニーズを把握した上で、必要最低限の調査項目や専門家による講義、事例研究等カリキュラムを決定するなど、効果的・効率的に実施している。</t>
    <phoneticPr fontId="5"/>
  </si>
  <si>
    <t>当初の見込みどおりに着実に全ての活動を実施している。</t>
    <phoneticPr fontId="5"/>
  </si>
  <si>
    <t>調査結果や実務必携を地方自治体等に提供することにより、交通安全対策の推進や交通事故被害者等の福祉の向上に寄与している。</t>
    <phoneticPr fontId="5"/>
  </si>
  <si>
    <t>新28-0016</t>
    <phoneticPr fontId="5"/>
  </si>
  <si>
    <t>0147</t>
    <phoneticPr fontId="5"/>
  </si>
  <si>
    <t>雑役務費</t>
    <rPh sb="0" eb="1">
      <t>ザツ</t>
    </rPh>
    <rPh sb="1" eb="4">
      <t>エキムヒ</t>
    </rPh>
    <phoneticPr fontId="5"/>
  </si>
  <si>
    <t>実務必携発刊、研修の運営、報告書作成等</t>
    <phoneticPr fontId="5"/>
  </si>
  <si>
    <t>調査票及び記入要領の作成、調査票の回収、集計、報告書作成等</t>
    <rPh sb="0" eb="3">
      <t>チョウサヒョウ</t>
    </rPh>
    <rPh sb="3" eb="4">
      <t>オヨ</t>
    </rPh>
    <rPh sb="5" eb="7">
      <t>キニュウ</t>
    </rPh>
    <rPh sb="7" eb="9">
      <t>ヨウリョウ</t>
    </rPh>
    <rPh sb="10" eb="12">
      <t>サクセイ</t>
    </rPh>
    <rPh sb="13" eb="16">
      <t>チョウサヒョウ</t>
    </rPh>
    <rPh sb="17" eb="19">
      <t>カイシュウ</t>
    </rPh>
    <rPh sb="20" eb="22">
      <t>シュウケイ</t>
    </rPh>
    <rPh sb="23" eb="26">
      <t>ホウコクショ</t>
    </rPh>
    <rPh sb="26" eb="28">
      <t>サクセイ</t>
    </rPh>
    <rPh sb="28" eb="29">
      <t>トウ</t>
    </rPh>
    <phoneticPr fontId="5"/>
  </si>
  <si>
    <t>A.　株式会社イズミックス</t>
    <rPh sb="3" eb="7">
      <t>カブシキガイシャ</t>
    </rPh>
    <phoneticPr fontId="5"/>
  </si>
  <si>
    <t>B.　株式会社都市交流プランニング</t>
    <rPh sb="3" eb="7">
      <t>カブシキガイシャ</t>
    </rPh>
    <rPh sb="7" eb="9">
      <t>トシ</t>
    </rPh>
    <rPh sb="9" eb="11">
      <t>コウリュウ</t>
    </rPh>
    <phoneticPr fontId="5"/>
  </si>
  <si>
    <t>株式会社イズミックス</t>
    <rPh sb="0" eb="4">
      <t>カブシキガイシャ</t>
    </rPh>
    <phoneticPr fontId="5"/>
  </si>
  <si>
    <t>交通事故相談員育成のための実務必携発刊、研修の運営支援</t>
    <phoneticPr fontId="5"/>
  </si>
  <si>
    <t>株式会社都市交流プランニング</t>
    <rPh sb="0" eb="4">
      <t>カブシキガイシャ</t>
    </rPh>
    <rPh sb="4" eb="6">
      <t>トシ</t>
    </rPh>
    <rPh sb="6" eb="8">
      <t>コウリュウ</t>
    </rPh>
    <phoneticPr fontId="5"/>
  </si>
  <si>
    <t>駅周辺における放置自転車等の実態調査業務</t>
    <phoneticPr fontId="5"/>
  </si>
  <si>
    <t>百万円／件数</t>
    <rPh sb="0" eb="3">
      <t>ヒャクマンエン</t>
    </rPh>
    <rPh sb="4" eb="6">
      <t>ケンスウ</t>
    </rPh>
    <phoneticPr fontId="5"/>
  </si>
  <si>
    <t>0147</t>
    <phoneticPr fontId="5"/>
  </si>
  <si>
    <t>平成28年度の交通事故発生件数に対する相談件数の割合は9.5%となっており、年々減少傾向となっていることから、交通事故相談所の相談員の対応能力の向上を図ることにより、令和7年度までにその割合を10%（過去の実績を基に設定）以上とすることとした。</t>
    <phoneticPr fontId="5"/>
  </si>
  <si>
    <t>・事業の実施に当たっては、相談員や関係者のニーズを把握した上で、必要最低限の調査項目や専門家による講義、事例研究等カリキュラムを決定するなど、限られた予算の中で効果的、効率的な実施に努めている。</t>
    <phoneticPr fontId="5"/>
  </si>
  <si>
    <t>・引き続き、効果的、効率的な事業の実施に努めるとともに、支出先の選定にあたっては、競争性の確保とコストの削減に努める。</t>
    <phoneticPr fontId="5"/>
  </si>
  <si>
    <t>-</t>
    <phoneticPr fontId="5"/>
  </si>
  <si>
    <t>交通安全対策基本法に基づき策定された第10次交通安全基本計画第1部（陸上交通の安全）における目標に準じた目標設定とする。
なお、次期目標（第11次交通安全基本計画）については現在検討中であり、今年度末をメドに策定予定である。</t>
    <rPh sb="69" eb="70">
      <t>ダイ</t>
    </rPh>
    <rPh sb="72" eb="73">
      <t>ジ</t>
    </rPh>
    <rPh sb="73" eb="75">
      <t>コウツウ</t>
    </rPh>
    <rPh sb="75" eb="77">
      <t>アンゼン</t>
    </rPh>
    <rPh sb="77" eb="79">
      <t>キホン</t>
    </rPh>
    <rPh sb="79" eb="81">
      <t>ケイカク</t>
    </rPh>
    <rPh sb="104" eb="106">
      <t>サクテイ</t>
    </rPh>
    <phoneticPr fontId="5"/>
  </si>
  <si>
    <t>交通安全対策基本法に基づき策定された第10次交通安全基本計画第1部（陸上交通の安全）における目標に準じた目標設定とする。
なお、次期目標（第11次交通安全基本計画）については現在検討中であり、今年度末をメドに策定予定である。</t>
    <phoneticPr fontId="5"/>
  </si>
  <si>
    <t>令和2年までに年間の24時間交通事故死者数を2,500人以下とする</t>
    <rPh sb="0" eb="2">
      <t>レイワ</t>
    </rPh>
    <phoneticPr fontId="5"/>
  </si>
  <si>
    <t>令和2年までに年間の交通事故死傷者数を50万人以下とする</t>
    <rPh sb="0" eb="2">
      <t>レイワ</t>
    </rPh>
    <phoneticPr fontId="5"/>
  </si>
  <si>
    <t>地方自治体における交通安全対策の効率的な実施、交通事故相談活動を通じた損害賠償の適正化や安全啓発等により、安全で安心できる交通の確保に寄与するものである。
なお、引用している事業用自動車総合安全プランの次期計画については現在検討中であり、今年度末をメドに策定予定である。</t>
    <rPh sb="81" eb="83">
      <t>インヨウ</t>
    </rPh>
    <rPh sb="101" eb="103">
      <t>ジキ</t>
    </rPh>
    <rPh sb="103" eb="105">
      <t>ケイカク</t>
    </rPh>
    <phoneticPr fontId="5"/>
  </si>
  <si>
    <t>-</t>
    <phoneticPr fontId="5"/>
  </si>
  <si>
    <t>課長　小林　豊</t>
    <rPh sb="0" eb="2">
      <t>カチョウ</t>
    </rPh>
    <rPh sb="3" eb="5">
      <t>コバヤシ</t>
    </rPh>
    <rPh sb="6" eb="7">
      <t>ユタ</t>
    </rPh>
    <phoneticPr fontId="5"/>
  </si>
  <si>
    <t>総務課</t>
    <rPh sb="0" eb="3">
      <t>ソウムカ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</si>
</sst>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133350</xdr:colOff>
      <xdr:row>742</xdr:row>
      <xdr:rowOff>26151</xdr:rowOff>
    </xdr:from>
    <xdr:to>
      <xdr:col>45</xdr:col>
      <xdr:colOff>33362</xdr:colOff>
      <xdr:row>754</xdr:row>
      <xdr:rowOff>314020</xdr:rowOff>
    </xdr:to>
    <xdr:grpSp>
      <xdr:nvGrpSpPr>
        <xdr:cNvPr id="2" name="グループ化 1"/>
        <xdr:cNvGrpSpPr/>
      </xdr:nvGrpSpPr>
      <xdr:grpSpPr>
        <a:xfrm>
          <a:off x="1357993" y="46358472"/>
          <a:ext cx="7860190" cy="4506084"/>
          <a:chOff x="179512" y="1145110"/>
          <a:chExt cx="7704456" cy="4516138"/>
        </a:xfrm>
      </xdr:grpSpPr>
      <xdr:sp macro="" textlink="">
        <xdr:nvSpPr>
          <xdr:cNvPr id="3" name="テキスト ボックス 1"/>
          <xdr:cNvSpPr txBox="1"/>
        </xdr:nvSpPr>
        <xdr:spPr>
          <a:xfrm>
            <a:off x="2195736" y="1145110"/>
            <a:ext cx="3600000" cy="465059"/>
          </a:xfrm>
          <a:prstGeom prst="rect">
            <a:avLst/>
          </a:prstGeom>
          <a:noFill/>
          <a:ln>
            <a:solidFill>
              <a:schemeClr val="tx1"/>
            </a:solidFill>
          </a:ln>
        </xdr:spPr>
        <xdr:txBody>
          <a:bodyPr wrap="square" rtlCol="0" anchor="ctr" anchorCtr="1">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en-US"/>
              <a:t>国土交通省</a:t>
            </a:r>
            <a:endParaRPr lang="en-US" altLang="ja-JP"/>
          </a:p>
          <a:p>
            <a:pPr algn="ctr"/>
            <a:r>
              <a:rPr lang="ja-JP" altLang="en-US"/>
              <a:t>１３百万円</a:t>
            </a:r>
            <a:endParaRPr lang="en-US" altLang="ja-JP"/>
          </a:p>
        </xdr:txBody>
      </xdr:sp>
      <xdr:sp macro="" textlink="">
        <xdr:nvSpPr>
          <xdr:cNvPr id="4" name="テキスト ボックス 7"/>
          <xdr:cNvSpPr txBox="1"/>
        </xdr:nvSpPr>
        <xdr:spPr>
          <a:xfrm>
            <a:off x="650107" y="3663186"/>
            <a:ext cx="2588022" cy="443624"/>
          </a:xfrm>
          <a:prstGeom prst="rect">
            <a:avLst/>
          </a:prstGeom>
          <a:noFill/>
        </xdr:spPr>
        <xdr:txBody>
          <a:bodyPr wrap="square" rtlCol="0" anchor="ctr">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1" lang="ja-JP" altLang="ja-JP" sz="1100" kern="1200">
                <a:solidFill>
                  <a:schemeClr val="tx1"/>
                </a:solidFill>
                <a:effectLst/>
                <a:latin typeface="Arial" charset="0"/>
                <a:ea typeface="ＭＳ Ｐゴシック" charset="-128"/>
                <a:cs typeface="+mn-cs"/>
              </a:rPr>
              <a:t>委託</a:t>
            </a:r>
            <a:r>
              <a:rPr kumimoji="1" lang="en-US" altLang="ja-JP" sz="1100" kern="1200">
                <a:solidFill>
                  <a:schemeClr val="tx1"/>
                </a:solidFill>
                <a:effectLst/>
                <a:latin typeface="Arial" charset="0"/>
                <a:ea typeface="ＭＳ Ｐゴシック" charset="-128"/>
                <a:cs typeface="+mn-cs"/>
              </a:rPr>
              <a:t>【</a:t>
            </a:r>
            <a:r>
              <a:rPr kumimoji="1" lang="ja-JP" altLang="ja-JP" sz="1100" kern="1200">
                <a:solidFill>
                  <a:schemeClr val="tx1"/>
                </a:solidFill>
                <a:effectLst/>
                <a:latin typeface="Arial" charset="0"/>
                <a:ea typeface="ＭＳ Ｐゴシック" charset="-128"/>
                <a:cs typeface="+mn-cs"/>
              </a:rPr>
              <a:t>一般競争入札（最低価格）</a:t>
            </a:r>
            <a:r>
              <a:rPr kumimoji="1" lang="en-US" altLang="ja-JP" sz="1100" kern="1200">
                <a:solidFill>
                  <a:schemeClr val="tx1"/>
                </a:solidFill>
                <a:effectLst/>
                <a:latin typeface="Arial" charset="0"/>
                <a:ea typeface="ＭＳ Ｐゴシック" charset="-128"/>
                <a:cs typeface="+mn-cs"/>
              </a:rPr>
              <a:t>】</a:t>
            </a:r>
            <a:endParaRPr lang="ja-JP" altLang="ja-JP">
              <a:effectLst/>
            </a:endParaRPr>
          </a:p>
          <a:p>
            <a:pPr algn="ctr"/>
            <a:endParaRPr kumimoji="1" lang="ja-JP" altLang="en-US"/>
          </a:p>
        </xdr:txBody>
      </xdr:sp>
      <xdr:sp macro="" textlink="">
        <xdr:nvSpPr>
          <xdr:cNvPr id="5" name="テキスト ボックス 4"/>
          <xdr:cNvSpPr txBox="1"/>
        </xdr:nvSpPr>
        <xdr:spPr>
          <a:xfrm>
            <a:off x="4663419" y="3673424"/>
            <a:ext cx="2788064" cy="443624"/>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1" lang="ja-JP" altLang="ja-JP" sz="1100" kern="1200">
                <a:solidFill>
                  <a:schemeClr val="tx1"/>
                </a:solidFill>
                <a:effectLst/>
                <a:latin typeface="Arial" charset="0"/>
                <a:ea typeface="ＭＳ Ｐゴシック" charset="-128"/>
                <a:cs typeface="+mn-cs"/>
              </a:rPr>
              <a:t>委託</a:t>
            </a:r>
            <a:r>
              <a:rPr kumimoji="1" lang="en-US" altLang="ja-JP" sz="1100" kern="1200">
                <a:solidFill>
                  <a:schemeClr val="tx1"/>
                </a:solidFill>
                <a:effectLst/>
                <a:latin typeface="Arial" charset="0"/>
                <a:ea typeface="ＭＳ Ｐゴシック" charset="-128"/>
                <a:cs typeface="+mn-cs"/>
              </a:rPr>
              <a:t>【</a:t>
            </a:r>
            <a:r>
              <a:rPr kumimoji="1" lang="ja-JP" altLang="ja-JP" sz="1100" kern="1200">
                <a:solidFill>
                  <a:schemeClr val="tx1"/>
                </a:solidFill>
                <a:effectLst/>
                <a:latin typeface="Arial" charset="0"/>
                <a:ea typeface="ＭＳ Ｐゴシック" charset="-128"/>
                <a:cs typeface="+mn-cs"/>
              </a:rPr>
              <a:t>一般競争入札（最低価格）</a:t>
            </a:r>
            <a:r>
              <a:rPr kumimoji="1" lang="en-US" altLang="ja-JP" sz="1100" kern="1200">
                <a:solidFill>
                  <a:schemeClr val="tx1"/>
                </a:solidFill>
                <a:effectLst/>
                <a:latin typeface="Arial" charset="0"/>
                <a:ea typeface="ＭＳ Ｐゴシック" charset="-128"/>
                <a:cs typeface="+mn-cs"/>
              </a:rPr>
              <a:t>】</a:t>
            </a:r>
            <a:endParaRPr lang="ja-JP" altLang="ja-JP">
              <a:effectLst/>
            </a:endParaRPr>
          </a:p>
          <a:p>
            <a:pPr algn="ctr"/>
            <a:endParaRPr kumimoji="1" lang="ja-JP" altLang="en-US"/>
          </a:p>
        </xdr:txBody>
      </xdr:sp>
      <xdr:sp macro="" textlink="">
        <xdr:nvSpPr>
          <xdr:cNvPr id="6" name="テキスト ボックス 17"/>
          <xdr:cNvSpPr txBox="1"/>
        </xdr:nvSpPr>
        <xdr:spPr>
          <a:xfrm>
            <a:off x="179512" y="4234020"/>
            <a:ext cx="3600000" cy="465059"/>
          </a:xfrm>
          <a:prstGeom prst="rect">
            <a:avLst/>
          </a:prstGeom>
          <a:noFill/>
          <a:ln>
            <a:solidFill>
              <a:schemeClr val="tx1"/>
            </a:solidFill>
          </a:ln>
        </xdr:spPr>
        <xdr:txBody>
          <a:bodyPr wrap="square" rtlCol="0" anchor="ctr" anchorCtr="1">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a:t>Ａ．株式会社イズミックス</a:t>
            </a:r>
            <a:endParaRPr lang="en-US" altLang="ja-JP"/>
          </a:p>
          <a:p>
            <a:pPr algn="ctr"/>
            <a:r>
              <a:rPr lang="ja-JP" altLang="en-US"/>
              <a:t>１１百万円</a:t>
            </a:r>
            <a:endParaRPr lang="en-US" altLang="ja-JP"/>
          </a:p>
        </xdr:txBody>
      </xdr:sp>
      <xdr:sp macro="" textlink="">
        <xdr:nvSpPr>
          <xdr:cNvPr id="7" name="テキスト ボックス 19"/>
          <xdr:cNvSpPr txBox="1"/>
        </xdr:nvSpPr>
        <xdr:spPr>
          <a:xfrm>
            <a:off x="4283968" y="4234020"/>
            <a:ext cx="3600000" cy="465059"/>
          </a:xfrm>
          <a:prstGeom prst="rect">
            <a:avLst/>
          </a:prstGeom>
          <a:noFill/>
          <a:ln>
            <a:solidFill>
              <a:schemeClr val="tx1"/>
            </a:solidFill>
          </a:ln>
        </xdr:spPr>
        <xdr:txBody>
          <a:bodyPr wrap="square" rtlCol="0" anchor="ctr" anchorCtr="1">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a:t>Ｂ．株式会社都市交流プランニング</a:t>
            </a:r>
            <a:endParaRPr lang="en-US" altLang="ja-JP"/>
          </a:p>
          <a:p>
            <a:pPr algn="ctr"/>
            <a:r>
              <a:rPr lang="ja-JP" altLang="en-US"/>
              <a:t>２百万円</a:t>
            </a:r>
            <a:endParaRPr lang="en-US" altLang="ja-JP"/>
          </a:p>
        </xdr:txBody>
      </xdr:sp>
      <xdr:sp macro="" textlink="">
        <xdr:nvSpPr>
          <xdr:cNvPr id="8" name="大かっこ 7"/>
          <xdr:cNvSpPr/>
        </xdr:nvSpPr>
        <xdr:spPr>
          <a:xfrm>
            <a:off x="179512" y="4941248"/>
            <a:ext cx="3600000" cy="720000"/>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nchorCtr="1"/>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a:t>交通事故相談員育成のための</a:t>
            </a:r>
            <a:endParaRPr kumimoji="1" lang="en-US" altLang="ja-JP"/>
          </a:p>
          <a:p>
            <a:pPr algn="ctr"/>
            <a:r>
              <a:rPr lang="ja-JP" altLang="en-US"/>
              <a:t>実務必携発刊、研修の運営支援</a:t>
            </a:r>
            <a:endParaRPr kumimoji="1" lang="ja-JP" altLang="en-US"/>
          </a:p>
        </xdr:txBody>
      </xdr:sp>
      <xdr:sp macro="" textlink="">
        <xdr:nvSpPr>
          <xdr:cNvPr id="9" name="大かっこ 8"/>
          <xdr:cNvSpPr/>
        </xdr:nvSpPr>
        <xdr:spPr>
          <a:xfrm>
            <a:off x="4283968" y="4939277"/>
            <a:ext cx="3600000" cy="720000"/>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nchorCtr="1"/>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a:t>駅周辺における放置自転車等の実態調査業務</a:t>
            </a:r>
            <a:endParaRPr kumimoji="1" lang="en-US" altLang="ja-JP"/>
          </a:p>
        </xdr:txBody>
      </xdr:sp>
      <xdr:sp macro="" textlink="">
        <xdr:nvSpPr>
          <xdr:cNvPr id="10" name="大かっこ 9"/>
          <xdr:cNvSpPr/>
        </xdr:nvSpPr>
        <xdr:spPr>
          <a:xfrm>
            <a:off x="2196136" y="1811784"/>
            <a:ext cx="3600000" cy="720000"/>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nchorCtr="1"/>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lang="ja-JP" altLang="en-US"/>
              <a:t>人材育成、調査の企画・実施</a:t>
            </a:r>
          </a:p>
        </xdr:txBody>
      </xdr:sp>
      <xdr:cxnSp macro="">
        <xdr:nvCxnSpPr>
          <xdr:cNvPr id="11" name="直線コネクタ 10"/>
          <xdr:cNvCxnSpPr/>
        </xdr:nvCxnSpPr>
        <xdr:spPr>
          <a:xfrm>
            <a:off x="3995936" y="2531784"/>
            <a:ext cx="0" cy="46516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 name="直線コネクタ 11"/>
          <xdr:cNvCxnSpPr/>
        </xdr:nvCxnSpPr>
        <xdr:spPr>
          <a:xfrm>
            <a:off x="1979712" y="2996952"/>
            <a:ext cx="0" cy="465168"/>
          </a:xfrm>
          <a:prstGeom prst="line">
            <a:avLst/>
          </a:prstGeom>
          <a:ln>
            <a:headEnd type="none"/>
            <a:tailEnd type="triangle"/>
          </a:ln>
        </xdr:spPr>
        <xdr:style>
          <a:lnRef idx="1">
            <a:schemeClr val="dk1"/>
          </a:lnRef>
          <a:fillRef idx="0">
            <a:schemeClr val="dk1"/>
          </a:fillRef>
          <a:effectRef idx="0">
            <a:schemeClr val="dk1"/>
          </a:effectRef>
          <a:fontRef idx="minor">
            <a:schemeClr val="tx1"/>
          </a:fontRef>
        </xdr:style>
      </xdr:cxnSp>
      <xdr:cxnSp macro="">
        <xdr:nvCxnSpPr>
          <xdr:cNvPr id="13" name="直線コネクタ 12"/>
          <xdr:cNvCxnSpPr/>
        </xdr:nvCxnSpPr>
        <xdr:spPr>
          <a:xfrm>
            <a:off x="6084168" y="3007190"/>
            <a:ext cx="0" cy="465168"/>
          </a:xfrm>
          <a:prstGeom prst="line">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4" name="直線コネクタ 13"/>
          <xdr:cNvCxnSpPr/>
        </xdr:nvCxnSpPr>
        <xdr:spPr>
          <a:xfrm>
            <a:off x="1979712" y="2996952"/>
            <a:ext cx="4104456"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4" zoomScaleNormal="75" zoomScaleSheetLayoutView="84"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143</v>
      </c>
      <c r="AT2" s="204"/>
      <c r="AU2" s="204"/>
      <c r="AV2" s="42" t="str">
        <f>IF(AW2="", "", "-")</f>
        <v/>
      </c>
      <c r="AW2" s="387"/>
      <c r="AX2" s="387"/>
    </row>
    <row r="3" spans="1:50" ht="21" customHeight="1" thickBot="1" x14ac:dyDescent="0.2">
      <c r="A3" s="510" t="s">
        <v>347</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479</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480</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481</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445</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556</v>
      </c>
      <c r="AF5" s="707"/>
      <c r="AG5" s="707"/>
      <c r="AH5" s="707"/>
      <c r="AI5" s="707"/>
      <c r="AJ5" s="707"/>
      <c r="AK5" s="707"/>
      <c r="AL5" s="707"/>
      <c r="AM5" s="707"/>
      <c r="AN5" s="707"/>
      <c r="AO5" s="707"/>
      <c r="AP5" s="708"/>
      <c r="AQ5" s="709" t="s">
        <v>555</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483</v>
      </c>
      <c r="H7" s="820"/>
      <c r="I7" s="820"/>
      <c r="J7" s="820"/>
      <c r="K7" s="820"/>
      <c r="L7" s="820"/>
      <c r="M7" s="820"/>
      <c r="N7" s="820"/>
      <c r="O7" s="820"/>
      <c r="P7" s="820"/>
      <c r="Q7" s="820"/>
      <c r="R7" s="820"/>
      <c r="S7" s="820"/>
      <c r="T7" s="820"/>
      <c r="U7" s="820"/>
      <c r="V7" s="820"/>
      <c r="W7" s="820"/>
      <c r="X7" s="821"/>
      <c r="Y7" s="385" t="s">
        <v>311</v>
      </c>
      <c r="Z7" s="286"/>
      <c r="AA7" s="286"/>
      <c r="AB7" s="286"/>
      <c r="AC7" s="286"/>
      <c r="AD7" s="386"/>
      <c r="AE7" s="373" t="s">
        <v>484</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交通安全対策</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485</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97.5" customHeight="1" x14ac:dyDescent="0.15">
      <c r="A10" s="729" t="s">
        <v>29</v>
      </c>
      <c r="B10" s="730"/>
      <c r="C10" s="730"/>
      <c r="D10" s="730"/>
      <c r="E10" s="730"/>
      <c r="F10" s="730"/>
      <c r="G10" s="662" t="s">
        <v>486</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314</v>
      </c>
      <c r="Q12" s="288"/>
      <c r="R12" s="288"/>
      <c r="S12" s="288"/>
      <c r="T12" s="288"/>
      <c r="U12" s="288"/>
      <c r="V12" s="289"/>
      <c r="W12" s="293" t="s">
        <v>334</v>
      </c>
      <c r="X12" s="288"/>
      <c r="Y12" s="288"/>
      <c r="Z12" s="288"/>
      <c r="AA12" s="288"/>
      <c r="AB12" s="288"/>
      <c r="AC12" s="289"/>
      <c r="AD12" s="293" t="s">
        <v>341</v>
      </c>
      <c r="AE12" s="288"/>
      <c r="AF12" s="288"/>
      <c r="AG12" s="288"/>
      <c r="AH12" s="288"/>
      <c r="AI12" s="288"/>
      <c r="AJ12" s="289"/>
      <c r="AK12" s="293" t="s">
        <v>348</v>
      </c>
      <c r="AL12" s="288"/>
      <c r="AM12" s="288"/>
      <c r="AN12" s="288"/>
      <c r="AO12" s="288"/>
      <c r="AP12" s="288"/>
      <c r="AQ12" s="289"/>
      <c r="AR12" s="293" t="s">
        <v>349</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v>17</v>
      </c>
      <c r="Q13" s="103"/>
      <c r="R13" s="103"/>
      <c r="S13" s="103"/>
      <c r="T13" s="103"/>
      <c r="U13" s="103"/>
      <c r="V13" s="104"/>
      <c r="W13" s="102">
        <v>17</v>
      </c>
      <c r="X13" s="103"/>
      <c r="Y13" s="103"/>
      <c r="Z13" s="103"/>
      <c r="AA13" s="103"/>
      <c r="AB13" s="103"/>
      <c r="AC13" s="104"/>
      <c r="AD13" s="102">
        <v>16</v>
      </c>
      <c r="AE13" s="103"/>
      <c r="AF13" s="103"/>
      <c r="AG13" s="103"/>
      <c r="AH13" s="103"/>
      <c r="AI13" s="103"/>
      <c r="AJ13" s="104"/>
      <c r="AK13" s="102">
        <v>15</v>
      </c>
      <c r="AL13" s="103"/>
      <c r="AM13" s="103"/>
      <c r="AN13" s="103"/>
      <c r="AO13" s="103"/>
      <c r="AP13" s="103"/>
      <c r="AQ13" s="104"/>
      <c r="AR13" s="99"/>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t="s">
        <v>487</v>
      </c>
      <c r="Q14" s="103"/>
      <c r="R14" s="103"/>
      <c r="S14" s="103"/>
      <c r="T14" s="103"/>
      <c r="U14" s="103"/>
      <c r="V14" s="104"/>
      <c r="W14" s="102" t="s">
        <v>487</v>
      </c>
      <c r="X14" s="103"/>
      <c r="Y14" s="103"/>
      <c r="Z14" s="103"/>
      <c r="AA14" s="103"/>
      <c r="AB14" s="103"/>
      <c r="AC14" s="104"/>
      <c r="AD14" s="102" t="s">
        <v>487</v>
      </c>
      <c r="AE14" s="103"/>
      <c r="AF14" s="103"/>
      <c r="AG14" s="103"/>
      <c r="AH14" s="103"/>
      <c r="AI14" s="103"/>
      <c r="AJ14" s="104"/>
      <c r="AK14" s="102" t="s">
        <v>487</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487</v>
      </c>
      <c r="Q15" s="103"/>
      <c r="R15" s="103"/>
      <c r="S15" s="103"/>
      <c r="T15" s="103"/>
      <c r="U15" s="103"/>
      <c r="V15" s="104"/>
      <c r="W15" s="102" t="s">
        <v>487</v>
      </c>
      <c r="X15" s="103"/>
      <c r="Y15" s="103"/>
      <c r="Z15" s="103"/>
      <c r="AA15" s="103"/>
      <c r="AB15" s="103"/>
      <c r="AC15" s="104"/>
      <c r="AD15" s="102" t="s">
        <v>487</v>
      </c>
      <c r="AE15" s="103"/>
      <c r="AF15" s="103"/>
      <c r="AG15" s="103"/>
      <c r="AH15" s="103"/>
      <c r="AI15" s="103"/>
      <c r="AJ15" s="104"/>
      <c r="AK15" s="102" t="s">
        <v>488</v>
      </c>
      <c r="AL15" s="103"/>
      <c r="AM15" s="103"/>
      <c r="AN15" s="103"/>
      <c r="AO15" s="103"/>
      <c r="AP15" s="103"/>
      <c r="AQ15" s="104"/>
      <c r="AR15" s="102"/>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487</v>
      </c>
      <c r="Q16" s="103"/>
      <c r="R16" s="103"/>
      <c r="S16" s="103"/>
      <c r="T16" s="103"/>
      <c r="U16" s="103"/>
      <c r="V16" s="104"/>
      <c r="W16" s="102" t="s">
        <v>488</v>
      </c>
      <c r="X16" s="103"/>
      <c r="Y16" s="103"/>
      <c r="Z16" s="103"/>
      <c r="AA16" s="103"/>
      <c r="AB16" s="103"/>
      <c r="AC16" s="104"/>
      <c r="AD16" s="102" t="s">
        <v>489</v>
      </c>
      <c r="AE16" s="103"/>
      <c r="AF16" s="103"/>
      <c r="AG16" s="103"/>
      <c r="AH16" s="103"/>
      <c r="AI16" s="103"/>
      <c r="AJ16" s="104"/>
      <c r="AK16" s="102" t="s">
        <v>487</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487</v>
      </c>
      <c r="Q17" s="103"/>
      <c r="R17" s="103"/>
      <c r="S17" s="103"/>
      <c r="T17" s="103"/>
      <c r="U17" s="103"/>
      <c r="V17" s="104"/>
      <c r="W17" s="102" t="s">
        <v>487</v>
      </c>
      <c r="X17" s="103"/>
      <c r="Y17" s="103"/>
      <c r="Z17" s="103"/>
      <c r="AA17" s="103"/>
      <c r="AB17" s="103"/>
      <c r="AC17" s="104"/>
      <c r="AD17" s="102" t="s">
        <v>487</v>
      </c>
      <c r="AE17" s="103"/>
      <c r="AF17" s="103"/>
      <c r="AG17" s="103"/>
      <c r="AH17" s="103"/>
      <c r="AI17" s="103"/>
      <c r="AJ17" s="104"/>
      <c r="AK17" s="102" t="s">
        <v>490</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17</v>
      </c>
      <c r="Q18" s="109"/>
      <c r="R18" s="109"/>
      <c r="S18" s="109"/>
      <c r="T18" s="109"/>
      <c r="U18" s="109"/>
      <c r="V18" s="110"/>
      <c r="W18" s="108">
        <f>SUM(W13:AC17)</f>
        <v>17</v>
      </c>
      <c r="X18" s="109"/>
      <c r="Y18" s="109"/>
      <c r="Z18" s="109"/>
      <c r="AA18" s="109"/>
      <c r="AB18" s="109"/>
      <c r="AC18" s="110"/>
      <c r="AD18" s="108">
        <f>SUM(AD13:AJ17)</f>
        <v>16</v>
      </c>
      <c r="AE18" s="109"/>
      <c r="AF18" s="109"/>
      <c r="AG18" s="109"/>
      <c r="AH18" s="109"/>
      <c r="AI18" s="109"/>
      <c r="AJ18" s="110"/>
      <c r="AK18" s="108">
        <f>SUM(AK13:AQ17)</f>
        <v>15</v>
      </c>
      <c r="AL18" s="109"/>
      <c r="AM18" s="109"/>
      <c r="AN18" s="109"/>
      <c r="AO18" s="109"/>
      <c r="AP18" s="109"/>
      <c r="AQ18" s="110"/>
      <c r="AR18" s="108">
        <f>SUM(AR13:AX17)</f>
        <v>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14</v>
      </c>
      <c r="Q19" s="103"/>
      <c r="R19" s="103"/>
      <c r="S19" s="103"/>
      <c r="T19" s="103"/>
      <c r="U19" s="103"/>
      <c r="V19" s="104"/>
      <c r="W19" s="102">
        <v>12</v>
      </c>
      <c r="X19" s="103"/>
      <c r="Y19" s="103"/>
      <c r="Z19" s="103"/>
      <c r="AA19" s="103"/>
      <c r="AB19" s="103"/>
      <c r="AC19" s="104"/>
      <c r="AD19" s="102">
        <v>13</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f>IF(P18=0, "-", SUM(P19)/P18)</f>
        <v>0.82352941176470584</v>
      </c>
      <c r="Q20" s="526"/>
      <c r="R20" s="526"/>
      <c r="S20" s="526"/>
      <c r="T20" s="526"/>
      <c r="U20" s="526"/>
      <c r="V20" s="526"/>
      <c r="W20" s="526">
        <f t="shared" ref="W20" si="0">IF(W18=0, "-", SUM(W19)/W18)</f>
        <v>0.70588235294117652</v>
      </c>
      <c r="X20" s="526"/>
      <c r="Y20" s="526"/>
      <c r="Z20" s="526"/>
      <c r="AA20" s="526"/>
      <c r="AB20" s="526"/>
      <c r="AC20" s="526"/>
      <c r="AD20" s="526">
        <f t="shared" ref="AD20" si="1">IF(AD18=0, "-", SUM(AD19)/AD18)</f>
        <v>0.8125</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7" t="s">
        <v>278</v>
      </c>
      <c r="H21" s="918"/>
      <c r="I21" s="918"/>
      <c r="J21" s="918"/>
      <c r="K21" s="918"/>
      <c r="L21" s="918"/>
      <c r="M21" s="918"/>
      <c r="N21" s="918"/>
      <c r="O21" s="918"/>
      <c r="P21" s="526">
        <f>IF(P19=0, "-", SUM(P19)/SUM(P13,P14))</f>
        <v>0.82352941176470584</v>
      </c>
      <c r="Q21" s="526"/>
      <c r="R21" s="526"/>
      <c r="S21" s="526"/>
      <c r="T21" s="526"/>
      <c r="U21" s="526"/>
      <c r="V21" s="526"/>
      <c r="W21" s="526">
        <f t="shared" ref="W21" si="2">IF(W19=0, "-", SUM(W19)/SUM(W13,W14))</f>
        <v>0.70588235294117652</v>
      </c>
      <c r="X21" s="526"/>
      <c r="Y21" s="526"/>
      <c r="Z21" s="526"/>
      <c r="AA21" s="526"/>
      <c r="AB21" s="526"/>
      <c r="AC21" s="526"/>
      <c r="AD21" s="526">
        <f t="shared" ref="AD21" si="3">IF(AD19=0, "-", SUM(AD19)/SUM(AD13,AD14))</f>
        <v>0.8125</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350</v>
      </c>
      <c r="B22" s="183"/>
      <c r="C22" s="183"/>
      <c r="D22" s="183"/>
      <c r="E22" s="183"/>
      <c r="F22" s="184"/>
      <c r="G22" s="173" t="s">
        <v>258</v>
      </c>
      <c r="H22" s="174"/>
      <c r="I22" s="174"/>
      <c r="J22" s="174"/>
      <c r="K22" s="174"/>
      <c r="L22" s="174"/>
      <c r="M22" s="174"/>
      <c r="N22" s="174"/>
      <c r="O22" s="175"/>
      <c r="P22" s="191" t="s">
        <v>351</v>
      </c>
      <c r="Q22" s="174"/>
      <c r="R22" s="174"/>
      <c r="S22" s="174"/>
      <c r="T22" s="174"/>
      <c r="U22" s="174"/>
      <c r="V22" s="175"/>
      <c r="W22" s="191" t="s">
        <v>352</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491</v>
      </c>
      <c r="H23" s="177"/>
      <c r="I23" s="177"/>
      <c r="J23" s="177"/>
      <c r="K23" s="177"/>
      <c r="L23" s="177"/>
      <c r="M23" s="177"/>
      <c r="N23" s="177"/>
      <c r="O23" s="178"/>
      <c r="P23" s="99">
        <v>14.176</v>
      </c>
      <c r="Q23" s="100"/>
      <c r="R23" s="100"/>
      <c r="S23" s="100"/>
      <c r="T23" s="100"/>
      <c r="U23" s="100"/>
      <c r="V23" s="101"/>
      <c r="W23" s="99"/>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492</v>
      </c>
      <c r="H24" s="180"/>
      <c r="I24" s="180"/>
      <c r="J24" s="180"/>
      <c r="K24" s="180"/>
      <c r="L24" s="180"/>
      <c r="M24" s="180"/>
      <c r="N24" s="180"/>
      <c r="O24" s="181"/>
      <c r="P24" s="102">
        <v>0.219</v>
      </c>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493</v>
      </c>
      <c r="H25" s="180"/>
      <c r="I25" s="180"/>
      <c r="J25" s="180"/>
      <c r="K25" s="180"/>
      <c r="L25" s="180"/>
      <c r="M25" s="180"/>
      <c r="N25" s="180"/>
      <c r="O25" s="181"/>
      <c r="P25" s="102">
        <v>8.2000000000000003E-2</v>
      </c>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494</v>
      </c>
      <c r="H26" s="180"/>
      <c r="I26" s="180"/>
      <c r="J26" s="180"/>
      <c r="K26" s="180"/>
      <c r="L26" s="180"/>
      <c r="M26" s="180"/>
      <c r="N26" s="180"/>
      <c r="O26" s="181"/>
      <c r="P26" s="102">
        <v>3.3000000000000002E-2</v>
      </c>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f>P29-SUM(P23:P27)</f>
        <v>0.49000000000000021</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15</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314</v>
      </c>
      <c r="AF30" s="377"/>
      <c r="AG30" s="377"/>
      <c r="AH30" s="378"/>
      <c r="AI30" s="376" t="s">
        <v>336</v>
      </c>
      <c r="AJ30" s="377"/>
      <c r="AK30" s="377"/>
      <c r="AL30" s="378"/>
      <c r="AM30" s="379" t="s">
        <v>341</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c r="AR31" s="126"/>
      <c r="AS31" s="127" t="s">
        <v>188</v>
      </c>
      <c r="AT31" s="162"/>
      <c r="AU31" s="261">
        <v>2</v>
      </c>
      <c r="AV31" s="261"/>
      <c r="AW31" s="369" t="s">
        <v>177</v>
      </c>
      <c r="AX31" s="370"/>
    </row>
    <row r="32" spans="1:50" ht="23.25" customHeight="1" x14ac:dyDescent="0.15">
      <c r="A32" s="502"/>
      <c r="B32" s="500"/>
      <c r="C32" s="500"/>
      <c r="D32" s="500"/>
      <c r="E32" s="500"/>
      <c r="F32" s="501"/>
      <c r="G32" s="527" t="s">
        <v>551</v>
      </c>
      <c r="H32" s="528"/>
      <c r="I32" s="528"/>
      <c r="J32" s="528"/>
      <c r="K32" s="528"/>
      <c r="L32" s="528"/>
      <c r="M32" s="528"/>
      <c r="N32" s="528"/>
      <c r="O32" s="529"/>
      <c r="P32" s="151" t="s">
        <v>495</v>
      </c>
      <c r="Q32" s="151"/>
      <c r="R32" s="151"/>
      <c r="S32" s="151"/>
      <c r="T32" s="151"/>
      <c r="U32" s="151"/>
      <c r="V32" s="151"/>
      <c r="W32" s="151"/>
      <c r="X32" s="222"/>
      <c r="Y32" s="328" t="s">
        <v>12</v>
      </c>
      <c r="Z32" s="536"/>
      <c r="AA32" s="537"/>
      <c r="AB32" s="538" t="s">
        <v>496</v>
      </c>
      <c r="AC32" s="538"/>
      <c r="AD32" s="538"/>
      <c r="AE32" s="354">
        <v>3694</v>
      </c>
      <c r="AF32" s="355"/>
      <c r="AG32" s="355"/>
      <c r="AH32" s="355"/>
      <c r="AI32" s="354">
        <v>3532</v>
      </c>
      <c r="AJ32" s="355"/>
      <c r="AK32" s="355"/>
      <c r="AL32" s="355"/>
      <c r="AM32" s="354">
        <v>3215</v>
      </c>
      <c r="AN32" s="355"/>
      <c r="AO32" s="355"/>
      <c r="AP32" s="355"/>
      <c r="AQ32" s="105" t="s">
        <v>497</v>
      </c>
      <c r="AR32" s="106"/>
      <c r="AS32" s="106"/>
      <c r="AT32" s="107"/>
      <c r="AU32" s="355" t="s">
        <v>488</v>
      </c>
      <c r="AV32" s="355"/>
      <c r="AW32" s="355"/>
      <c r="AX32" s="357"/>
    </row>
    <row r="33" spans="1:50" ht="23.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496</v>
      </c>
      <c r="AC33" s="509"/>
      <c r="AD33" s="509"/>
      <c r="AE33" s="354">
        <v>2500</v>
      </c>
      <c r="AF33" s="355"/>
      <c r="AG33" s="355"/>
      <c r="AH33" s="355"/>
      <c r="AI33" s="354">
        <v>2500</v>
      </c>
      <c r="AJ33" s="355"/>
      <c r="AK33" s="355"/>
      <c r="AL33" s="355"/>
      <c r="AM33" s="354">
        <v>2500</v>
      </c>
      <c r="AN33" s="355"/>
      <c r="AO33" s="355"/>
      <c r="AP33" s="355"/>
      <c r="AQ33" s="105" t="s">
        <v>548</v>
      </c>
      <c r="AR33" s="106"/>
      <c r="AS33" s="106"/>
      <c r="AT33" s="107"/>
      <c r="AU33" s="355">
        <v>2500</v>
      </c>
      <c r="AV33" s="355"/>
      <c r="AW33" s="355"/>
      <c r="AX33" s="357"/>
    </row>
    <row r="34" spans="1:50" ht="23.2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v>26</v>
      </c>
      <c r="AF34" s="355"/>
      <c r="AG34" s="355"/>
      <c r="AH34" s="355"/>
      <c r="AI34" s="354">
        <v>36</v>
      </c>
      <c r="AJ34" s="355"/>
      <c r="AK34" s="355"/>
      <c r="AL34" s="355"/>
      <c r="AM34" s="354">
        <v>56</v>
      </c>
      <c r="AN34" s="355"/>
      <c r="AO34" s="355"/>
      <c r="AP34" s="355"/>
      <c r="AQ34" s="105" t="s">
        <v>488</v>
      </c>
      <c r="AR34" s="106"/>
      <c r="AS34" s="106"/>
      <c r="AT34" s="107"/>
      <c r="AU34" s="355" t="s">
        <v>487</v>
      </c>
      <c r="AV34" s="355"/>
      <c r="AW34" s="355"/>
      <c r="AX34" s="357"/>
    </row>
    <row r="35" spans="1:50" ht="23.25" customHeight="1" x14ac:dyDescent="0.15">
      <c r="A35" s="887" t="s">
        <v>302</v>
      </c>
      <c r="B35" s="888"/>
      <c r="C35" s="888"/>
      <c r="D35" s="888"/>
      <c r="E35" s="888"/>
      <c r="F35" s="889"/>
      <c r="G35" s="893" t="s">
        <v>550</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314</v>
      </c>
      <c r="AF37" s="359"/>
      <c r="AG37" s="359"/>
      <c r="AH37" s="360"/>
      <c r="AI37" s="358" t="s">
        <v>312</v>
      </c>
      <c r="AJ37" s="359"/>
      <c r="AK37" s="359"/>
      <c r="AL37" s="360"/>
      <c r="AM37" s="365" t="s">
        <v>341</v>
      </c>
      <c r="AN37" s="365"/>
      <c r="AO37" s="365"/>
      <c r="AP37" s="365"/>
      <c r="AQ37" s="257" t="s">
        <v>187</v>
      </c>
      <c r="AR37" s="258"/>
      <c r="AS37" s="258"/>
      <c r="AT37" s="259"/>
      <c r="AU37" s="371" t="s">
        <v>133</v>
      </c>
      <c r="AV37" s="371"/>
      <c r="AW37" s="371"/>
      <c r="AX37" s="372"/>
    </row>
    <row r="38" spans="1:50" ht="18.75"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v>2</v>
      </c>
      <c r="AV38" s="261"/>
      <c r="AW38" s="369" t="s">
        <v>177</v>
      </c>
      <c r="AX38" s="370"/>
    </row>
    <row r="39" spans="1:50" ht="23.25" customHeight="1" x14ac:dyDescent="0.15">
      <c r="A39" s="502"/>
      <c r="B39" s="500"/>
      <c r="C39" s="500"/>
      <c r="D39" s="500"/>
      <c r="E39" s="500"/>
      <c r="F39" s="501"/>
      <c r="G39" s="527" t="s">
        <v>552</v>
      </c>
      <c r="H39" s="528"/>
      <c r="I39" s="528"/>
      <c r="J39" s="528"/>
      <c r="K39" s="528"/>
      <c r="L39" s="528"/>
      <c r="M39" s="528"/>
      <c r="N39" s="528"/>
      <c r="O39" s="529"/>
      <c r="P39" s="151" t="s">
        <v>498</v>
      </c>
      <c r="Q39" s="151"/>
      <c r="R39" s="151"/>
      <c r="S39" s="151"/>
      <c r="T39" s="151"/>
      <c r="U39" s="151"/>
      <c r="V39" s="151"/>
      <c r="W39" s="151"/>
      <c r="X39" s="222"/>
      <c r="Y39" s="328" t="s">
        <v>12</v>
      </c>
      <c r="Z39" s="536"/>
      <c r="AA39" s="537"/>
      <c r="AB39" s="538" t="s">
        <v>496</v>
      </c>
      <c r="AC39" s="538"/>
      <c r="AD39" s="538"/>
      <c r="AE39" s="354">
        <v>584544</v>
      </c>
      <c r="AF39" s="355"/>
      <c r="AG39" s="355"/>
      <c r="AH39" s="355"/>
      <c r="AI39" s="354">
        <v>528227</v>
      </c>
      <c r="AJ39" s="355"/>
      <c r="AK39" s="355"/>
      <c r="AL39" s="355"/>
      <c r="AM39" s="354">
        <v>463930</v>
      </c>
      <c r="AN39" s="355"/>
      <c r="AO39" s="355"/>
      <c r="AP39" s="355"/>
      <c r="AQ39" s="105" t="s">
        <v>487</v>
      </c>
      <c r="AR39" s="106"/>
      <c r="AS39" s="106"/>
      <c r="AT39" s="107"/>
      <c r="AU39" s="355" t="s">
        <v>488</v>
      </c>
      <c r="AV39" s="355"/>
      <c r="AW39" s="355"/>
      <c r="AX39" s="357"/>
    </row>
    <row r="40" spans="1:50" ht="23.25"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t="s">
        <v>496</v>
      </c>
      <c r="AC40" s="509"/>
      <c r="AD40" s="509"/>
      <c r="AE40" s="354">
        <v>500000</v>
      </c>
      <c r="AF40" s="355"/>
      <c r="AG40" s="355"/>
      <c r="AH40" s="355"/>
      <c r="AI40" s="354">
        <v>500000</v>
      </c>
      <c r="AJ40" s="355"/>
      <c r="AK40" s="355"/>
      <c r="AL40" s="355"/>
      <c r="AM40" s="354">
        <v>500000</v>
      </c>
      <c r="AN40" s="355"/>
      <c r="AO40" s="355"/>
      <c r="AP40" s="355"/>
      <c r="AQ40" s="105" t="s">
        <v>548</v>
      </c>
      <c r="AR40" s="106"/>
      <c r="AS40" s="106"/>
      <c r="AT40" s="107"/>
      <c r="AU40" s="355">
        <v>500000</v>
      </c>
      <c r="AV40" s="355"/>
      <c r="AW40" s="355"/>
      <c r="AX40" s="357"/>
    </row>
    <row r="41" spans="1:50" ht="23.25"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v>50</v>
      </c>
      <c r="AF41" s="355"/>
      <c r="AG41" s="355"/>
      <c r="AH41" s="355"/>
      <c r="AI41" s="354">
        <v>83</v>
      </c>
      <c r="AJ41" s="355"/>
      <c r="AK41" s="355"/>
      <c r="AL41" s="355"/>
      <c r="AM41" s="354">
        <v>121</v>
      </c>
      <c r="AN41" s="355"/>
      <c r="AO41" s="355"/>
      <c r="AP41" s="355"/>
      <c r="AQ41" s="105" t="s">
        <v>488</v>
      </c>
      <c r="AR41" s="106"/>
      <c r="AS41" s="106"/>
      <c r="AT41" s="107"/>
      <c r="AU41" s="355" t="s">
        <v>487</v>
      </c>
      <c r="AV41" s="355"/>
      <c r="AW41" s="355"/>
      <c r="AX41" s="357"/>
    </row>
    <row r="42" spans="1:50" ht="23.25" customHeight="1" x14ac:dyDescent="0.15">
      <c r="A42" s="887" t="s">
        <v>302</v>
      </c>
      <c r="B42" s="888"/>
      <c r="C42" s="888"/>
      <c r="D42" s="888"/>
      <c r="E42" s="888"/>
      <c r="F42" s="889"/>
      <c r="G42" s="893" t="s">
        <v>549</v>
      </c>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314</v>
      </c>
      <c r="AF44" s="359"/>
      <c r="AG44" s="359"/>
      <c r="AH44" s="360"/>
      <c r="AI44" s="358" t="s">
        <v>312</v>
      </c>
      <c r="AJ44" s="359"/>
      <c r="AK44" s="359"/>
      <c r="AL44" s="360"/>
      <c r="AM44" s="365" t="s">
        <v>341</v>
      </c>
      <c r="AN44" s="365"/>
      <c r="AO44" s="365"/>
      <c r="AP44" s="365"/>
      <c r="AQ44" s="257" t="s">
        <v>187</v>
      </c>
      <c r="AR44" s="258"/>
      <c r="AS44" s="258"/>
      <c r="AT44" s="259"/>
      <c r="AU44" s="371" t="s">
        <v>133</v>
      </c>
      <c r="AV44" s="371"/>
      <c r="AW44" s="371"/>
      <c r="AX44" s="372"/>
    </row>
    <row r="45" spans="1:50" ht="18.75"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v>2</v>
      </c>
      <c r="AR45" s="126"/>
      <c r="AS45" s="127" t="s">
        <v>188</v>
      </c>
      <c r="AT45" s="162"/>
      <c r="AU45" s="261">
        <v>7</v>
      </c>
      <c r="AV45" s="261"/>
      <c r="AW45" s="369" t="s">
        <v>177</v>
      </c>
      <c r="AX45" s="370"/>
    </row>
    <row r="46" spans="1:50" ht="23.25" customHeight="1" x14ac:dyDescent="0.15">
      <c r="A46" s="502"/>
      <c r="B46" s="500"/>
      <c r="C46" s="500"/>
      <c r="D46" s="500"/>
      <c r="E46" s="500"/>
      <c r="F46" s="501"/>
      <c r="G46" s="527" t="s">
        <v>499</v>
      </c>
      <c r="H46" s="528"/>
      <c r="I46" s="528"/>
      <c r="J46" s="528"/>
      <c r="K46" s="528"/>
      <c r="L46" s="528"/>
      <c r="M46" s="528"/>
      <c r="N46" s="528"/>
      <c r="O46" s="529"/>
      <c r="P46" s="151" t="s">
        <v>500</v>
      </c>
      <c r="Q46" s="151"/>
      <c r="R46" s="151"/>
      <c r="S46" s="151"/>
      <c r="T46" s="151"/>
      <c r="U46" s="151"/>
      <c r="V46" s="151"/>
      <c r="W46" s="151"/>
      <c r="X46" s="222"/>
      <c r="Y46" s="328" t="s">
        <v>12</v>
      </c>
      <c r="Z46" s="536"/>
      <c r="AA46" s="537"/>
      <c r="AB46" s="538" t="s">
        <v>501</v>
      </c>
      <c r="AC46" s="538"/>
      <c r="AD46" s="538"/>
      <c r="AE46" s="354">
        <v>9.1999999999999993</v>
      </c>
      <c r="AF46" s="355"/>
      <c r="AG46" s="355"/>
      <c r="AH46" s="355"/>
      <c r="AI46" s="354">
        <v>9</v>
      </c>
      <c r="AJ46" s="355"/>
      <c r="AK46" s="355"/>
      <c r="AL46" s="355"/>
      <c r="AM46" s="354">
        <v>8.8000000000000007</v>
      </c>
      <c r="AN46" s="355"/>
      <c r="AO46" s="355"/>
      <c r="AP46" s="355"/>
      <c r="AQ46" s="105" t="s">
        <v>487</v>
      </c>
      <c r="AR46" s="106"/>
      <c r="AS46" s="106"/>
      <c r="AT46" s="107"/>
      <c r="AU46" s="355" t="s">
        <v>487</v>
      </c>
      <c r="AV46" s="355"/>
      <c r="AW46" s="355"/>
      <c r="AX46" s="357"/>
    </row>
    <row r="47" spans="1:50" ht="23.25"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t="s">
        <v>501</v>
      </c>
      <c r="AC47" s="509"/>
      <c r="AD47" s="509"/>
      <c r="AE47" s="354">
        <v>10</v>
      </c>
      <c r="AF47" s="355"/>
      <c r="AG47" s="355"/>
      <c r="AH47" s="355"/>
      <c r="AI47" s="354">
        <v>10</v>
      </c>
      <c r="AJ47" s="355"/>
      <c r="AK47" s="355"/>
      <c r="AL47" s="355"/>
      <c r="AM47" s="354">
        <v>10</v>
      </c>
      <c r="AN47" s="355"/>
      <c r="AO47" s="355"/>
      <c r="AP47" s="355"/>
      <c r="AQ47" s="105">
        <v>10</v>
      </c>
      <c r="AR47" s="106"/>
      <c r="AS47" s="106"/>
      <c r="AT47" s="107"/>
      <c r="AU47" s="355">
        <v>10</v>
      </c>
      <c r="AV47" s="355"/>
      <c r="AW47" s="355"/>
      <c r="AX47" s="357"/>
    </row>
    <row r="48" spans="1:50" ht="23.25"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v>92</v>
      </c>
      <c r="AF48" s="355"/>
      <c r="AG48" s="355"/>
      <c r="AH48" s="355"/>
      <c r="AI48" s="354">
        <v>90</v>
      </c>
      <c r="AJ48" s="355"/>
      <c r="AK48" s="355"/>
      <c r="AL48" s="355"/>
      <c r="AM48" s="354">
        <v>88</v>
      </c>
      <c r="AN48" s="355"/>
      <c r="AO48" s="355"/>
      <c r="AP48" s="355"/>
      <c r="AQ48" s="105" t="s">
        <v>488</v>
      </c>
      <c r="AR48" s="106"/>
      <c r="AS48" s="106"/>
      <c r="AT48" s="107"/>
      <c r="AU48" s="355" t="s">
        <v>487</v>
      </c>
      <c r="AV48" s="355"/>
      <c r="AW48" s="355"/>
      <c r="AX48" s="357"/>
    </row>
    <row r="49" spans="1:50" ht="23.25" customHeight="1" x14ac:dyDescent="0.15">
      <c r="A49" s="887" t="s">
        <v>302</v>
      </c>
      <c r="B49" s="888"/>
      <c r="C49" s="888"/>
      <c r="D49" s="888"/>
      <c r="E49" s="888"/>
      <c r="F49" s="889"/>
      <c r="G49" s="893" t="s">
        <v>545</v>
      </c>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314</v>
      </c>
      <c r="AF51" s="359"/>
      <c r="AG51" s="359"/>
      <c r="AH51" s="360"/>
      <c r="AI51" s="358" t="s">
        <v>312</v>
      </c>
      <c r="AJ51" s="359"/>
      <c r="AK51" s="359"/>
      <c r="AL51" s="360"/>
      <c r="AM51" s="365" t="s">
        <v>341</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7" t="s">
        <v>302</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314</v>
      </c>
      <c r="AF58" s="359"/>
      <c r="AG58" s="359"/>
      <c r="AH58" s="360"/>
      <c r="AI58" s="358" t="s">
        <v>312</v>
      </c>
      <c r="AJ58" s="359"/>
      <c r="AK58" s="359"/>
      <c r="AL58" s="360"/>
      <c r="AM58" s="365" t="s">
        <v>341</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7" t="s">
        <v>302</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314</v>
      </c>
      <c r="AF65" s="359"/>
      <c r="AG65" s="359"/>
      <c r="AH65" s="360"/>
      <c r="AI65" s="358" t="s">
        <v>312</v>
      </c>
      <c r="AJ65" s="359"/>
      <c r="AK65" s="359"/>
      <c r="AL65" s="360"/>
      <c r="AM65" s="365" t="s">
        <v>341</v>
      </c>
      <c r="AN65" s="365"/>
      <c r="AO65" s="365"/>
      <c r="AP65" s="365"/>
      <c r="AQ65" s="857" t="s">
        <v>187</v>
      </c>
      <c r="AR65" s="853"/>
      <c r="AS65" s="853"/>
      <c r="AT65" s="854"/>
      <c r="AU65" s="967" t="s">
        <v>133</v>
      </c>
      <c r="AV65" s="967"/>
      <c r="AW65" s="967"/>
      <c r="AX65" s="968"/>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273</v>
      </c>
      <c r="AX66" s="969"/>
    </row>
    <row r="67" spans="1:50" ht="23.25" hidden="1" customHeight="1" x14ac:dyDescent="0.15">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292</v>
      </c>
      <c r="AC67" s="942"/>
      <c r="AD67" s="942"/>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292</v>
      </c>
      <c r="AC68" s="965"/>
      <c r="AD68" s="965"/>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293</v>
      </c>
      <c r="AC69" s="966"/>
      <c r="AD69" s="966"/>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15">
      <c r="A70" s="841" t="s">
        <v>279</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291</v>
      </c>
      <c r="X70" s="935"/>
      <c r="Y70" s="940" t="s">
        <v>12</v>
      </c>
      <c r="Z70" s="940"/>
      <c r="AA70" s="941"/>
      <c r="AB70" s="942" t="s">
        <v>292</v>
      </c>
      <c r="AC70" s="942"/>
      <c r="AD70" s="942"/>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292</v>
      </c>
      <c r="AC71" s="965"/>
      <c r="AD71" s="965"/>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293</v>
      </c>
      <c r="AC72" s="966"/>
      <c r="AD72" s="966"/>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314</v>
      </c>
      <c r="AF73" s="359"/>
      <c r="AG73" s="359"/>
      <c r="AH73" s="360"/>
      <c r="AI73" s="358" t="s">
        <v>312</v>
      </c>
      <c r="AJ73" s="359"/>
      <c r="AK73" s="359"/>
      <c r="AL73" s="360"/>
      <c r="AM73" s="365" t="s">
        <v>341</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2" t="s">
        <v>305</v>
      </c>
      <c r="B78" s="903"/>
      <c r="C78" s="903"/>
      <c r="D78" s="903"/>
      <c r="E78" s="900" t="s">
        <v>253</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353</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314</v>
      </c>
      <c r="AF85" s="359"/>
      <c r="AG85" s="359"/>
      <c r="AH85" s="360"/>
      <c r="AI85" s="358" t="s">
        <v>312</v>
      </c>
      <c r="AJ85" s="359"/>
      <c r="AK85" s="359"/>
      <c r="AL85" s="360"/>
      <c r="AM85" s="365" t="s">
        <v>341</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314</v>
      </c>
      <c r="AF90" s="359"/>
      <c r="AG90" s="359"/>
      <c r="AH90" s="360"/>
      <c r="AI90" s="358" t="s">
        <v>312</v>
      </c>
      <c r="AJ90" s="359"/>
      <c r="AK90" s="359"/>
      <c r="AL90" s="360"/>
      <c r="AM90" s="365" t="s">
        <v>341</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314</v>
      </c>
      <c r="AF95" s="359"/>
      <c r="AG95" s="359"/>
      <c r="AH95" s="360"/>
      <c r="AI95" s="358" t="s">
        <v>312</v>
      </c>
      <c r="AJ95" s="359"/>
      <c r="AK95" s="359"/>
      <c r="AL95" s="360"/>
      <c r="AM95" s="365" t="s">
        <v>341</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314</v>
      </c>
      <c r="AF100" s="814"/>
      <c r="AG100" s="814"/>
      <c r="AH100" s="815"/>
      <c r="AI100" s="813" t="s">
        <v>334</v>
      </c>
      <c r="AJ100" s="814"/>
      <c r="AK100" s="814"/>
      <c r="AL100" s="815"/>
      <c r="AM100" s="813" t="s">
        <v>341</v>
      </c>
      <c r="AN100" s="814"/>
      <c r="AO100" s="814"/>
      <c r="AP100" s="815"/>
      <c r="AQ100" s="919" t="s">
        <v>354</v>
      </c>
      <c r="AR100" s="920"/>
      <c r="AS100" s="920"/>
      <c r="AT100" s="921"/>
      <c r="AU100" s="919" t="s">
        <v>355</v>
      </c>
      <c r="AV100" s="920"/>
      <c r="AW100" s="920"/>
      <c r="AX100" s="922"/>
    </row>
    <row r="101" spans="1:60" ht="23.25" customHeight="1" x14ac:dyDescent="0.15">
      <c r="A101" s="478"/>
      <c r="B101" s="479"/>
      <c r="C101" s="479"/>
      <c r="D101" s="479"/>
      <c r="E101" s="479"/>
      <c r="F101" s="480"/>
      <c r="G101" s="151" t="s">
        <v>502</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503</v>
      </c>
      <c r="AC101" s="538"/>
      <c r="AD101" s="538"/>
      <c r="AE101" s="354">
        <v>1</v>
      </c>
      <c r="AF101" s="355"/>
      <c r="AG101" s="355"/>
      <c r="AH101" s="356"/>
      <c r="AI101" s="354">
        <v>1</v>
      </c>
      <c r="AJ101" s="355"/>
      <c r="AK101" s="355"/>
      <c r="AL101" s="356"/>
      <c r="AM101" s="354">
        <v>1</v>
      </c>
      <c r="AN101" s="355"/>
      <c r="AO101" s="355"/>
      <c r="AP101" s="356"/>
      <c r="AQ101" s="354" t="s">
        <v>487</v>
      </c>
      <c r="AR101" s="355"/>
      <c r="AS101" s="355"/>
      <c r="AT101" s="356"/>
      <c r="AU101" s="354" t="s">
        <v>487</v>
      </c>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503</v>
      </c>
      <c r="AC102" s="538"/>
      <c r="AD102" s="538"/>
      <c r="AE102" s="348">
        <v>1</v>
      </c>
      <c r="AF102" s="348"/>
      <c r="AG102" s="348"/>
      <c r="AH102" s="348"/>
      <c r="AI102" s="348">
        <v>1</v>
      </c>
      <c r="AJ102" s="348"/>
      <c r="AK102" s="348"/>
      <c r="AL102" s="348"/>
      <c r="AM102" s="348">
        <v>1</v>
      </c>
      <c r="AN102" s="348"/>
      <c r="AO102" s="348"/>
      <c r="AP102" s="348"/>
      <c r="AQ102" s="804">
        <v>1</v>
      </c>
      <c r="AR102" s="805"/>
      <c r="AS102" s="805"/>
      <c r="AT102" s="806"/>
      <c r="AU102" s="804">
        <v>1</v>
      </c>
      <c r="AV102" s="805"/>
      <c r="AW102" s="805"/>
      <c r="AX102" s="806"/>
    </row>
    <row r="103" spans="1:60" ht="31.5"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314</v>
      </c>
      <c r="AF103" s="288"/>
      <c r="AG103" s="288"/>
      <c r="AH103" s="289"/>
      <c r="AI103" s="293" t="s">
        <v>312</v>
      </c>
      <c r="AJ103" s="288"/>
      <c r="AK103" s="288"/>
      <c r="AL103" s="289"/>
      <c r="AM103" s="293" t="s">
        <v>341</v>
      </c>
      <c r="AN103" s="288"/>
      <c r="AO103" s="288"/>
      <c r="AP103" s="289"/>
      <c r="AQ103" s="350" t="s">
        <v>354</v>
      </c>
      <c r="AR103" s="351"/>
      <c r="AS103" s="351"/>
      <c r="AT103" s="352"/>
      <c r="AU103" s="350" t="s">
        <v>355</v>
      </c>
      <c r="AV103" s="351"/>
      <c r="AW103" s="351"/>
      <c r="AX103" s="353"/>
    </row>
    <row r="104" spans="1:60" ht="23.25" customHeight="1" x14ac:dyDescent="0.15">
      <c r="A104" s="478"/>
      <c r="B104" s="479"/>
      <c r="C104" s="479"/>
      <c r="D104" s="479"/>
      <c r="E104" s="479"/>
      <c r="F104" s="480"/>
      <c r="G104" s="151" t="s">
        <v>504</v>
      </c>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t="s">
        <v>505</v>
      </c>
      <c r="AC104" s="459"/>
      <c r="AD104" s="460"/>
      <c r="AE104" s="354">
        <v>4</v>
      </c>
      <c r="AF104" s="355"/>
      <c r="AG104" s="355"/>
      <c r="AH104" s="356"/>
      <c r="AI104" s="354">
        <v>4</v>
      </c>
      <c r="AJ104" s="355"/>
      <c r="AK104" s="355"/>
      <c r="AL104" s="356"/>
      <c r="AM104" s="354">
        <v>4</v>
      </c>
      <c r="AN104" s="355"/>
      <c r="AO104" s="355"/>
      <c r="AP104" s="356"/>
      <c r="AQ104" s="354" t="s">
        <v>487</v>
      </c>
      <c r="AR104" s="355"/>
      <c r="AS104" s="355"/>
      <c r="AT104" s="356"/>
      <c r="AU104" s="354" t="s">
        <v>487</v>
      </c>
      <c r="AV104" s="355"/>
      <c r="AW104" s="355"/>
      <c r="AX104" s="356"/>
    </row>
    <row r="105" spans="1:60" ht="23.25"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t="s">
        <v>505</v>
      </c>
      <c r="AC105" s="397"/>
      <c r="AD105" s="398"/>
      <c r="AE105" s="348">
        <v>4</v>
      </c>
      <c r="AF105" s="348"/>
      <c r="AG105" s="348"/>
      <c r="AH105" s="348"/>
      <c r="AI105" s="348">
        <v>4</v>
      </c>
      <c r="AJ105" s="348"/>
      <c r="AK105" s="348"/>
      <c r="AL105" s="348"/>
      <c r="AM105" s="348">
        <v>4</v>
      </c>
      <c r="AN105" s="348"/>
      <c r="AO105" s="348"/>
      <c r="AP105" s="348"/>
      <c r="AQ105" s="354">
        <v>4</v>
      </c>
      <c r="AR105" s="355"/>
      <c r="AS105" s="355"/>
      <c r="AT105" s="356"/>
      <c r="AU105" s="804">
        <v>4</v>
      </c>
      <c r="AV105" s="805"/>
      <c r="AW105" s="805"/>
      <c r="AX105" s="806"/>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314</v>
      </c>
      <c r="AF106" s="288"/>
      <c r="AG106" s="288"/>
      <c r="AH106" s="289"/>
      <c r="AI106" s="293" t="s">
        <v>312</v>
      </c>
      <c r="AJ106" s="288"/>
      <c r="AK106" s="288"/>
      <c r="AL106" s="289"/>
      <c r="AM106" s="293" t="s">
        <v>341</v>
      </c>
      <c r="AN106" s="288"/>
      <c r="AO106" s="288"/>
      <c r="AP106" s="289"/>
      <c r="AQ106" s="350" t="s">
        <v>354</v>
      </c>
      <c r="AR106" s="351"/>
      <c r="AS106" s="351"/>
      <c r="AT106" s="352"/>
      <c r="AU106" s="350" t="s">
        <v>355</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314</v>
      </c>
      <c r="AF109" s="288"/>
      <c r="AG109" s="288"/>
      <c r="AH109" s="289"/>
      <c r="AI109" s="293" t="s">
        <v>312</v>
      </c>
      <c r="AJ109" s="288"/>
      <c r="AK109" s="288"/>
      <c r="AL109" s="289"/>
      <c r="AM109" s="293" t="s">
        <v>341</v>
      </c>
      <c r="AN109" s="288"/>
      <c r="AO109" s="288"/>
      <c r="AP109" s="289"/>
      <c r="AQ109" s="350" t="s">
        <v>354</v>
      </c>
      <c r="AR109" s="351"/>
      <c r="AS109" s="351"/>
      <c r="AT109" s="352"/>
      <c r="AU109" s="350" t="s">
        <v>355</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314</v>
      </c>
      <c r="AF112" s="288"/>
      <c r="AG112" s="288"/>
      <c r="AH112" s="289"/>
      <c r="AI112" s="293" t="s">
        <v>312</v>
      </c>
      <c r="AJ112" s="288"/>
      <c r="AK112" s="288"/>
      <c r="AL112" s="289"/>
      <c r="AM112" s="293" t="s">
        <v>341</v>
      </c>
      <c r="AN112" s="288"/>
      <c r="AO112" s="288"/>
      <c r="AP112" s="289"/>
      <c r="AQ112" s="350" t="s">
        <v>354</v>
      </c>
      <c r="AR112" s="351"/>
      <c r="AS112" s="351"/>
      <c r="AT112" s="352"/>
      <c r="AU112" s="350" t="s">
        <v>355</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314</v>
      </c>
      <c r="AF115" s="288"/>
      <c r="AG115" s="288"/>
      <c r="AH115" s="289"/>
      <c r="AI115" s="293" t="s">
        <v>312</v>
      </c>
      <c r="AJ115" s="288"/>
      <c r="AK115" s="288"/>
      <c r="AL115" s="289"/>
      <c r="AM115" s="293" t="s">
        <v>341</v>
      </c>
      <c r="AN115" s="288"/>
      <c r="AO115" s="288"/>
      <c r="AP115" s="289"/>
      <c r="AQ115" s="325" t="s">
        <v>356</v>
      </c>
      <c r="AR115" s="326"/>
      <c r="AS115" s="326"/>
      <c r="AT115" s="326"/>
      <c r="AU115" s="326"/>
      <c r="AV115" s="326"/>
      <c r="AW115" s="326"/>
      <c r="AX115" s="327"/>
    </row>
    <row r="116" spans="1:50" ht="23.25" customHeight="1" x14ac:dyDescent="0.15">
      <c r="A116" s="282"/>
      <c r="B116" s="283"/>
      <c r="C116" s="283"/>
      <c r="D116" s="283"/>
      <c r="E116" s="283"/>
      <c r="F116" s="284"/>
      <c r="G116" s="341" t="s">
        <v>510</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506</v>
      </c>
      <c r="AC116" s="291"/>
      <c r="AD116" s="292"/>
      <c r="AE116" s="348">
        <v>2</v>
      </c>
      <c r="AF116" s="348"/>
      <c r="AG116" s="348"/>
      <c r="AH116" s="348"/>
      <c r="AI116" s="348">
        <v>1</v>
      </c>
      <c r="AJ116" s="348"/>
      <c r="AK116" s="348"/>
      <c r="AL116" s="348"/>
      <c r="AM116" s="348">
        <v>2</v>
      </c>
      <c r="AN116" s="348"/>
      <c r="AO116" s="348"/>
      <c r="AP116" s="348"/>
      <c r="AQ116" s="354">
        <v>4</v>
      </c>
      <c r="AR116" s="355"/>
      <c r="AS116" s="355"/>
      <c r="AT116" s="355"/>
      <c r="AU116" s="355"/>
      <c r="AV116" s="355"/>
      <c r="AW116" s="355"/>
      <c r="AX116" s="357"/>
    </row>
    <row r="117" spans="1:50" ht="46.5" customHeight="1" x14ac:dyDescent="0.15">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543</v>
      </c>
      <c r="AC117" s="332"/>
      <c r="AD117" s="333"/>
      <c r="AE117" s="296" t="s">
        <v>507</v>
      </c>
      <c r="AF117" s="296"/>
      <c r="AG117" s="296"/>
      <c r="AH117" s="296"/>
      <c r="AI117" s="296" t="s">
        <v>508</v>
      </c>
      <c r="AJ117" s="296"/>
      <c r="AK117" s="296"/>
      <c r="AL117" s="296"/>
      <c r="AM117" s="296" t="s">
        <v>507</v>
      </c>
      <c r="AN117" s="296"/>
      <c r="AO117" s="296"/>
      <c r="AP117" s="296"/>
      <c r="AQ117" s="296" t="s">
        <v>509</v>
      </c>
      <c r="AR117" s="296"/>
      <c r="AS117" s="296"/>
      <c r="AT117" s="296"/>
      <c r="AU117" s="296"/>
      <c r="AV117" s="296"/>
      <c r="AW117" s="296"/>
      <c r="AX117" s="297"/>
    </row>
    <row r="118" spans="1:50" ht="23.25"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314</v>
      </c>
      <c r="AF118" s="288"/>
      <c r="AG118" s="288"/>
      <c r="AH118" s="289"/>
      <c r="AI118" s="293" t="s">
        <v>312</v>
      </c>
      <c r="AJ118" s="288"/>
      <c r="AK118" s="288"/>
      <c r="AL118" s="289"/>
      <c r="AM118" s="293" t="s">
        <v>341</v>
      </c>
      <c r="AN118" s="288"/>
      <c r="AO118" s="288"/>
      <c r="AP118" s="289"/>
      <c r="AQ118" s="325" t="s">
        <v>356</v>
      </c>
      <c r="AR118" s="326"/>
      <c r="AS118" s="326"/>
      <c r="AT118" s="326"/>
      <c r="AU118" s="326"/>
      <c r="AV118" s="326"/>
      <c r="AW118" s="326"/>
      <c r="AX118" s="327"/>
    </row>
    <row r="119" spans="1:50" ht="23.25" customHeight="1" x14ac:dyDescent="0.15">
      <c r="A119" s="282"/>
      <c r="B119" s="283"/>
      <c r="C119" s="283"/>
      <c r="D119" s="283"/>
      <c r="E119" s="283"/>
      <c r="F119" s="284"/>
      <c r="G119" s="341" t="s">
        <v>511</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t="s">
        <v>506</v>
      </c>
      <c r="AC119" s="291"/>
      <c r="AD119" s="292"/>
      <c r="AE119" s="348">
        <v>3</v>
      </c>
      <c r="AF119" s="348"/>
      <c r="AG119" s="348"/>
      <c r="AH119" s="348"/>
      <c r="AI119" s="348">
        <v>3</v>
      </c>
      <c r="AJ119" s="348"/>
      <c r="AK119" s="348"/>
      <c r="AL119" s="348"/>
      <c r="AM119" s="348">
        <v>2.75</v>
      </c>
      <c r="AN119" s="348"/>
      <c r="AO119" s="348"/>
      <c r="AP119" s="348"/>
      <c r="AQ119" s="348">
        <v>2.75</v>
      </c>
      <c r="AR119" s="348"/>
      <c r="AS119" s="348"/>
      <c r="AT119" s="348"/>
      <c r="AU119" s="348"/>
      <c r="AV119" s="348"/>
      <c r="AW119" s="348"/>
      <c r="AX119" s="349"/>
    </row>
    <row r="120" spans="1:50" ht="46.5" customHeight="1" thickBot="1" x14ac:dyDescent="0.2">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543</v>
      </c>
      <c r="AC120" s="332"/>
      <c r="AD120" s="333"/>
      <c r="AE120" s="296" t="s">
        <v>512</v>
      </c>
      <c r="AF120" s="296"/>
      <c r="AG120" s="296"/>
      <c r="AH120" s="296"/>
      <c r="AI120" s="296" t="s">
        <v>513</v>
      </c>
      <c r="AJ120" s="296"/>
      <c r="AK120" s="296"/>
      <c r="AL120" s="296"/>
      <c r="AM120" s="296" t="s">
        <v>514</v>
      </c>
      <c r="AN120" s="296"/>
      <c r="AO120" s="296"/>
      <c r="AP120" s="296"/>
      <c r="AQ120" s="296" t="s">
        <v>514</v>
      </c>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314</v>
      </c>
      <c r="AF121" s="288"/>
      <c r="AG121" s="288"/>
      <c r="AH121" s="289"/>
      <c r="AI121" s="293" t="s">
        <v>312</v>
      </c>
      <c r="AJ121" s="288"/>
      <c r="AK121" s="288"/>
      <c r="AL121" s="289"/>
      <c r="AM121" s="293" t="s">
        <v>341</v>
      </c>
      <c r="AN121" s="288"/>
      <c r="AO121" s="288"/>
      <c r="AP121" s="289"/>
      <c r="AQ121" s="325" t="s">
        <v>356</v>
      </c>
      <c r="AR121" s="326"/>
      <c r="AS121" s="326"/>
      <c r="AT121" s="326"/>
      <c r="AU121" s="326"/>
      <c r="AV121" s="326"/>
      <c r="AW121" s="326"/>
      <c r="AX121" s="327"/>
    </row>
    <row r="122" spans="1:50" ht="23.25" hidden="1" customHeight="1" x14ac:dyDescent="0.15">
      <c r="A122" s="282"/>
      <c r="B122" s="283"/>
      <c r="C122" s="283"/>
      <c r="D122" s="283"/>
      <c r="E122" s="283"/>
      <c r="F122" s="284"/>
      <c r="G122" s="341" t="s">
        <v>283</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284</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314</v>
      </c>
      <c r="AF124" s="288"/>
      <c r="AG124" s="288"/>
      <c r="AH124" s="289"/>
      <c r="AI124" s="293" t="s">
        <v>312</v>
      </c>
      <c r="AJ124" s="288"/>
      <c r="AK124" s="288"/>
      <c r="AL124" s="289"/>
      <c r="AM124" s="293" t="s">
        <v>341</v>
      </c>
      <c r="AN124" s="288"/>
      <c r="AO124" s="288"/>
      <c r="AP124" s="289"/>
      <c r="AQ124" s="325" t="s">
        <v>356</v>
      </c>
      <c r="AR124" s="326"/>
      <c r="AS124" s="326"/>
      <c r="AT124" s="326"/>
      <c r="AU124" s="326"/>
      <c r="AV124" s="326"/>
      <c r="AW124" s="326"/>
      <c r="AX124" s="327"/>
    </row>
    <row r="125" spans="1:50" ht="23.25" hidden="1" customHeight="1" x14ac:dyDescent="0.15">
      <c r="A125" s="282"/>
      <c r="B125" s="283"/>
      <c r="C125" s="283"/>
      <c r="D125" s="283"/>
      <c r="E125" s="283"/>
      <c r="F125" s="284"/>
      <c r="G125" s="341" t="s">
        <v>283</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314</v>
      </c>
      <c r="AF127" s="288"/>
      <c r="AG127" s="288"/>
      <c r="AH127" s="289"/>
      <c r="AI127" s="293" t="s">
        <v>312</v>
      </c>
      <c r="AJ127" s="288"/>
      <c r="AK127" s="288"/>
      <c r="AL127" s="289"/>
      <c r="AM127" s="293" t="s">
        <v>341</v>
      </c>
      <c r="AN127" s="288"/>
      <c r="AO127" s="288"/>
      <c r="AP127" s="289"/>
      <c r="AQ127" s="325" t="s">
        <v>356</v>
      </c>
      <c r="AR127" s="326"/>
      <c r="AS127" s="326"/>
      <c r="AT127" s="326"/>
      <c r="AU127" s="326"/>
      <c r="AV127" s="326"/>
      <c r="AW127" s="326"/>
      <c r="AX127" s="327"/>
    </row>
    <row r="128" spans="1:50" ht="23.25" hidden="1" customHeight="1" x14ac:dyDescent="0.15">
      <c r="A128" s="282"/>
      <c r="B128" s="283"/>
      <c r="C128" s="283"/>
      <c r="D128" s="283"/>
      <c r="E128" s="283"/>
      <c r="F128" s="284"/>
      <c r="G128" s="341" t="s">
        <v>283</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4" t="s">
        <v>329</v>
      </c>
      <c r="B130" s="982"/>
      <c r="C130" s="981" t="s">
        <v>191</v>
      </c>
      <c r="D130" s="982"/>
      <c r="E130" s="298" t="s">
        <v>220</v>
      </c>
      <c r="F130" s="299"/>
      <c r="G130" s="300" t="s">
        <v>515</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5"/>
      <c r="B131" s="242"/>
      <c r="C131" s="241"/>
      <c r="D131" s="242"/>
      <c r="E131" s="228" t="s">
        <v>219</v>
      </c>
      <c r="F131" s="229"/>
      <c r="G131" s="226" t="s">
        <v>516</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314</v>
      </c>
      <c r="AF132" s="255"/>
      <c r="AG132" s="255"/>
      <c r="AH132" s="255"/>
      <c r="AI132" s="255" t="s">
        <v>334</v>
      </c>
      <c r="AJ132" s="255"/>
      <c r="AK132" s="255"/>
      <c r="AL132" s="255"/>
      <c r="AM132" s="255" t="s">
        <v>341</v>
      </c>
      <c r="AN132" s="255"/>
      <c r="AO132" s="255"/>
      <c r="AP132" s="257"/>
      <c r="AQ132" s="257" t="s">
        <v>187</v>
      </c>
      <c r="AR132" s="258"/>
      <c r="AS132" s="258"/>
      <c r="AT132" s="259"/>
      <c r="AU132" s="269" t="s">
        <v>203</v>
      </c>
      <c r="AV132" s="269"/>
      <c r="AW132" s="269"/>
      <c r="AX132" s="270"/>
    </row>
    <row r="133" spans="1:50" ht="18.75"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v>2</v>
      </c>
      <c r="AV133" s="126"/>
      <c r="AW133" s="127" t="s">
        <v>177</v>
      </c>
      <c r="AX133" s="128"/>
    </row>
    <row r="134" spans="1:50" ht="39.75" customHeight="1" x14ac:dyDescent="0.15">
      <c r="A134" s="985"/>
      <c r="B134" s="242"/>
      <c r="C134" s="241"/>
      <c r="D134" s="242"/>
      <c r="E134" s="241"/>
      <c r="F134" s="304"/>
      <c r="G134" s="221" t="s">
        <v>517</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496</v>
      </c>
      <c r="AC134" s="214"/>
      <c r="AD134" s="214"/>
      <c r="AE134" s="256">
        <v>352</v>
      </c>
      <c r="AF134" s="106"/>
      <c r="AG134" s="106"/>
      <c r="AH134" s="106"/>
      <c r="AI134" s="256">
        <v>337</v>
      </c>
      <c r="AJ134" s="106"/>
      <c r="AK134" s="106"/>
      <c r="AL134" s="106"/>
      <c r="AM134" s="256">
        <v>333</v>
      </c>
      <c r="AN134" s="106"/>
      <c r="AO134" s="106"/>
      <c r="AP134" s="106"/>
      <c r="AQ134" s="256" t="s">
        <v>487</v>
      </c>
      <c r="AR134" s="106"/>
      <c r="AS134" s="106"/>
      <c r="AT134" s="106"/>
      <c r="AU134" s="256" t="s">
        <v>487</v>
      </c>
      <c r="AV134" s="106"/>
      <c r="AW134" s="106"/>
      <c r="AX134" s="205"/>
    </row>
    <row r="135" spans="1:50" ht="39.75" customHeight="1" x14ac:dyDescent="0.1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496</v>
      </c>
      <c r="AC135" s="123"/>
      <c r="AD135" s="123"/>
      <c r="AE135" s="256">
        <v>250</v>
      </c>
      <c r="AF135" s="106"/>
      <c r="AG135" s="106"/>
      <c r="AH135" s="106"/>
      <c r="AI135" s="256">
        <v>250</v>
      </c>
      <c r="AJ135" s="106"/>
      <c r="AK135" s="106"/>
      <c r="AL135" s="106"/>
      <c r="AM135" s="256">
        <v>250</v>
      </c>
      <c r="AN135" s="106"/>
      <c r="AO135" s="106"/>
      <c r="AP135" s="106"/>
      <c r="AQ135" s="256" t="s">
        <v>548</v>
      </c>
      <c r="AR135" s="106"/>
      <c r="AS135" s="106"/>
      <c r="AT135" s="106"/>
      <c r="AU135" s="256">
        <v>250</v>
      </c>
      <c r="AV135" s="106"/>
      <c r="AW135" s="106"/>
      <c r="AX135" s="205"/>
    </row>
    <row r="136" spans="1:50" ht="18.75"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314</v>
      </c>
      <c r="AF136" s="255"/>
      <c r="AG136" s="255"/>
      <c r="AH136" s="255"/>
      <c r="AI136" s="255" t="s">
        <v>312</v>
      </c>
      <c r="AJ136" s="255"/>
      <c r="AK136" s="255"/>
      <c r="AL136" s="255"/>
      <c r="AM136" s="255" t="s">
        <v>341</v>
      </c>
      <c r="AN136" s="255"/>
      <c r="AO136" s="255"/>
      <c r="AP136" s="257"/>
      <c r="AQ136" s="257" t="s">
        <v>187</v>
      </c>
      <c r="AR136" s="258"/>
      <c r="AS136" s="258"/>
      <c r="AT136" s="259"/>
      <c r="AU136" s="269" t="s">
        <v>203</v>
      </c>
      <c r="AV136" s="269"/>
      <c r="AW136" s="269"/>
      <c r="AX136" s="270"/>
    </row>
    <row r="137" spans="1:50" ht="18.75"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v>2</v>
      </c>
      <c r="AV137" s="126"/>
      <c r="AW137" s="127" t="s">
        <v>177</v>
      </c>
      <c r="AX137" s="128"/>
    </row>
    <row r="138" spans="1:50" ht="39.75" customHeight="1" x14ac:dyDescent="0.15">
      <c r="A138" s="985"/>
      <c r="B138" s="242"/>
      <c r="C138" s="241"/>
      <c r="D138" s="242"/>
      <c r="E138" s="241"/>
      <c r="F138" s="304"/>
      <c r="G138" s="221" t="s">
        <v>518</v>
      </c>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t="s">
        <v>503</v>
      </c>
      <c r="AC138" s="214"/>
      <c r="AD138" s="214"/>
      <c r="AE138" s="256">
        <v>32654</v>
      </c>
      <c r="AF138" s="106"/>
      <c r="AG138" s="106"/>
      <c r="AH138" s="106"/>
      <c r="AI138" s="256">
        <v>30818</v>
      </c>
      <c r="AJ138" s="106"/>
      <c r="AK138" s="106"/>
      <c r="AL138" s="106"/>
      <c r="AM138" s="256">
        <v>27884</v>
      </c>
      <c r="AN138" s="106"/>
      <c r="AO138" s="106"/>
      <c r="AP138" s="106"/>
      <c r="AQ138" s="256" t="s">
        <v>487</v>
      </c>
      <c r="AR138" s="106"/>
      <c r="AS138" s="106"/>
      <c r="AT138" s="106"/>
      <c r="AU138" s="256" t="s">
        <v>489</v>
      </c>
      <c r="AV138" s="106"/>
      <c r="AW138" s="106"/>
      <c r="AX138" s="205"/>
    </row>
    <row r="139" spans="1:50" ht="39.75"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t="s">
        <v>503</v>
      </c>
      <c r="AC139" s="123"/>
      <c r="AD139" s="123"/>
      <c r="AE139" s="256">
        <v>30000</v>
      </c>
      <c r="AF139" s="106"/>
      <c r="AG139" s="106"/>
      <c r="AH139" s="106"/>
      <c r="AI139" s="256">
        <v>30000</v>
      </c>
      <c r="AJ139" s="106"/>
      <c r="AK139" s="106"/>
      <c r="AL139" s="106"/>
      <c r="AM139" s="256">
        <v>30000</v>
      </c>
      <c r="AN139" s="106"/>
      <c r="AO139" s="106"/>
      <c r="AP139" s="106"/>
      <c r="AQ139" s="256" t="s">
        <v>548</v>
      </c>
      <c r="AR139" s="106"/>
      <c r="AS139" s="106"/>
      <c r="AT139" s="106"/>
      <c r="AU139" s="256">
        <v>30000</v>
      </c>
      <c r="AV139" s="106"/>
      <c r="AW139" s="106"/>
      <c r="AX139" s="205"/>
    </row>
    <row r="140" spans="1:50" ht="18.75" hidden="1"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314</v>
      </c>
      <c r="AF140" s="255"/>
      <c r="AG140" s="255"/>
      <c r="AH140" s="255"/>
      <c r="AI140" s="255" t="s">
        <v>312</v>
      </c>
      <c r="AJ140" s="255"/>
      <c r="AK140" s="255"/>
      <c r="AL140" s="255"/>
      <c r="AM140" s="255" t="s">
        <v>341</v>
      </c>
      <c r="AN140" s="255"/>
      <c r="AO140" s="255"/>
      <c r="AP140" s="257"/>
      <c r="AQ140" s="257" t="s">
        <v>187</v>
      </c>
      <c r="AR140" s="258"/>
      <c r="AS140" s="258"/>
      <c r="AT140" s="259"/>
      <c r="AU140" s="269" t="s">
        <v>203</v>
      </c>
      <c r="AV140" s="269"/>
      <c r="AW140" s="269"/>
      <c r="AX140" s="270"/>
    </row>
    <row r="141" spans="1:50" ht="18.75" hidden="1"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314</v>
      </c>
      <c r="AF144" s="255"/>
      <c r="AG144" s="255"/>
      <c r="AH144" s="255"/>
      <c r="AI144" s="255" t="s">
        <v>312</v>
      </c>
      <c r="AJ144" s="255"/>
      <c r="AK144" s="255"/>
      <c r="AL144" s="255"/>
      <c r="AM144" s="255" t="s">
        <v>341</v>
      </c>
      <c r="AN144" s="255"/>
      <c r="AO144" s="255"/>
      <c r="AP144" s="257"/>
      <c r="AQ144" s="257" t="s">
        <v>187</v>
      </c>
      <c r="AR144" s="258"/>
      <c r="AS144" s="258"/>
      <c r="AT144" s="259"/>
      <c r="AU144" s="269" t="s">
        <v>203</v>
      </c>
      <c r="AV144" s="269"/>
      <c r="AW144" s="269"/>
      <c r="AX144" s="270"/>
    </row>
    <row r="145" spans="1:50" ht="18.75" hidden="1"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314</v>
      </c>
      <c r="AF148" s="255"/>
      <c r="AG148" s="255"/>
      <c r="AH148" s="255"/>
      <c r="AI148" s="255" t="s">
        <v>312</v>
      </c>
      <c r="AJ148" s="255"/>
      <c r="AK148" s="255"/>
      <c r="AL148" s="255"/>
      <c r="AM148" s="255" t="s">
        <v>341</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5"/>
      <c r="B188" s="242"/>
      <c r="C188" s="241"/>
      <c r="D188" s="242"/>
      <c r="E188" s="150" t="s">
        <v>553</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x14ac:dyDescent="0.2">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314</v>
      </c>
      <c r="AF192" s="255"/>
      <c r="AG192" s="255"/>
      <c r="AH192" s="255"/>
      <c r="AI192" s="255" t="s">
        <v>312</v>
      </c>
      <c r="AJ192" s="255"/>
      <c r="AK192" s="255"/>
      <c r="AL192" s="255"/>
      <c r="AM192" s="255" t="s">
        <v>341</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314</v>
      </c>
      <c r="AF196" s="255"/>
      <c r="AG196" s="255"/>
      <c r="AH196" s="255"/>
      <c r="AI196" s="255" t="s">
        <v>312</v>
      </c>
      <c r="AJ196" s="255"/>
      <c r="AK196" s="255"/>
      <c r="AL196" s="255"/>
      <c r="AM196" s="255" t="s">
        <v>341</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314</v>
      </c>
      <c r="AF200" s="255"/>
      <c r="AG200" s="255"/>
      <c r="AH200" s="255"/>
      <c r="AI200" s="255" t="s">
        <v>312</v>
      </c>
      <c r="AJ200" s="255"/>
      <c r="AK200" s="255"/>
      <c r="AL200" s="255"/>
      <c r="AM200" s="255" t="s">
        <v>341</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314</v>
      </c>
      <c r="AF204" s="255"/>
      <c r="AG204" s="255"/>
      <c r="AH204" s="255"/>
      <c r="AI204" s="255" t="s">
        <v>312</v>
      </c>
      <c r="AJ204" s="255"/>
      <c r="AK204" s="255"/>
      <c r="AL204" s="255"/>
      <c r="AM204" s="255" t="s">
        <v>341</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314</v>
      </c>
      <c r="AF208" s="255"/>
      <c r="AG208" s="255"/>
      <c r="AH208" s="255"/>
      <c r="AI208" s="255" t="s">
        <v>312</v>
      </c>
      <c r="AJ208" s="255"/>
      <c r="AK208" s="255"/>
      <c r="AL208" s="255"/>
      <c r="AM208" s="255" t="s">
        <v>341</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314</v>
      </c>
      <c r="AF252" s="255"/>
      <c r="AG252" s="255"/>
      <c r="AH252" s="255"/>
      <c r="AI252" s="255" t="s">
        <v>312</v>
      </c>
      <c r="AJ252" s="255"/>
      <c r="AK252" s="255"/>
      <c r="AL252" s="255"/>
      <c r="AM252" s="255" t="s">
        <v>341</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314</v>
      </c>
      <c r="AF256" s="255"/>
      <c r="AG256" s="255"/>
      <c r="AH256" s="255"/>
      <c r="AI256" s="255" t="s">
        <v>312</v>
      </c>
      <c r="AJ256" s="255"/>
      <c r="AK256" s="255"/>
      <c r="AL256" s="255"/>
      <c r="AM256" s="255" t="s">
        <v>341</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314</v>
      </c>
      <c r="AF260" s="255"/>
      <c r="AG260" s="255"/>
      <c r="AH260" s="255"/>
      <c r="AI260" s="255" t="s">
        <v>312</v>
      </c>
      <c r="AJ260" s="255"/>
      <c r="AK260" s="255"/>
      <c r="AL260" s="255"/>
      <c r="AM260" s="255" t="s">
        <v>341</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314</v>
      </c>
      <c r="AF264" s="255"/>
      <c r="AG264" s="255"/>
      <c r="AH264" s="255"/>
      <c r="AI264" s="255" t="s">
        <v>312</v>
      </c>
      <c r="AJ264" s="255"/>
      <c r="AK264" s="255"/>
      <c r="AL264" s="255"/>
      <c r="AM264" s="255" t="s">
        <v>341</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314</v>
      </c>
      <c r="AF268" s="255"/>
      <c r="AG268" s="255"/>
      <c r="AH268" s="255"/>
      <c r="AI268" s="255" t="s">
        <v>312</v>
      </c>
      <c r="AJ268" s="255"/>
      <c r="AK268" s="255"/>
      <c r="AL268" s="255"/>
      <c r="AM268" s="255" t="s">
        <v>341</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314</v>
      </c>
      <c r="AF312" s="255"/>
      <c r="AG312" s="255"/>
      <c r="AH312" s="255"/>
      <c r="AI312" s="255" t="s">
        <v>312</v>
      </c>
      <c r="AJ312" s="255"/>
      <c r="AK312" s="255"/>
      <c r="AL312" s="255"/>
      <c r="AM312" s="255" t="s">
        <v>341</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314</v>
      </c>
      <c r="AF316" s="255"/>
      <c r="AG316" s="255"/>
      <c r="AH316" s="255"/>
      <c r="AI316" s="255" t="s">
        <v>312</v>
      </c>
      <c r="AJ316" s="255"/>
      <c r="AK316" s="255"/>
      <c r="AL316" s="255"/>
      <c r="AM316" s="255" t="s">
        <v>341</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314</v>
      </c>
      <c r="AF320" s="255"/>
      <c r="AG320" s="255"/>
      <c r="AH320" s="255"/>
      <c r="AI320" s="255" t="s">
        <v>312</v>
      </c>
      <c r="AJ320" s="255"/>
      <c r="AK320" s="255"/>
      <c r="AL320" s="255"/>
      <c r="AM320" s="255" t="s">
        <v>341</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314</v>
      </c>
      <c r="AF324" s="255"/>
      <c r="AG324" s="255"/>
      <c r="AH324" s="255"/>
      <c r="AI324" s="255" t="s">
        <v>312</v>
      </c>
      <c r="AJ324" s="255"/>
      <c r="AK324" s="255"/>
      <c r="AL324" s="255"/>
      <c r="AM324" s="255" t="s">
        <v>341</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314</v>
      </c>
      <c r="AF328" s="255"/>
      <c r="AG328" s="255"/>
      <c r="AH328" s="255"/>
      <c r="AI328" s="255" t="s">
        <v>312</v>
      </c>
      <c r="AJ328" s="255"/>
      <c r="AK328" s="255"/>
      <c r="AL328" s="255"/>
      <c r="AM328" s="255" t="s">
        <v>341</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314</v>
      </c>
      <c r="AF372" s="255"/>
      <c r="AG372" s="255"/>
      <c r="AH372" s="255"/>
      <c r="AI372" s="255" t="s">
        <v>312</v>
      </c>
      <c r="AJ372" s="255"/>
      <c r="AK372" s="255"/>
      <c r="AL372" s="255"/>
      <c r="AM372" s="255" t="s">
        <v>341</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314</v>
      </c>
      <c r="AF376" s="255"/>
      <c r="AG376" s="255"/>
      <c r="AH376" s="255"/>
      <c r="AI376" s="255" t="s">
        <v>312</v>
      </c>
      <c r="AJ376" s="255"/>
      <c r="AK376" s="255"/>
      <c r="AL376" s="255"/>
      <c r="AM376" s="255" t="s">
        <v>341</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314</v>
      </c>
      <c r="AF380" s="255"/>
      <c r="AG380" s="255"/>
      <c r="AH380" s="255"/>
      <c r="AI380" s="255" t="s">
        <v>312</v>
      </c>
      <c r="AJ380" s="255"/>
      <c r="AK380" s="255"/>
      <c r="AL380" s="255"/>
      <c r="AM380" s="255" t="s">
        <v>341</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314</v>
      </c>
      <c r="AF384" s="255"/>
      <c r="AG384" s="255"/>
      <c r="AH384" s="255"/>
      <c r="AI384" s="255" t="s">
        <v>312</v>
      </c>
      <c r="AJ384" s="255"/>
      <c r="AK384" s="255"/>
      <c r="AL384" s="255"/>
      <c r="AM384" s="255" t="s">
        <v>341</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314</v>
      </c>
      <c r="AF388" s="255"/>
      <c r="AG388" s="255"/>
      <c r="AH388" s="255"/>
      <c r="AI388" s="255" t="s">
        <v>312</v>
      </c>
      <c r="AJ388" s="255"/>
      <c r="AK388" s="255"/>
      <c r="AL388" s="255"/>
      <c r="AM388" s="255" t="s">
        <v>341</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85"/>
      <c r="B430" s="242"/>
      <c r="C430" s="239" t="s">
        <v>344</v>
      </c>
      <c r="D430" s="240"/>
      <c r="E430" s="228" t="s">
        <v>322</v>
      </c>
      <c r="F430" s="438"/>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335</v>
      </c>
      <c r="AJ431" s="171"/>
      <c r="AK431" s="171"/>
      <c r="AL431" s="166"/>
      <c r="AM431" s="171" t="s">
        <v>348</v>
      </c>
      <c r="AN431" s="171"/>
      <c r="AO431" s="171"/>
      <c r="AP431" s="166"/>
      <c r="AQ431" s="166" t="s">
        <v>187</v>
      </c>
      <c r="AR431" s="159"/>
      <c r="AS431" s="159"/>
      <c r="AT431" s="160"/>
      <c r="AU431" s="124" t="s">
        <v>133</v>
      </c>
      <c r="AV431" s="124"/>
      <c r="AW431" s="124"/>
      <c r="AX431" s="125"/>
    </row>
    <row r="432" spans="1:50" ht="18.75" hidden="1"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85"/>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335</v>
      </c>
      <c r="AJ436" s="171"/>
      <c r="AK436" s="171"/>
      <c r="AL436" s="166"/>
      <c r="AM436" s="171" t="s">
        <v>348</v>
      </c>
      <c r="AN436" s="171"/>
      <c r="AO436" s="171"/>
      <c r="AP436" s="166"/>
      <c r="AQ436" s="166" t="s">
        <v>187</v>
      </c>
      <c r="AR436" s="159"/>
      <c r="AS436" s="159"/>
      <c r="AT436" s="160"/>
      <c r="AU436" s="124" t="s">
        <v>133</v>
      </c>
      <c r="AV436" s="124"/>
      <c r="AW436" s="124"/>
      <c r="AX436" s="125"/>
    </row>
    <row r="437" spans="1:50" ht="18.75" hidden="1"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335</v>
      </c>
      <c r="AJ441" s="171"/>
      <c r="AK441" s="171"/>
      <c r="AL441" s="166"/>
      <c r="AM441" s="171" t="s">
        <v>348</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335</v>
      </c>
      <c r="AJ446" s="171"/>
      <c r="AK446" s="171"/>
      <c r="AL446" s="166"/>
      <c r="AM446" s="171" t="s">
        <v>348</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335</v>
      </c>
      <c r="AJ451" s="171"/>
      <c r="AK451" s="171"/>
      <c r="AL451" s="166"/>
      <c r="AM451" s="171" t="s">
        <v>348</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335</v>
      </c>
      <c r="AJ456" s="171"/>
      <c r="AK456" s="171"/>
      <c r="AL456" s="166"/>
      <c r="AM456" s="171" t="s">
        <v>348</v>
      </c>
      <c r="AN456" s="171"/>
      <c r="AO456" s="171"/>
      <c r="AP456" s="166"/>
      <c r="AQ456" s="166" t="s">
        <v>187</v>
      </c>
      <c r="AR456" s="159"/>
      <c r="AS456" s="159"/>
      <c r="AT456" s="160"/>
      <c r="AU456" s="124" t="s">
        <v>133</v>
      </c>
      <c r="AV456" s="124"/>
      <c r="AW456" s="124"/>
      <c r="AX456" s="125"/>
    </row>
    <row r="457" spans="1:50" ht="18.75" hidden="1"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85"/>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335</v>
      </c>
      <c r="AJ461" s="171"/>
      <c r="AK461" s="171"/>
      <c r="AL461" s="166"/>
      <c r="AM461" s="171" t="s">
        <v>348</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335</v>
      </c>
      <c r="AJ466" s="171"/>
      <c r="AK466" s="171"/>
      <c r="AL466" s="166"/>
      <c r="AM466" s="171" t="s">
        <v>348</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335</v>
      </c>
      <c r="AJ471" s="171"/>
      <c r="AK471" s="171"/>
      <c r="AL471" s="166"/>
      <c r="AM471" s="171" t="s">
        <v>348</v>
      </c>
      <c r="AN471" s="171"/>
      <c r="AO471" s="171"/>
      <c r="AP471" s="166"/>
      <c r="AQ471" s="166" t="s">
        <v>187</v>
      </c>
      <c r="AR471" s="159"/>
      <c r="AS471" s="159"/>
      <c r="AT471" s="160"/>
      <c r="AU471" s="124" t="s">
        <v>133</v>
      </c>
      <c r="AV471" s="124"/>
      <c r="AW471" s="124"/>
      <c r="AX471" s="125"/>
    </row>
    <row r="472" spans="1:50" ht="18.75" hidden="1"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335</v>
      </c>
      <c r="AJ476" s="171"/>
      <c r="AK476" s="171"/>
      <c r="AL476" s="166"/>
      <c r="AM476" s="171" t="s">
        <v>348</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85"/>
      <c r="B481" s="242"/>
      <c r="C481" s="241"/>
      <c r="D481" s="242"/>
      <c r="E481" s="147" t="s">
        <v>331</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5"/>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5"/>
      <c r="B484" s="242"/>
      <c r="C484" s="241"/>
      <c r="D484" s="242"/>
      <c r="E484" s="228" t="s">
        <v>326</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335</v>
      </c>
      <c r="AJ485" s="171"/>
      <c r="AK485" s="171"/>
      <c r="AL485" s="166"/>
      <c r="AM485" s="171" t="s">
        <v>348</v>
      </c>
      <c r="AN485" s="171"/>
      <c r="AO485" s="171"/>
      <c r="AP485" s="166"/>
      <c r="AQ485" s="166" t="s">
        <v>187</v>
      </c>
      <c r="AR485" s="159"/>
      <c r="AS485" s="159"/>
      <c r="AT485" s="160"/>
      <c r="AU485" s="124" t="s">
        <v>133</v>
      </c>
      <c r="AV485" s="124"/>
      <c r="AW485" s="124"/>
      <c r="AX485" s="125"/>
    </row>
    <row r="486" spans="1:50" ht="18.75" hidden="1"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335</v>
      </c>
      <c r="AJ490" s="171"/>
      <c r="AK490" s="171"/>
      <c r="AL490" s="166"/>
      <c r="AM490" s="171" t="s">
        <v>348</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335</v>
      </c>
      <c r="AJ495" s="171"/>
      <c r="AK495" s="171"/>
      <c r="AL495" s="166"/>
      <c r="AM495" s="171" t="s">
        <v>348</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335</v>
      </c>
      <c r="AJ500" s="171"/>
      <c r="AK500" s="171"/>
      <c r="AL500" s="166"/>
      <c r="AM500" s="171" t="s">
        <v>348</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335</v>
      </c>
      <c r="AJ505" s="171"/>
      <c r="AK505" s="171"/>
      <c r="AL505" s="166"/>
      <c r="AM505" s="171" t="s">
        <v>348</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335</v>
      </c>
      <c r="AJ510" s="171"/>
      <c r="AK510" s="171"/>
      <c r="AL510" s="166"/>
      <c r="AM510" s="171" t="s">
        <v>348</v>
      </c>
      <c r="AN510" s="171"/>
      <c r="AO510" s="171"/>
      <c r="AP510" s="166"/>
      <c r="AQ510" s="166" t="s">
        <v>187</v>
      </c>
      <c r="AR510" s="159"/>
      <c r="AS510" s="159"/>
      <c r="AT510" s="160"/>
      <c r="AU510" s="124" t="s">
        <v>133</v>
      </c>
      <c r="AV510" s="124"/>
      <c r="AW510" s="124"/>
      <c r="AX510" s="125"/>
    </row>
    <row r="511" spans="1:50" ht="18.75" hidden="1"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335</v>
      </c>
      <c r="AJ515" s="171"/>
      <c r="AK515" s="171"/>
      <c r="AL515" s="166"/>
      <c r="AM515" s="171" t="s">
        <v>348</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335</v>
      </c>
      <c r="AJ520" s="171"/>
      <c r="AK520" s="171"/>
      <c r="AL520" s="166"/>
      <c r="AM520" s="171" t="s">
        <v>348</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335</v>
      </c>
      <c r="AJ525" s="171"/>
      <c r="AK525" s="171"/>
      <c r="AL525" s="166"/>
      <c r="AM525" s="171" t="s">
        <v>348</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335</v>
      </c>
      <c r="AJ530" s="171"/>
      <c r="AK530" s="171"/>
      <c r="AL530" s="166"/>
      <c r="AM530" s="171" t="s">
        <v>348</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5"/>
      <c r="B535" s="242"/>
      <c r="C535" s="241"/>
      <c r="D535" s="242"/>
      <c r="E535" s="147" t="s">
        <v>332</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5"/>
      <c r="B538" s="242"/>
      <c r="C538" s="241"/>
      <c r="D538" s="242"/>
      <c r="E538" s="228" t="s">
        <v>327</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335</v>
      </c>
      <c r="AJ539" s="171"/>
      <c r="AK539" s="171"/>
      <c r="AL539" s="166"/>
      <c r="AM539" s="171" t="s">
        <v>348</v>
      </c>
      <c r="AN539" s="171"/>
      <c r="AO539" s="171"/>
      <c r="AP539" s="166"/>
      <c r="AQ539" s="166" t="s">
        <v>187</v>
      </c>
      <c r="AR539" s="159"/>
      <c r="AS539" s="159"/>
      <c r="AT539" s="160"/>
      <c r="AU539" s="124" t="s">
        <v>133</v>
      </c>
      <c r="AV539" s="124"/>
      <c r="AW539" s="124"/>
      <c r="AX539" s="125"/>
    </row>
    <row r="540" spans="1:50" ht="18.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335</v>
      </c>
      <c r="AJ544" s="171"/>
      <c r="AK544" s="171"/>
      <c r="AL544" s="166"/>
      <c r="AM544" s="171" t="s">
        <v>348</v>
      </c>
      <c r="AN544" s="171"/>
      <c r="AO544" s="171"/>
      <c r="AP544" s="166"/>
      <c r="AQ544" s="166" t="s">
        <v>187</v>
      </c>
      <c r="AR544" s="159"/>
      <c r="AS544" s="159"/>
      <c r="AT544" s="160"/>
      <c r="AU544" s="124" t="s">
        <v>133</v>
      </c>
      <c r="AV544" s="124"/>
      <c r="AW544" s="124"/>
      <c r="AX544" s="125"/>
    </row>
    <row r="545" spans="1:50" ht="18.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335</v>
      </c>
      <c r="AJ549" s="171"/>
      <c r="AK549" s="171"/>
      <c r="AL549" s="166"/>
      <c r="AM549" s="171" t="s">
        <v>348</v>
      </c>
      <c r="AN549" s="171"/>
      <c r="AO549" s="171"/>
      <c r="AP549" s="166"/>
      <c r="AQ549" s="166" t="s">
        <v>187</v>
      </c>
      <c r="AR549" s="159"/>
      <c r="AS549" s="159"/>
      <c r="AT549" s="160"/>
      <c r="AU549" s="124" t="s">
        <v>133</v>
      </c>
      <c r="AV549" s="124"/>
      <c r="AW549" s="124"/>
      <c r="AX549" s="125"/>
    </row>
    <row r="550" spans="1:50" ht="18.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335</v>
      </c>
      <c r="AJ554" s="171"/>
      <c r="AK554" s="171"/>
      <c r="AL554" s="166"/>
      <c r="AM554" s="171" t="s">
        <v>348</v>
      </c>
      <c r="AN554" s="171"/>
      <c r="AO554" s="171"/>
      <c r="AP554" s="166"/>
      <c r="AQ554" s="166" t="s">
        <v>187</v>
      </c>
      <c r="AR554" s="159"/>
      <c r="AS554" s="159"/>
      <c r="AT554" s="160"/>
      <c r="AU554" s="124" t="s">
        <v>133</v>
      </c>
      <c r="AV554" s="124"/>
      <c r="AW554" s="124"/>
      <c r="AX554" s="125"/>
    </row>
    <row r="555" spans="1:50" ht="18.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335</v>
      </c>
      <c r="AJ559" s="171"/>
      <c r="AK559" s="171"/>
      <c r="AL559" s="166"/>
      <c r="AM559" s="171" t="s">
        <v>348</v>
      </c>
      <c r="AN559" s="171"/>
      <c r="AO559" s="171"/>
      <c r="AP559" s="166"/>
      <c r="AQ559" s="166" t="s">
        <v>187</v>
      </c>
      <c r="AR559" s="159"/>
      <c r="AS559" s="159"/>
      <c r="AT559" s="160"/>
      <c r="AU559" s="124" t="s">
        <v>133</v>
      </c>
      <c r="AV559" s="124"/>
      <c r="AW559" s="124"/>
      <c r="AX559" s="125"/>
    </row>
    <row r="560" spans="1:50" ht="18.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335</v>
      </c>
      <c r="AJ564" s="171"/>
      <c r="AK564" s="171"/>
      <c r="AL564" s="166"/>
      <c r="AM564" s="171" t="s">
        <v>348</v>
      </c>
      <c r="AN564" s="171"/>
      <c r="AO564" s="171"/>
      <c r="AP564" s="166"/>
      <c r="AQ564" s="166" t="s">
        <v>187</v>
      </c>
      <c r="AR564" s="159"/>
      <c r="AS564" s="159"/>
      <c r="AT564" s="160"/>
      <c r="AU564" s="124" t="s">
        <v>133</v>
      </c>
      <c r="AV564" s="124"/>
      <c r="AW564" s="124"/>
      <c r="AX564" s="125"/>
    </row>
    <row r="565" spans="1:50" ht="18.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335</v>
      </c>
      <c r="AJ569" s="171"/>
      <c r="AK569" s="171"/>
      <c r="AL569" s="166"/>
      <c r="AM569" s="171" t="s">
        <v>348</v>
      </c>
      <c r="AN569" s="171"/>
      <c r="AO569" s="171"/>
      <c r="AP569" s="166"/>
      <c r="AQ569" s="166" t="s">
        <v>187</v>
      </c>
      <c r="AR569" s="159"/>
      <c r="AS569" s="159"/>
      <c r="AT569" s="160"/>
      <c r="AU569" s="124" t="s">
        <v>133</v>
      </c>
      <c r="AV569" s="124"/>
      <c r="AW569" s="124"/>
      <c r="AX569" s="125"/>
    </row>
    <row r="570" spans="1:50" ht="18.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335</v>
      </c>
      <c r="AJ574" s="171"/>
      <c r="AK574" s="171"/>
      <c r="AL574" s="166"/>
      <c r="AM574" s="171" t="s">
        <v>348</v>
      </c>
      <c r="AN574" s="171"/>
      <c r="AO574" s="171"/>
      <c r="AP574" s="166"/>
      <c r="AQ574" s="166" t="s">
        <v>187</v>
      </c>
      <c r="AR574" s="159"/>
      <c r="AS574" s="159"/>
      <c r="AT574" s="160"/>
      <c r="AU574" s="124" t="s">
        <v>133</v>
      </c>
      <c r="AV574" s="124"/>
      <c r="AW574" s="124"/>
      <c r="AX574" s="125"/>
    </row>
    <row r="575" spans="1:50" ht="18.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335</v>
      </c>
      <c r="AJ579" s="171"/>
      <c r="AK579" s="171"/>
      <c r="AL579" s="166"/>
      <c r="AM579" s="171" t="s">
        <v>348</v>
      </c>
      <c r="AN579" s="171"/>
      <c r="AO579" s="171"/>
      <c r="AP579" s="166"/>
      <c r="AQ579" s="166" t="s">
        <v>187</v>
      </c>
      <c r="AR579" s="159"/>
      <c r="AS579" s="159"/>
      <c r="AT579" s="160"/>
      <c r="AU579" s="124" t="s">
        <v>133</v>
      </c>
      <c r="AV579" s="124"/>
      <c r="AW579" s="124"/>
      <c r="AX579" s="125"/>
    </row>
    <row r="580" spans="1:50" ht="18.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335</v>
      </c>
      <c r="AJ584" s="171"/>
      <c r="AK584" s="171"/>
      <c r="AL584" s="166"/>
      <c r="AM584" s="171" t="s">
        <v>348</v>
      </c>
      <c r="AN584" s="171"/>
      <c r="AO584" s="171"/>
      <c r="AP584" s="166"/>
      <c r="AQ584" s="166" t="s">
        <v>187</v>
      </c>
      <c r="AR584" s="159"/>
      <c r="AS584" s="159"/>
      <c r="AT584" s="160"/>
      <c r="AU584" s="124" t="s">
        <v>133</v>
      </c>
      <c r="AV584" s="124"/>
      <c r="AW584" s="124"/>
      <c r="AX584" s="125"/>
    </row>
    <row r="585" spans="1:50" ht="18.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5"/>
      <c r="B589" s="242"/>
      <c r="C589" s="241"/>
      <c r="D589" s="242"/>
      <c r="E589" s="147" t="s">
        <v>332</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5"/>
      <c r="B592" s="242"/>
      <c r="C592" s="241"/>
      <c r="D592" s="242"/>
      <c r="E592" s="228" t="s">
        <v>326</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335</v>
      </c>
      <c r="AJ593" s="171"/>
      <c r="AK593" s="171"/>
      <c r="AL593" s="166"/>
      <c r="AM593" s="171" t="s">
        <v>348</v>
      </c>
      <c r="AN593" s="171"/>
      <c r="AO593" s="171"/>
      <c r="AP593" s="166"/>
      <c r="AQ593" s="166" t="s">
        <v>187</v>
      </c>
      <c r="AR593" s="159"/>
      <c r="AS593" s="159"/>
      <c r="AT593" s="160"/>
      <c r="AU593" s="124" t="s">
        <v>133</v>
      </c>
      <c r="AV593" s="124"/>
      <c r="AW593" s="124"/>
      <c r="AX593" s="125"/>
    </row>
    <row r="594" spans="1:50" ht="18.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335</v>
      </c>
      <c r="AJ598" s="171"/>
      <c r="AK598" s="171"/>
      <c r="AL598" s="166"/>
      <c r="AM598" s="171" t="s">
        <v>348</v>
      </c>
      <c r="AN598" s="171"/>
      <c r="AO598" s="171"/>
      <c r="AP598" s="166"/>
      <c r="AQ598" s="166" t="s">
        <v>187</v>
      </c>
      <c r="AR598" s="159"/>
      <c r="AS598" s="159"/>
      <c r="AT598" s="160"/>
      <c r="AU598" s="124" t="s">
        <v>133</v>
      </c>
      <c r="AV598" s="124"/>
      <c r="AW598" s="124"/>
      <c r="AX598" s="125"/>
    </row>
    <row r="599" spans="1:50" ht="18.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335</v>
      </c>
      <c r="AJ603" s="171"/>
      <c r="AK603" s="171"/>
      <c r="AL603" s="166"/>
      <c r="AM603" s="171" t="s">
        <v>348</v>
      </c>
      <c r="AN603" s="171"/>
      <c r="AO603" s="171"/>
      <c r="AP603" s="166"/>
      <c r="AQ603" s="166" t="s">
        <v>187</v>
      </c>
      <c r="AR603" s="159"/>
      <c r="AS603" s="159"/>
      <c r="AT603" s="160"/>
      <c r="AU603" s="124" t="s">
        <v>133</v>
      </c>
      <c r="AV603" s="124"/>
      <c r="AW603" s="124"/>
      <c r="AX603" s="125"/>
    </row>
    <row r="604" spans="1:50" ht="18.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335</v>
      </c>
      <c r="AJ608" s="171"/>
      <c r="AK608" s="171"/>
      <c r="AL608" s="166"/>
      <c r="AM608" s="171" t="s">
        <v>348</v>
      </c>
      <c r="AN608" s="171"/>
      <c r="AO608" s="171"/>
      <c r="AP608" s="166"/>
      <c r="AQ608" s="166" t="s">
        <v>187</v>
      </c>
      <c r="AR608" s="159"/>
      <c r="AS608" s="159"/>
      <c r="AT608" s="160"/>
      <c r="AU608" s="124" t="s">
        <v>133</v>
      </c>
      <c r="AV608" s="124"/>
      <c r="AW608" s="124"/>
      <c r="AX608" s="125"/>
    </row>
    <row r="609" spans="1:50" ht="18.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335</v>
      </c>
      <c r="AJ613" s="171"/>
      <c r="AK613" s="171"/>
      <c r="AL613" s="166"/>
      <c r="AM613" s="171" t="s">
        <v>348</v>
      </c>
      <c r="AN613" s="171"/>
      <c r="AO613" s="171"/>
      <c r="AP613" s="166"/>
      <c r="AQ613" s="166" t="s">
        <v>187</v>
      </c>
      <c r="AR613" s="159"/>
      <c r="AS613" s="159"/>
      <c r="AT613" s="160"/>
      <c r="AU613" s="124" t="s">
        <v>133</v>
      </c>
      <c r="AV613" s="124"/>
      <c r="AW613" s="124"/>
      <c r="AX613" s="125"/>
    </row>
    <row r="614" spans="1:50" ht="18.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335</v>
      </c>
      <c r="AJ618" s="171"/>
      <c r="AK618" s="171"/>
      <c r="AL618" s="166"/>
      <c r="AM618" s="171" t="s">
        <v>348</v>
      </c>
      <c r="AN618" s="171"/>
      <c r="AO618" s="171"/>
      <c r="AP618" s="166"/>
      <c r="AQ618" s="166" t="s">
        <v>187</v>
      </c>
      <c r="AR618" s="159"/>
      <c r="AS618" s="159"/>
      <c r="AT618" s="160"/>
      <c r="AU618" s="124" t="s">
        <v>133</v>
      </c>
      <c r="AV618" s="124"/>
      <c r="AW618" s="124"/>
      <c r="AX618" s="125"/>
    </row>
    <row r="619" spans="1:50" ht="18.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335</v>
      </c>
      <c r="AJ623" s="171"/>
      <c r="AK623" s="171"/>
      <c r="AL623" s="166"/>
      <c r="AM623" s="171" t="s">
        <v>348</v>
      </c>
      <c r="AN623" s="171"/>
      <c r="AO623" s="171"/>
      <c r="AP623" s="166"/>
      <c r="AQ623" s="166" t="s">
        <v>187</v>
      </c>
      <c r="AR623" s="159"/>
      <c r="AS623" s="159"/>
      <c r="AT623" s="160"/>
      <c r="AU623" s="124" t="s">
        <v>133</v>
      </c>
      <c r="AV623" s="124"/>
      <c r="AW623" s="124"/>
      <c r="AX623" s="125"/>
    </row>
    <row r="624" spans="1:50" ht="18.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335</v>
      </c>
      <c r="AJ628" s="171"/>
      <c r="AK628" s="171"/>
      <c r="AL628" s="166"/>
      <c r="AM628" s="171" t="s">
        <v>348</v>
      </c>
      <c r="AN628" s="171"/>
      <c r="AO628" s="171"/>
      <c r="AP628" s="166"/>
      <c r="AQ628" s="166" t="s">
        <v>187</v>
      </c>
      <c r="AR628" s="159"/>
      <c r="AS628" s="159"/>
      <c r="AT628" s="160"/>
      <c r="AU628" s="124" t="s">
        <v>133</v>
      </c>
      <c r="AV628" s="124"/>
      <c r="AW628" s="124"/>
      <c r="AX628" s="125"/>
    </row>
    <row r="629" spans="1:50" ht="18.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335</v>
      </c>
      <c r="AJ633" s="171"/>
      <c r="AK633" s="171"/>
      <c r="AL633" s="166"/>
      <c r="AM633" s="171" t="s">
        <v>348</v>
      </c>
      <c r="AN633" s="171"/>
      <c r="AO633" s="171"/>
      <c r="AP633" s="166"/>
      <c r="AQ633" s="166" t="s">
        <v>187</v>
      </c>
      <c r="AR633" s="159"/>
      <c r="AS633" s="159"/>
      <c r="AT633" s="160"/>
      <c r="AU633" s="124" t="s">
        <v>133</v>
      </c>
      <c r="AV633" s="124"/>
      <c r="AW633" s="124"/>
      <c r="AX633" s="125"/>
    </row>
    <row r="634" spans="1:50" ht="18.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335</v>
      </c>
      <c r="AJ638" s="171"/>
      <c r="AK638" s="171"/>
      <c r="AL638" s="166"/>
      <c r="AM638" s="171" t="s">
        <v>348</v>
      </c>
      <c r="AN638" s="171"/>
      <c r="AO638" s="171"/>
      <c r="AP638" s="166"/>
      <c r="AQ638" s="166" t="s">
        <v>187</v>
      </c>
      <c r="AR638" s="159"/>
      <c r="AS638" s="159"/>
      <c r="AT638" s="160"/>
      <c r="AU638" s="124" t="s">
        <v>133</v>
      </c>
      <c r="AV638" s="124"/>
      <c r="AW638" s="124"/>
      <c r="AX638" s="125"/>
    </row>
    <row r="639" spans="1:50" ht="18.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5"/>
      <c r="B643" s="242"/>
      <c r="C643" s="241"/>
      <c r="D643" s="242"/>
      <c r="E643" s="147" t="s">
        <v>332</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5"/>
      <c r="B646" s="242"/>
      <c r="C646" s="241"/>
      <c r="D646" s="242"/>
      <c r="E646" s="228" t="s">
        <v>327</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335</v>
      </c>
      <c r="AJ647" s="171"/>
      <c r="AK647" s="171"/>
      <c r="AL647" s="166"/>
      <c r="AM647" s="171" t="s">
        <v>348</v>
      </c>
      <c r="AN647" s="171"/>
      <c r="AO647" s="171"/>
      <c r="AP647" s="166"/>
      <c r="AQ647" s="166" t="s">
        <v>187</v>
      </c>
      <c r="AR647" s="159"/>
      <c r="AS647" s="159"/>
      <c r="AT647" s="160"/>
      <c r="AU647" s="124" t="s">
        <v>133</v>
      </c>
      <c r="AV647" s="124"/>
      <c r="AW647" s="124"/>
      <c r="AX647" s="125"/>
    </row>
    <row r="648" spans="1:50" ht="18.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335</v>
      </c>
      <c r="AJ652" s="171"/>
      <c r="AK652" s="171"/>
      <c r="AL652" s="166"/>
      <c r="AM652" s="171" t="s">
        <v>348</v>
      </c>
      <c r="AN652" s="171"/>
      <c r="AO652" s="171"/>
      <c r="AP652" s="166"/>
      <c r="AQ652" s="166" t="s">
        <v>187</v>
      </c>
      <c r="AR652" s="159"/>
      <c r="AS652" s="159"/>
      <c r="AT652" s="160"/>
      <c r="AU652" s="124" t="s">
        <v>133</v>
      </c>
      <c r="AV652" s="124"/>
      <c r="AW652" s="124"/>
      <c r="AX652" s="125"/>
    </row>
    <row r="653" spans="1:50" ht="18.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335</v>
      </c>
      <c r="AJ657" s="171"/>
      <c r="AK657" s="171"/>
      <c r="AL657" s="166"/>
      <c r="AM657" s="171" t="s">
        <v>348</v>
      </c>
      <c r="AN657" s="171"/>
      <c r="AO657" s="171"/>
      <c r="AP657" s="166"/>
      <c r="AQ657" s="166" t="s">
        <v>187</v>
      </c>
      <c r="AR657" s="159"/>
      <c r="AS657" s="159"/>
      <c r="AT657" s="160"/>
      <c r="AU657" s="124" t="s">
        <v>133</v>
      </c>
      <c r="AV657" s="124"/>
      <c r="AW657" s="124"/>
      <c r="AX657" s="125"/>
    </row>
    <row r="658" spans="1:50" ht="18.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335</v>
      </c>
      <c r="AJ662" s="171"/>
      <c r="AK662" s="171"/>
      <c r="AL662" s="166"/>
      <c r="AM662" s="171" t="s">
        <v>348</v>
      </c>
      <c r="AN662" s="171"/>
      <c r="AO662" s="171"/>
      <c r="AP662" s="166"/>
      <c r="AQ662" s="166" t="s">
        <v>187</v>
      </c>
      <c r="AR662" s="159"/>
      <c r="AS662" s="159"/>
      <c r="AT662" s="160"/>
      <c r="AU662" s="124" t="s">
        <v>133</v>
      </c>
      <c r="AV662" s="124"/>
      <c r="AW662" s="124"/>
      <c r="AX662" s="125"/>
    </row>
    <row r="663" spans="1:50" ht="18.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335</v>
      </c>
      <c r="AJ667" s="171"/>
      <c r="AK667" s="171"/>
      <c r="AL667" s="166"/>
      <c r="AM667" s="171" t="s">
        <v>348</v>
      </c>
      <c r="AN667" s="171"/>
      <c r="AO667" s="171"/>
      <c r="AP667" s="166"/>
      <c r="AQ667" s="166" t="s">
        <v>187</v>
      </c>
      <c r="AR667" s="159"/>
      <c r="AS667" s="159"/>
      <c r="AT667" s="160"/>
      <c r="AU667" s="124" t="s">
        <v>133</v>
      </c>
      <c r="AV667" s="124"/>
      <c r="AW667" s="124"/>
      <c r="AX667" s="125"/>
    </row>
    <row r="668" spans="1:50" ht="18.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335</v>
      </c>
      <c r="AJ672" s="171"/>
      <c r="AK672" s="171"/>
      <c r="AL672" s="166"/>
      <c r="AM672" s="171" t="s">
        <v>348</v>
      </c>
      <c r="AN672" s="171"/>
      <c r="AO672" s="171"/>
      <c r="AP672" s="166"/>
      <c r="AQ672" s="166" t="s">
        <v>187</v>
      </c>
      <c r="AR672" s="159"/>
      <c r="AS672" s="159"/>
      <c r="AT672" s="160"/>
      <c r="AU672" s="124" t="s">
        <v>133</v>
      </c>
      <c r="AV672" s="124"/>
      <c r="AW672" s="124"/>
      <c r="AX672" s="125"/>
    </row>
    <row r="673" spans="1:50" ht="18.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335</v>
      </c>
      <c r="AJ677" s="171"/>
      <c r="AK677" s="171"/>
      <c r="AL677" s="166"/>
      <c r="AM677" s="171" t="s">
        <v>348</v>
      </c>
      <c r="AN677" s="171"/>
      <c r="AO677" s="171"/>
      <c r="AP677" s="166"/>
      <c r="AQ677" s="166" t="s">
        <v>187</v>
      </c>
      <c r="AR677" s="159"/>
      <c r="AS677" s="159"/>
      <c r="AT677" s="160"/>
      <c r="AU677" s="124" t="s">
        <v>133</v>
      </c>
      <c r="AV677" s="124"/>
      <c r="AW677" s="124"/>
      <c r="AX677" s="125"/>
    </row>
    <row r="678" spans="1:50" ht="18.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335</v>
      </c>
      <c r="AJ682" s="171"/>
      <c r="AK682" s="171"/>
      <c r="AL682" s="166"/>
      <c r="AM682" s="171" t="s">
        <v>348</v>
      </c>
      <c r="AN682" s="171"/>
      <c r="AO682" s="171"/>
      <c r="AP682" s="166"/>
      <c r="AQ682" s="166" t="s">
        <v>187</v>
      </c>
      <c r="AR682" s="159"/>
      <c r="AS682" s="159"/>
      <c r="AT682" s="160"/>
      <c r="AU682" s="124" t="s">
        <v>133</v>
      </c>
      <c r="AV682" s="124"/>
      <c r="AW682" s="124"/>
      <c r="AX682" s="125"/>
    </row>
    <row r="683" spans="1:50" ht="18.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335</v>
      </c>
      <c r="AJ687" s="171"/>
      <c r="AK687" s="171"/>
      <c r="AL687" s="166"/>
      <c r="AM687" s="171" t="s">
        <v>348</v>
      </c>
      <c r="AN687" s="171"/>
      <c r="AO687" s="171"/>
      <c r="AP687" s="166"/>
      <c r="AQ687" s="166" t="s">
        <v>187</v>
      </c>
      <c r="AR687" s="159"/>
      <c r="AS687" s="159"/>
      <c r="AT687" s="160"/>
      <c r="AU687" s="124" t="s">
        <v>133</v>
      </c>
      <c r="AV687" s="124"/>
      <c r="AW687" s="124"/>
      <c r="AX687" s="125"/>
    </row>
    <row r="688" spans="1:50" ht="18.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335</v>
      </c>
      <c r="AJ692" s="171"/>
      <c r="AK692" s="171"/>
      <c r="AL692" s="166"/>
      <c r="AM692" s="171" t="s">
        <v>348</v>
      </c>
      <c r="AN692" s="171"/>
      <c r="AO692" s="171"/>
      <c r="AP692" s="166"/>
      <c r="AQ692" s="166" t="s">
        <v>187</v>
      </c>
      <c r="AR692" s="159"/>
      <c r="AS692" s="159"/>
      <c r="AT692" s="160"/>
      <c r="AU692" s="124" t="s">
        <v>133</v>
      </c>
      <c r="AV692" s="124"/>
      <c r="AW692" s="124"/>
      <c r="AX692" s="125"/>
    </row>
    <row r="693" spans="1:50" ht="18.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5"/>
      <c r="B697" s="242"/>
      <c r="C697" s="241"/>
      <c r="D697" s="242"/>
      <c r="E697" s="147" t="s">
        <v>332</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39"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482</v>
      </c>
      <c r="AE702" s="886"/>
      <c r="AF702" s="886"/>
      <c r="AG702" s="875" t="s">
        <v>519</v>
      </c>
      <c r="AH702" s="876"/>
      <c r="AI702" s="876"/>
      <c r="AJ702" s="876"/>
      <c r="AK702" s="876"/>
      <c r="AL702" s="876"/>
      <c r="AM702" s="876"/>
      <c r="AN702" s="876"/>
      <c r="AO702" s="876"/>
      <c r="AP702" s="876"/>
      <c r="AQ702" s="876"/>
      <c r="AR702" s="876"/>
      <c r="AS702" s="876"/>
      <c r="AT702" s="876"/>
      <c r="AU702" s="876"/>
      <c r="AV702" s="876"/>
      <c r="AW702" s="876"/>
      <c r="AX702" s="877"/>
    </row>
    <row r="703" spans="1:50" ht="4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482</v>
      </c>
      <c r="AE703" s="145"/>
      <c r="AF703" s="145"/>
      <c r="AG703" s="654" t="s">
        <v>520</v>
      </c>
      <c r="AH703" s="655"/>
      <c r="AI703" s="655"/>
      <c r="AJ703" s="655"/>
      <c r="AK703" s="655"/>
      <c r="AL703" s="655"/>
      <c r="AM703" s="655"/>
      <c r="AN703" s="655"/>
      <c r="AO703" s="655"/>
      <c r="AP703" s="655"/>
      <c r="AQ703" s="655"/>
      <c r="AR703" s="655"/>
      <c r="AS703" s="655"/>
      <c r="AT703" s="655"/>
      <c r="AU703" s="655"/>
      <c r="AV703" s="655"/>
      <c r="AW703" s="655"/>
      <c r="AX703" s="656"/>
    </row>
    <row r="704" spans="1:50" ht="47.25"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482</v>
      </c>
      <c r="AE704" s="573"/>
      <c r="AF704" s="573"/>
      <c r="AG704" s="418" t="s">
        <v>519</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482</v>
      </c>
      <c r="AE705" s="723"/>
      <c r="AF705" s="723"/>
      <c r="AG705" s="150" t="s">
        <v>523</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303</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522</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521</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524</v>
      </c>
      <c r="AE708" s="658"/>
      <c r="AF708" s="658"/>
      <c r="AG708" s="513"/>
      <c r="AH708" s="514"/>
      <c r="AI708" s="514"/>
      <c r="AJ708" s="514"/>
      <c r="AK708" s="514"/>
      <c r="AL708" s="514"/>
      <c r="AM708" s="514"/>
      <c r="AN708" s="514"/>
      <c r="AO708" s="514"/>
      <c r="AP708" s="514"/>
      <c r="AQ708" s="514"/>
      <c r="AR708" s="514"/>
      <c r="AS708" s="514"/>
      <c r="AT708" s="514"/>
      <c r="AU708" s="514"/>
      <c r="AV708" s="514"/>
      <c r="AW708" s="514"/>
      <c r="AX708" s="515"/>
    </row>
    <row r="709" spans="1:50" ht="59.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482</v>
      </c>
      <c r="AE709" s="145"/>
      <c r="AF709" s="145"/>
      <c r="AG709" s="654" t="s">
        <v>525</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524</v>
      </c>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62.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482</v>
      </c>
      <c r="AE711" s="145"/>
      <c r="AF711" s="145"/>
      <c r="AG711" s="654" t="s">
        <v>526</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524</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524</v>
      </c>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34.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482</v>
      </c>
      <c r="AE714" s="579"/>
      <c r="AF714" s="580"/>
      <c r="AG714" s="679" t="s">
        <v>527</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482</v>
      </c>
      <c r="AE715" s="658"/>
      <c r="AF715" s="767"/>
      <c r="AG715" s="513" t="s">
        <v>528</v>
      </c>
      <c r="AH715" s="514"/>
      <c r="AI715" s="514"/>
      <c r="AJ715" s="514"/>
      <c r="AK715" s="514"/>
      <c r="AL715" s="514"/>
      <c r="AM715" s="514"/>
      <c r="AN715" s="514"/>
      <c r="AO715" s="514"/>
      <c r="AP715" s="514"/>
      <c r="AQ715" s="514"/>
      <c r="AR715" s="514"/>
      <c r="AS715" s="514"/>
      <c r="AT715" s="514"/>
      <c r="AU715" s="514"/>
      <c r="AV715" s="514"/>
      <c r="AW715" s="514"/>
      <c r="AX715" s="515"/>
    </row>
    <row r="716" spans="1:50" ht="57"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482</v>
      </c>
      <c r="AE716" s="749"/>
      <c r="AF716" s="749"/>
      <c r="AG716" s="654" t="s">
        <v>529</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482</v>
      </c>
      <c r="AE717" s="145"/>
      <c r="AF717" s="145"/>
      <c r="AG717" s="654" t="s">
        <v>530</v>
      </c>
      <c r="AH717" s="655"/>
      <c r="AI717" s="655"/>
      <c r="AJ717" s="655"/>
      <c r="AK717" s="655"/>
      <c r="AL717" s="655"/>
      <c r="AM717" s="655"/>
      <c r="AN717" s="655"/>
      <c r="AO717" s="655"/>
      <c r="AP717" s="655"/>
      <c r="AQ717" s="655"/>
      <c r="AR717" s="655"/>
      <c r="AS717" s="655"/>
      <c r="AT717" s="655"/>
      <c r="AU717" s="655"/>
      <c r="AV717" s="655"/>
      <c r="AW717" s="655"/>
      <c r="AX717" s="656"/>
    </row>
    <row r="718" spans="1:50" ht="47.25"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482</v>
      </c>
      <c r="AE718" s="145"/>
      <c r="AF718" s="145"/>
      <c r="AG718" s="153" t="s">
        <v>531</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524</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3" t="s">
        <v>52</v>
      </c>
      <c r="D726" s="568"/>
      <c r="E726" s="568"/>
      <c r="F726" s="569"/>
      <c r="G726" s="787" t="s">
        <v>546</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0"/>
      <c r="B727" s="611"/>
      <c r="C727" s="685" t="s">
        <v>56</v>
      </c>
      <c r="D727" s="686"/>
      <c r="E727" s="686"/>
      <c r="F727" s="687"/>
      <c r="G727" s="785" t="s">
        <v>547</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c r="B733" s="740"/>
      <c r="C733" s="740"/>
      <c r="D733" s="740"/>
      <c r="E733" s="741"/>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325</v>
      </c>
      <c r="B737" s="87"/>
      <c r="C737" s="87"/>
      <c r="D737" s="88"/>
      <c r="E737" s="89" t="s">
        <v>554</v>
      </c>
      <c r="F737" s="89"/>
      <c r="G737" s="89"/>
      <c r="H737" s="89"/>
      <c r="I737" s="89"/>
      <c r="J737" s="89"/>
      <c r="K737" s="89"/>
      <c r="L737" s="89"/>
      <c r="M737" s="89"/>
      <c r="N737" s="95" t="s">
        <v>320</v>
      </c>
      <c r="O737" s="95"/>
      <c r="P737" s="95"/>
      <c r="Q737" s="95"/>
      <c r="R737" s="89" t="s">
        <v>554</v>
      </c>
      <c r="S737" s="89"/>
      <c r="T737" s="89"/>
      <c r="U737" s="89"/>
      <c r="V737" s="89"/>
      <c r="W737" s="89"/>
      <c r="X737" s="89"/>
      <c r="Y737" s="89"/>
      <c r="Z737" s="89"/>
      <c r="AA737" s="95" t="s">
        <v>319</v>
      </c>
      <c r="AB737" s="95"/>
      <c r="AC737" s="95"/>
      <c r="AD737" s="95"/>
      <c r="AE737" s="89" t="s">
        <v>554</v>
      </c>
      <c r="AF737" s="89"/>
      <c r="AG737" s="89"/>
      <c r="AH737" s="89"/>
      <c r="AI737" s="89"/>
      <c r="AJ737" s="89"/>
      <c r="AK737" s="89"/>
      <c r="AL737" s="89"/>
      <c r="AM737" s="89"/>
      <c r="AN737" s="95" t="s">
        <v>318</v>
      </c>
      <c r="AO737" s="95"/>
      <c r="AP737" s="95"/>
      <c r="AQ737" s="95"/>
      <c r="AR737" s="96" t="s">
        <v>554</v>
      </c>
      <c r="AS737" s="97"/>
      <c r="AT737" s="97"/>
      <c r="AU737" s="97"/>
      <c r="AV737" s="97"/>
      <c r="AW737" s="97"/>
      <c r="AX737" s="98"/>
      <c r="AY737" s="74"/>
      <c r="AZ737" s="74"/>
    </row>
    <row r="738" spans="1:52" ht="24.75" customHeight="1" x14ac:dyDescent="0.15">
      <c r="A738" s="86" t="s">
        <v>317</v>
      </c>
      <c r="B738" s="87"/>
      <c r="C738" s="87"/>
      <c r="D738" s="88"/>
      <c r="E738" s="89" t="s">
        <v>554</v>
      </c>
      <c r="F738" s="89"/>
      <c r="G738" s="89"/>
      <c r="H738" s="89"/>
      <c r="I738" s="89"/>
      <c r="J738" s="89"/>
      <c r="K738" s="89"/>
      <c r="L738" s="89"/>
      <c r="M738" s="89"/>
      <c r="N738" s="95" t="s">
        <v>316</v>
      </c>
      <c r="O738" s="95"/>
      <c r="P738" s="95"/>
      <c r="Q738" s="95"/>
      <c r="R738" s="89" t="s">
        <v>554</v>
      </c>
      <c r="S738" s="89"/>
      <c r="T738" s="89"/>
      <c r="U738" s="89"/>
      <c r="V738" s="89"/>
      <c r="W738" s="89"/>
      <c r="X738" s="89"/>
      <c r="Y738" s="89"/>
      <c r="Z738" s="89"/>
      <c r="AA738" s="95" t="s">
        <v>315</v>
      </c>
      <c r="AB738" s="95"/>
      <c r="AC738" s="95"/>
      <c r="AD738" s="95"/>
      <c r="AE738" s="89" t="s">
        <v>532</v>
      </c>
      <c r="AF738" s="89"/>
      <c r="AG738" s="89"/>
      <c r="AH738" s="89"/>
      <c r="AI738" s="89"/>
      <c r="AJ738" s="89"/>
      <c r="AK738" s="89"/>
      <c r="AL738" s="89"/>
      <c r="AM738" s="89"/>
      <c r="AN738" s="95" t="s">
        <v>314</v>
      </c>
      <c r="AO738" s="95"/>
      <c r="AP738" s="95"/>
      <c r="AQ738" s="95"/>
      <c r="AR738" s="96" t="s">
        <v>533</v>
      </c>
      <c r="AS738" s="97"/>
      <c r="AT738" s="97"/>
      <c r="AU738" s="97"/>
      <c r="AV738" s="97"/>
      <c r="AW738" s="97"/>
      <c r="AX738" s="98"/>
    </row>
    <row r="739" spans="1:52" ht="24.75" customHeight="1" x14ac:dyDescent="0.15">
      <c r="A739" s="86" t="s">
        <v>313</v>
      </c>
      <c r="B739" s="87"/>
      <c r="C739" s="87"/>
      <c r="D739" s="88"/>
      <c r="E739" s="89" t="s">
        <v>544</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337</v>
      </c>
      <c r="B740" s="117"/>
      <c r="C740" s="117"/>
      <c r="D740" s="118"/>
      <c r="E740" s="119" t="s">
        <v>479</v>
      </c>
      <c r="F740" s="111"/>
      <c r="G740" s="111"/>
      <c r="H740" s="78" t="str">
        <f>IF(E740="", "", "(")</f>
        <v>(</v>
      </c>
      <c r="I740" s="111"/>
      <c r="J740" s="111"/>
      <c r="K740" s="78" t="str">
        <f>IF(OR(I740="　", I740=""), "", "-")</f>
        <v/>
      </c>
      <c r="L740" s="112">
        <v>141</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306</v>
      </c>
      <c r="B741" s="133"/>
      <c r="C741" s="133"/>
      <c r="D741" s="133"/>
      <c r="E741" s="133"/>
      <c r="F741" s="134"/>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308</v>
      </c>
      <c r="B780" s="751"/>
      <c r="C780" s="751"/>
      <c r="D780" s="751"/>
      <c r="E780" s="751"/>
      <c r="F780" s="752"/>
      <c r="G780" s="429" t="s">
        <v>537</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538</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35.25" customHeight="1" x14ac:dyDescent="0.15">
      <c r="A782" s="543"/>
      <c r="B782" s="753"/>
      <c r="C782" s="753"/>
      <c r="D782" s="753"/>
      <c r="E782" s="753"/>
      <c r="F782" s="754"/>
      <c r="G782" s="439" t="s">
        <v>534</v>
      </c>
      <c r="H782" s="440"/>
      <c r="I782" s="440"/>
      <c r="J782" s="440"/>
      <c r="K782" s="441"/>
      <c r="L782" s="442" t="s">
        <v>535</v>
      </c>
      <c r="M782" s="443"/>
      <c r="N782" s="443"/>
      <c r="O782" s="443"/>
      <c r="P782" s="443"/>
      <c r="Q782" s="443"/>
      <c r="R782" s="443"/>
      <c r="S782" s="443"/>
      <c r="T782" s="443"/>
      <c r="U782" s="443"/>
      <c r="V782" s="443"/>
      <c r="W782" s="443"/>
      <c r="X782" s="444"/>
      <c r="Y782" s="445">
        <v>11</v>
      </c>
      <c r="Z782" s="446"/>
      <c r="AA782" s="446"/>
      <c r="AB782" s="544"/>
      <c r="AC782" s="439" t="s">
        <v>534</v>
      </c>
      <c r="AD782" s="440"/>
      <c r="AE782" s="440"/>
      <c r="AF782" s="440"/>
      <c r="AG782" s="441"/>
      <c r="AH782" s="442" t="s">
        <v>536</v>
      </c>
      <c r="AI782" s="443"/>
      <c r="AJ782" s="443"/>
      <c r="AK782" s="443"/>
      <c r="AL782" s="443"/>
      <c r="AM782" s="443"/>
      <c r="AN782" s="443"/>
      <c r="AO782" s="443"/>
      <c r="AP782" s="443"/>
      <c r="AQ782" s="443"/>
      <c r="AR782" s="443"/>
      <c r="AS782" s="443"/>
      <c r="AT782" s="444"/>
      <c r="AU782" s="445">
        <v>2</v>
      </c>
      <c r="AV782" s="446"/>
      <c r="AW782" s="446"/>
      <c r="AX782" s="447"/>
    </row>
    <row r="783" spans="1:50" ht="24.75" customHeight="1" x14ac:dyDescent="0.15">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15">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11</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2</v>
      </c>
      <c r="AV792" s="405"/>
      <c r="AW792" s="405"/>
      <c r="AX792" s="407"/>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290</v>
      </c>
      <c r="AI837" s="336"/>
      <c r="AJ837" s="336"/>
      <c r="AK837" s="336"/>
      <c r="AL837" s="336" t="s">
        <v>21</v>
      </c>
      <c r="AM837" s="336"/>
      <c r="AN837" s="336"/>
      <c r="AO837" s="416"/>
      <c r="AP837" s="417" t="s">
        <v>225</v>
      </c>
      <c r="AQ837" s="417"/>
      <c r="AR837" s="417"/>
      <c r="AS837" s="417"/>
      <c r="AT837" s="417"/>
      <c r="AU837" s="417"/>
      <c r="AV837" s="417"/>
      <c r="AW837" s="417"/>
      <c r="AX837" s="417"/>
    </row>
    <row r="838" spans="1:50" ht="45.75" customHeight="1" x14ac:dyDescent="0.15">
      <c r="A838" s="394">
        <v>1</v>
      </c>
      <c r="B838" s="394">
        <v>1</v>
      </c>
      <c r="C838" s="414" t="s">
        <v>539</v>
      </c>
      <c r="D838" s="408"/>
      <c r="E838" s="408"/>
      <c r="F838" s="408"/>
      <c r="G838" s="408"/>
      <c r="H838" s="408"/>
      <c r="I838" s="408"/>
      <c r="J838" s="409">
        <v>2020001057333</v>
      </c>
      <c r="K838" s="410"/>
      <c r="L838" s="410"/>
      <c r="M838" s="410"/>
      <c r="N838" s="410"/>
      <c r="O838" s="410"/>
      <c r="P838" s="415" t="s">
        <v>540</v>
      </c>
      <c r="Q838" s="307"/>
      <c r="R838" s="307"/>
      <c r="S838" s="307"/>
      <c r="T838" s="307"/>
      <c r="U838" s="307"/>
      <c r="V838" s="307"/>
      <c r="W838" s="307"/>
      <c r="X838" s="307"/>
      <c r="Y838" s="308">
        <v>11</v>
      </c>
      <c r="Z838" s="309"/>
      <c r="AA838" s="309"/>
      <c r="AB838" s="310"/>
      <c r="AC838" s="318" t="s">
        <v>294</v>
      </c>
      <c r="AD838" s="413"/>
      <c r="AE838" s="413"/>
      <c r="AF838" s="413"/>
      <c r="AG838" s="413"/>
      <c r="AH838" s="411">
        <v>1</v>
      </c>
      <c r="AI838" s="412"/>
      <c r="AJ838" s="412"/>
      <c r="AK838" s="412"/>
      <c r="AL838" s="315">
        <v>90</v>
      </c>
      <c r="AM838" s="316"/>
      <c r="AN838" s="316"/>
      <c r="AO838" s="317"/>
      <c r="AP838" s="311" t="s">
        <v>554</v>
      </c>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290</v>
      </c>
      <c r="AI870" s="336"/>
      <c r="AJ870" s="336"/>
      <c r="AK870" s="336"/>
      <c r="AL870" s="336" t="s">
        <v>21</v>
      </c>
      <c r="AM870" s="336"/>
      <c r="AN870" s="336"/>
      <c r="AO870" s="416"/>
      <c r="AP870" s="417" t="s">
        <v>225</v>
      </c>
      <c r="AQ870" s="417"/>
      <c r="AR870" s="417"/>
      <c r="AS870" s="417"/>
      <c r="AT870" s="417"/>
      <c r="AU870" s="417"/>
      <c r="AV870" s="417"/>
      <c r="AW870" s="417"/>
      <c r="AX870" s="417"/>
    </row>
    <row r="871" spans="1:50" ht="30" customHeight="1" x14ac:dyDescent="0.15">
      <c r="A871" s="394">
        <v>1</v>
      </c>
      <c r="B871" s="394">
        <v>1</v>
      </c>
      <c r="C871" s="414" t="s">
        <v>541</v>
      </c>
      <c r="D871" s="408"/>
      <c r="E871" s="408"/>
      <c r="F871" s="408"/>
      <c r="G871" s="408"/>
      <c r="H871" s="408"/>
      <c r="I871" s="408"/>
      <c r="J871" s="409">
        <v>7011101045942</v>
      </c>
      <c r="K871" s="410"/>
      <c r="L871" s="410"/>
      <c r="M871" s="410"/>
      <c r="N871" s="410"/>
      <c r="O871" s="410"/>
      <c r="P871" s="415" t="s">
        <v>542</v>
      </c>
      <c r="Q871" s="307"/>
      <c r="R871" s="307"/>
      <c r="S871" s="307"/>
      <c r="T871" s="307"/>
      <c r="U871" s="307"/>
      <c r="V871" s="307"/>
      <c r="W871" s="307"/>
      <c r="X871" s="307"/>
      <c r="Y871" s="308">
        <v>2</v>
      </c>
      <c r="Z871" s="309"/>
      <c r="AA871" s="309"/>
      <c r="AB871" s="310"/>
      <c r="AC871" s="318" t="s">
        <v>294</v>
      </c>
      <c r="AD871" s="413"/>
      <c r="AE871" s="413"/>
      <c r="AF871" s="413"/>
      <c r="AG871" s="413"/>
      <c r="AH871" s="411">
        <v>2</v>
      </c>
      <c r="AI871" s="412"/>
      <c r="AJ871" s="412"/>
      <c r="AK871" s="412"/>
      <c r="AL871" s="315">
        <v>55.7</v>
      </c>
      <c r="AM871" s="316"/>
      <c r="AN871" s="316"/>
      <c r="AO871" s="317"/>
      <c r="AP871" s="311" t="s">
        <v>554</v>
      </c>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290</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290</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290</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290</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290</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290</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255</v>
      </c>
      <c r="AQ1102" s="417"/>
      <c r="AR1102" s="417"/>
      <c r="AS1102" s="417"/>
      <c r="AT1102" s="417"/>
      <c r="AU1102" s="417"/>
      <c r="AV1102" s="417"/>
      <c r="AW1102" s="417"/>
      <c r="AX1102" s="417"/>
    </row>
    <row r="1103" spans="1:50" ht="30" hidden="1" customHeight="1" x14ac:dyDescent="0.15">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3"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3" zoomScale="115" zoomScaleNormal="115" workbookViewId="0">
      <selection activeCell="Q15" sqref="Q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t="s">
        <v>482</v>
      </c>
      <c r="R2" s="13" t="str">
        <f>IF(Q2="","",P2)</f>
        <v>直接実施</v>
      </c>
      <c r="S2" s="13" t="str">
        <f>IF(R2="","",IF(S1&lt;&gt;"",CONCATENATE(S1,"、",R2),R2))</f>
        <v>直接実施</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482</v>
      </c>
      <c r="R3" s="13" t="str">
        <f t="shared" ref="R3:R8" si="3">IF(Q3="","",P3)</f>
        <v>委託・請負</v>
      </c>
      <c r="S3" s="13" t="str">
        <f t="shared" ref="S3:S8" si="4">IF(R3="",S2,IF(S2&lt;&gt;"",CONCATENATE(S2,"、",R3),R3))</f>
        <v>直接実施、委託・請負</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251</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t="s">
        <v>482</v>
      </c>
      <c r="C8" s="13" t="str">
        <f t="shared" si="0"/>
        <v>交通安全対策</v>
      </c>
      <c r="D8" s="13" t="str">
        <f t="shared" si="8"/>
        <v>交通安全対策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交通安全対策</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252</v>
      </c>
      <c r="B10" s="15"/>
      <c r="C10" s="13" t="str">
        <f t="shared" si="0"/>
        <v/>
      </c>
      <c r="D10" s="13" t="str">
        <f t="shared" si="8"/>
        <v>交通安全対策</v>
      </c>
      <c r="F10" s="18" t="s">
        <v>116</v>
      </c>
      <c r="G10" s="17"/>
      <c r="H10" s="13" t="str">
        <f t="shared" si="1"/>
        <v/>
      </c>
      <c r="I10" s="13" t="str">
        <f t="shared" si="5"/>
        <v>一般会計</v>
      </c>
      <c r="K10" s="14" t="s">
        <v>256</v>
      </c>
      <c r="L10" s="15"/>
      <c r="M10" s="13" t="str">
        <f t="shared" si="2"/>
        <v/>
      </c>
      <c r="N10" s="13" t="str">
        <f t="shared" si="6"/>
        <v/>
      </c>
      <c r="O10" s="13"/>
      <c r="P10" s="13" t="str">
        <f>S8</f>
        <v>直接実施、委託・請負</v>
      </c>
      <c r="Q10" s="19"/>
      <c r="T10" s="13"/>
      <c r="W10" s="32" t="s">
        <v>155</v>
      </c>
      <c r="Y10" s="32" t="s">
        <v>363</v>
      </c>
      <c r="Z10" s="30"/>
      <c r="AA10" s="32" t="s">
        <v>457</v>
      </c>
      <c r="AB10" s="31"/>
      <c r="AC10" s="31"/>
      <c r="AD10" s="31"/>
      <c r="AE10" s="31"/>
      <c r="AF10" s="30"/>
      <c r="AG10" s="46" t="s">
        <v>286</v>
      </c>
      <c r="AK10" s="44" t="str">
        <f t="shared" si="7"/>
        <v>I</v>
      </c>
      <c r="AP10" s="44" t="s">
        <v>281</v>
      </c>
    </row>
    <row r="11" spans="1:42" ht="13.5" customHeight="1" x14ac:dyDescent="0.15">
      <c r="A11" s="14" t="s">
        <v>92</v>
      </c>
      <c r="B11" s="15"/>
      <c r="C11" s="13" t="str">
        <f t="shared" si="0"/>
        <v/>
      </c>
      <c r="D11" s="13" t="str">
        <f t="shared" si="8"/>
        <v>交通安全対策</v>
      </c>
      <c r="F11" s="18" t="s">
        <v>117</v>
      </c>
      <c r="G11" s="17"/>
      <c r="H11" s="13" t="str">
        <f t="shared" si="1"/>
        <v/>
      </c>
      <c r="I11" s="13" t="str">
        <f t="shared" si="5"/>
        <v>一般会計</v>
      </c>
      <c r="K11" s="14" t="s">
        <v>110</v>
      </c>
      <c r="L11" s="15" t="s">
        <v>482</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交通安全対策</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交通安全対策</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交通安全対策</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交通安全対策</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交通安全対策</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交通安全対策</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交通安全対策</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交通安全対策</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交通安全対策</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交通安全対策</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交通安全対策</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交通安全対策</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交通安全対策</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交通安全対策</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2020-07-07T02:51:41Z</cp:lastPrinted>
  <dcterms:created xsi:type="dcterms:W3CDTF">2012-03-13T00:50:25Z</dcterms:created>
  <dcterms:modified xsi:type="dcterms:W3CDTF">2020-07-22T04:04:32Z</dcterms:modified>
</cp:coreProperties>
</file>