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4 総政局（建）●\エクセル\"/>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<sst xmlns="http://schemas.openxmlformats.org/spreadsheetml/2006/main" count="2822" uniqueCount="626">
  <si>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</si>
  <si>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</si>
  <si>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</si>
  <si>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</si>
  <si>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</si>
  <si>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</si>
  <si>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</si>
  <si>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</si>
  <si>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</si>
  <si>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</si>
  <si>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</si>
  <si>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</si>
  <si>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</si>
  <si>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</si>
  <si>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</si>
  <si>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</si>
  <si>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</si>
  <si>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</si>
  <si>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</si>
  <si>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</si>
  <si>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</si>
  <si>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</si>
  <si>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</si>
  <si>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</si>
  <si>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</si>
  <si>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</si>
  <si>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</si>
  <si>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</si>
  <si>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</si>
  <si>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</si>
  <si>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</si>
  <si>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</si>
  <si>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</si>
  <si>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</si>
  <si>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</si>
  <si>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</si>
  <si>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</si>
  <si>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</si>
  <si>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</si>
  <si>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</si>
  <si>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</si>
  <si>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</si>
  <si>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</si>
  <si>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</si>
  <si>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</si>
  <si>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</si>
  <si>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</si>
  <si>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</si>
  <si>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</si>
  <si>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</si>
  <si>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</si>
  <si>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</si>
  <si>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</si>
  <si>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</si>
  <si>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</si>
  <si>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</si>
  <si>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</si>
  <si>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</si>
  <si>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</si>
  <si>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</si>
  <si>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</si>
  <si>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</si>
  <si>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</si>
  <si>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</si>
  <si>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</si>
  <si>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</si>
  <si>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</si>
  <si>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</si>
  <si>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</si>
  <si>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</si>
  <si>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</si>
  <si>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</si>
  <si>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</si>
  <si>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</si>
  <si>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</si>
  <si>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</si>
  <si>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</si>
  <si>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</si>
  <si>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</si>
  <si>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</si>
  <si>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</si>
  <si>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</si>
  <si>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</si>
  <si>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</si>
  <si>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</si>
  <si>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</si>
  <si>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</si>
  <si>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</si>
  <si>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</si>
  <si>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</si>
  <si>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</si>
  <si>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</si>
  <si>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</si>
  <si>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</si>
  <si>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</si>
  <si>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</si>
  <si>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</si>
  <si>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</si>
  <si>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</si>
  <si>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</si>
  <si>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</si>
  <si>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</si>
  <si>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</si>
  <si>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</si>
  <si>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</si>
  <si>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</si>
  <si>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</si>
  <si>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</si>
  <si>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</si>
  <si>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</si>
  <si>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</si>
  <si>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</si>
  <si>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</si>
  <si>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</si>
  <si>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</si>
  <si>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</si>
  <si>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</si>
  <si>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</si>
  <si>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</si>
  <si>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</si>
  <si>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</si>
  <si>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</si>
  <si>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</si>
  <si>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</si>
  <si>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</si>
  <si>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</si>
  <si>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</si>
  <si>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</si>
  <si>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</si>
  <si>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</si>
  <si>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</si>
  <si>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</si>
  <si>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</si>
  <si>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</si>
  <si>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</si>
  <si>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</si>
  <si>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</si>
  <si>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</si>
  <si>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</si>
  <si>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</si>
  <si>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</si>
  <si>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</si>
  <si>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</si>
  <si>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</si>
  <si>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</si>
  <si>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</si>
  <si>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</si>
  <si>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</si>
  <si>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</si>
  <si>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</si>
  <si>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</si>
  <si>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</si>
  <si>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</si>
  <si>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</si>
  <si>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</si>
  <si>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</si>
  <si>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</si>
  <si>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</si>
  <si>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</si>
  <si>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</si>
  <si>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</si>
  <si>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</si>
  <si>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</si>
  <si>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</si>
  <si>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</si>
  <si>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</si>
  <si>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</si>
  <si>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</si>
  <si>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</si>
  <si>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</si>
  <si>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</si>
  <si>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</si>
  <si>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</si>
  <si>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</si>
  <si>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</si>
  <si>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</si>
  <si>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</si>
  <si>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</si>
  <si>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</si>
  <si>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</si>
  <si>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</si>
  <si>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</si>
  <si>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</si>
  <si>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</si>
  <si>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</si>
  <si>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</si>
  <si>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</si>
  <si>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</si>
  <si>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</si>
  <si>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</si>
  <si>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</si>
  <si>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</si>
  <si>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</si>
  <si>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</si>
  <si>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</si>
  <si>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</si>
  <si>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</si>
  <si>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</si>
  <si>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</si>
  <si>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</si>
  <si>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</si>
  <si>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</si>
  <si>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</si>
  <si>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</si>
  <si>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</si>
  <si>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</si>
  <si>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</si>
  <si>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</si>
  <si>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</si>
  <si>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</si>
  <si>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</si>
  <si>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</si>
  <si>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</si>
  <si>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</si>
  <si>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</si>
  <si>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</si>
  <si>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</si>
  <si>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</si>
  <si>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</si>
  <si>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</si>
  <si>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</si>
  <si>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</si>
  <si>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</si>
  <si>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</si>
  <si>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</si>
  <si>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</si>
  <si>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</si>
  <si>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</si>
  <si>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</si>
  <si>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</si>
  <si>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</si>
  <si>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</si>
  <si>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</si>
  <si>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</si>
  <si>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</si>
  <si>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</si>
  <si>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</si>
  <si>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</si>
  <si>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</si>
  <si>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</si>
  <si>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</si>
  <si>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</si>
  <si>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</si>
  <si>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</si>
  <si>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</si>
  <si>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</si>
  <si>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</si>
  <si>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</si>
  <si>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</si>
  <si>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</si>
  <si>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</si>
  <si>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</si>
  <si>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</si>
  <si>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</si>
  <si>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</si>
  <si>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</si>
  <si>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</si>
  <si>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</si>
  <si>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</si>
  <si>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</si>
  <si>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</si>
  <si>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</si>
  <si>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</si>
  <si>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</si>
  <si>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</si>
  <si>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</si>
  <si>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</si>
  <si>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</si>
  <si>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</si>
  <si>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</si>
  <si>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</si>
  <si>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</si>
  <si>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</si>
  <si>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</si>
  <si>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</si>
  <si>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</si>
  <si>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</si>
  <si>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</si>
  <si>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</si>
  <si>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</si>
  <si>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</si>
  <si>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</si>
  <si>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</si>
  <si>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</si>
  <si>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</si>
  <si>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</si>
  <si>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</si>
  <si>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</si>
  <si>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</si>
  <si>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</si>
  <si>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</si>
  <si>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</si>
  <si>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</si>
  <si>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</si>
  <si>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</si>
  <si>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</si>
  <si>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</si>
  <si>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</si>
  <si>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</si>
  <si>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</si>
  <si>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</si>
  <si>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</si>
  <si>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</si>
  <si>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</si>
  <si>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</si>
  <si>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</si>
  <si>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</si>
  <si>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</si>
  <si>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</si>
  <si>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</si>
  <si>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</si>
  <si>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</si>
  <si>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</si>
  <si>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</si>
  <si>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</si>
  <si>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</si>
  <si>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</si>
  <si>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</si>
  <si>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</si>
  <si>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</si>
  <si>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</si>
  <si>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</si>
  <si>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</si>
  <si>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</si>
  <si>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</si>
  <si>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</si>
  <si>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</si>
  <si>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</si>
  <si>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</si>
  <si>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</si>
  <si>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</si>
  <si>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</si>
  <si>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</si>
  <si>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</si>
  <si>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</si>
  <si>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</si>
  <si>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</si>
  <si>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</si>
  <si>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</si>
  <si>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</si>
  <si>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</si>
  <si>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</si>
  <si>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</si>
  <si>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</si>
  <si>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</si>
  <si>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</si>
  <si>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</si>
  <si>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</si>
  <si>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</si>
  <si>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</si>
  <si>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</si>
  <si>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</si>
  <si>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</si>
  <si>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</si>
  <si>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</si>
  <si>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</si>
  <si>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</si>
  <si>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</si>
  <si>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</si>
  <si>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</si>
  <si>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</si>
  <si>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</si>
  <si>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</si>
  <si>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</si>
  <si>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</si>
  <si>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</si>
  <si>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</si>
  <si>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</si>
  <si>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</si>
  <si>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</si>
  <si>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</si>
  <si>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</si>
  <si>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</si>
  <si>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</si>
  <si>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</si>
  <si>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</si>
  <si>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</si>
  <si>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</si>
  <si>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</si>
  <si>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</si>
  <si>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</si>
  <si>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</si>
  <si>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</si>
  <si>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</si>
  <si>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</si>
  <si>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</si>
  <si>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</si>
  <si>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</si>
  <si>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</si>
  <si>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</si>
  <si>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</si>
  <si>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</si>
  <si>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</si>
  <si>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</si>
  <si>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</si>
  <si>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</si>
  <si>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</si>
  <si>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</si>
  <si>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</si>
  <si>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</si>
  <si>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</si>
  <si>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</si>
  <si>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</si>
  <si>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</si>
  <si>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</si>
  <si>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</si>
  <si>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</si>
  <si>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</si>
  <si>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</si>
  <si>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</si>
  <si>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</si>
  <si>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</si>
  <si>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</si>
  <si>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</si>
  <si>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</si>
  <si>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</si>
  <si>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</si>
  <si>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</si>
  <si>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</si>
  <si>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</si>
  <si>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</si>
  <si>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</si>
  <si>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</si>
  <si>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</si>
  <si>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</si>
  <si>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</si>
  <si>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</si>
  <si>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</si>
  <si>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</si>
  <si>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</si>
  <si>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</si>
  <si>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</si>
  <si>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</si>
  <si>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</si>
  <si>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</si>
  <si>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</si>
  <si>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</si>
  <si>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</si>
  <si>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</si>
  <si>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</si>
  <si>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</si>
  <si>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</si>
  <si>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</si>
  <si>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</si>
  <si>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</si>
  <si>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</si>
  <si>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</si>
  <si>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</si>
  <si>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</si>
  <si>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</si>
  <si>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</si>
  <si>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</si>
  <si>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</si>
  <si>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</si>
  <si>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</si>
  <si>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</si>
  <si>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</si>
  <si>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</si>
  <si>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</si>
  <si>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</si>
  <si>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</si>
  <si>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</si>
  <si>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</si>
  <si>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</si>
  <si>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</si>
  <si>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</si>
  <si>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</si>
  <si>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</si>
  <si>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</si>
  <si>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</si>
  <si>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</si>
  <si>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</si>
  <si>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</si>
  <si>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</si>
  <si>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</si>
  <si>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</si>
  <si>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</si>
  <si>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</si>
  <si>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</si>
  <si>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</si>
  <si>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</si>
  <si>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</si>
  <si>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</si>
  <si>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</si>
  <si>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</si>
  <si>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</si>
  <si>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</si>
  <si>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</si>
  <si>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</si>
  <si>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</si>
  <si>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</si>
  <si>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</si>
  <si>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</si>
  <si>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</si>
  <si>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</si>
  <si>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</si>
  <si>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</si>
  <si>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</si>
  <si>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</si>
  <si>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</si>
  <si>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</si>
  <si>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</si>
  <si>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</si>
  <si>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</si>
  <si>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</si>
  <si>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</si>
  <si>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</si>
  <si>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</si>
  <si>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</si>
  <si>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</si>
  <si>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</si>
  <si>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</si>
  <si>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</si>
  <si>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</si>
  <si>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</si>
  <si>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</si>
  <si>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</si>
  <si>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</si>
  <si>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</si>
  <si>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</si>
  <si>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</si>
  <si>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</si>
  <si>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</si>
  <si>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</si>
  <si>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</si>
  <si>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</si>
  <si>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</si>
  <si>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</si>
  <si>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</si>
  <si>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</si>
  <si>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</si>
  <si>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</si>
  <si>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</si>
  <si>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</si>
  <si>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</si>
  <si>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</si>
  <si>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</si>
  <si>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</si>
  <si>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</si>
  <si>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</si>
  <si>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</si>
  <si>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</si>
  <si>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</si>
  <si>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</si>
  <si>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</si>
  <si>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</si>
  <si>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</si>
  <si>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</si>
  <si>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</si>
  <si>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</si>
  <si>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</si>
  <si>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</si>
  <si>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</si>
  <si>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</si>
  <si>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</si>
  <si>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</si>
  <si>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</si>
  <si>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</si>
  <si>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</si>
  <si>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</si>
  <si>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</si>
  <si>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</si>
  <si>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</si>
  <si>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</si>
  <si>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</si>
  <si>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</si>
  <si>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</si>
  <si>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</si>
  <si>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</si>
  <si>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t>
    <phoneticPr fontId="5"/>
  </si>
  <si>
    <t>A.復建調査設計株式会社　東京支社</t>
    <rPh sb="2" eb="4">
      <t>フッケン</t>
    </rPh>
    <rPh sb="4" eb="6">
      <t>チョウサ</t>
    </rPh>
    <rPh sb="6" eb="8">
      <t>セッケイ</t>
    </rPh>
    <rPh sb="8" eb="12">
      <t>カブシキガイシャ</t>
    </rPh>
    <rPh sb="13" eb="15">
      <t>トウキョウ</t>
    </rPh>
    <rPh sb="15" eb="17">
      <t>シシャ</t>
    </rPh>
    <phoneticPr fontId="5"/>
  </si>
  <si>
    <t>B.計量計画研究所・エヌ・ティ・ティ・データ経営研究所共同提案</t>
    <rPh sb="2" eb="4">
      <t>ケイリョウ</t>
    </rPh>
    <rPh sb="4" eb="6">
      <t>ケイカク</t>
    </rPh>
    <rPh sb="6" eb="9">
      <t>ケンキュウジョ</t>
    </rPh>
    <rPh sb="22" eb="24">
      <t>ケイエイ</t>
    </rPh>
    <rPh sb="24" eb="27">
      <t>ケンキュウジョ</t>
    </rPh>
    <rPh sb="27" eb="29">
      <t>キョウドウ</t>
    </rPh>
    <rPh sb="29" eb="31">
      <t>テイアン</t>
    </rPh>
    <phoneticPr fontId="5"/>
  </si>
  <si>
    <t>C.プロセスユニーク</t>
    <phoneticPr fontId="5"/>
  </si>
  <si>
    <t>復建調査設計株式会社　東京支社</t>
    <phoneticPr fontId="5"/>
  </si>
  <si>
    <t xml:space="preserve">インフラの波及効果に関するシンポジウム運営業務
</t>
    <phoneticPr fontId="5"/>
  </si>
  <si>
    <t>インフラの波及効果に関するシンポジウム運営業務</t>
    <phoneticPr fontId="5"/>
  </si>
  <si>
    <t xml:space="preserve">我が国と諸外国の社会資本整備に関する国際比較調査業務
</t>
    <phoneticPr fontId="5"/>
  </si>
  <si>
    <t>我が国と諸外国の社会資本整備に関する国際比較調査業務</t>
    <phoneticPr fontId="5"/>
  </si>
  <si>
    <t>我が国のインフラプロジェクトがもたらす経済効果に関する調査分析業</t>
    <phoneticPr fontId="5"/>
  </si>
  <si>
    <t>我が国のインフラプロジェクトがもたらす経済効果に関する調査分析業</t>
    <phoneticPr fontId="5"/>
  </si>
  <si>
    <t>国土交通省</t>
  </si>
  <si>
    <t>今後の社会資本整備に関する調査</t>
    <phoneticPr fontId="5"/>
  </si>
  <si>
    <t>総合政策局</t>
    <rPh sb="0" eb="2">
      <t>ソウゴウ</t>
    </rPh>
    <rPh sb="2" eb="5">
      <t>セイサクキョク</t>
    </rPh>
    <phoneticPr fontId="5"/>
  </si>
  <si>
    <t>社会資本整備政策課</t>
    <rPh sb="0" eb="4">
      <t>シャカイシホン</t>
    </rPh>
    <rPh sb="4" eb="6">
      <t>セイビ</t>
    </rPh>
    <rPh sb="6" eb="9">
      <t>セイサクカ</t>
    </rPh>
    <phoneticPr fontId="5"/>
  </si>
  <si>
    <t>○</t>
  </si>
  <si>
    <t>-</t>
    <phoneticPr fontId="5"/>
  </si>
  <si>
    <t>社会資本整備に関する基本的かつ中長期的な政策について議論を行う審議会等で、本事業による調査を活用して頂く（平成30年度までに審議会等で活用された調査件数の割合を100%にする）</t>
    <phoneticPr fontId="5"/>
  </si>
  <si>
    <t>審議会等で活用された調査件数の割合（審議会等で活用された調査件数／調査実施件数×100%）</t>
    <phoneticPr fontId="5"/>
  </si>
  <si>
    <t>無</t>
  </si>
  <si>
    <t>選択と集中により、真に必要な社会資本整備を、効果的・効率的に実施するために必要不可欠な事業であり、国民や社会のニーズを的確に反映している。</t>
    <phoneticPr fontId="5"/>
  </si>
  <si>
    <t>社会資本整備は、公共財の供給として政府が行う必要があり、その整備手法・効果等の検討は国が行う必要がある。</t>
    <phoneticPr fontId="5"/>
  </si>
  <si>
    <t>厳しい財政制約の中、政策課題に対応した社会資本整備を行うためには、その整備効果をより詳細かつ客観的に分析するための方法論や、整備効果が最大化されるような仕組み作りが重要であり、優先度が高い事業である。</t>
    <phoneticPr fontId="5"/>
  </si>
  <si>
    <t>入札及び契約内容の妥当性については、第三者機関である企画競争有識者委員会により審議されている。</t>
    <phoneticPr fontId="5"/>
  </si>
  <si>
    <t>‐</t>
  </si>
  <si>
    <t>申請内容を精査し、真に必要な内容についてのみ支出することとしており、単位あたりのコストは妥当である。</t>
    <rPh sb="22" eb="24">
      <t>シシュツ</t>
    </rPh>
    <phoneticPr fontId="5"/>
  </si>
  <si>
    <t>事業目的に沿って予算を執行しており、その執行状況等を適切に把握・確認している。</t>
  </si>
  <si>
    <t>成果実績は毎年１００％であり、成果目標に見合ったものとなっている。</t>
    <rPh sb="0" eb="2">
      <t>セイカ</t>
    </rPh>
    <rPh sb="2" eb="4">
      <t>ジッセキ</t>
    </rPh>
    <rPh sb="5" eb="7">
      <t>マイトシ</t>
    </rPh>
    <rPh sb="15" eb="17">
      <t>セイカ</t>
    </rPh>
    <rPh sb="17" eb="19">
      <t>モクヒョウ</t>
    </rPh>
    <rPh sb="20" eb="22">
      <t>ミア</t>
    </rPh>
    <phoneticPr fontId="5"/>
  </si>
  <si>
    <t>活動実績は、概ね見込み通りとなっている。</t>
  </si>
  <si>
    <t>０３０３</t>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</si>
  <si>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</si>
  <si>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</si>
  <si>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</si>
  <si>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</si>
  <si>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18/1</t>
    <phoneticPr fontId="5"/>
  </si>
  <si>
    <t>17/1</t>
    <phoneticPr fontId="5"/>
  </si>
  <si>
    <t>執行額／調査実施件数　　　　　　　　　　　　　　</t>
    <rPh sb="0" eb="2">
      <t>シッコウ</t>
    </rPh>
    <rPh sb="2" eb="3">
      <t>ガク</t>
    </rPh>
    <rPh sb="4" eb="6">
      <t>チョウサ</t>
    </rPh>
    <rPh sb="6" eb="8">
      <t>ジッシ</t>
    </rPh>
    <rPh sb="8" eb="10">
      <t>ケンスウ</t>
    </rPh>
    <phoneticPr fontId="5"/>
  </si>
  <si>
    <t>「Gilles Duranton and Matthew A.Turner.(2012)　“Urban Growth and Transportation”，Review of Economic Studies」                                                                         「Fournier，J.(2016)，“The Positive Effect of Public Investment on Potential Growth”，OECD Economics Department Working Papers」等</t>
    <rPh sb="302" eb="303">
      <t>トウ</t>
    </rPh>
    <phoneticPr fontId="5"/>
  </si>
  <si>
    <t>調査実施件数</t>
    <phoneticPr fontId="5"/>
  </si>
  <si>
    <t>「事業の効率性」については、企画競争有識者委員会等による審議結果等に基づき評価している。また、「国費投入の必要性」、「事業の有効性」についても妥当であると判断できる。</t>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</si>
  <si>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</si>
  <si>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厳しい財政制約の中、人口減少等の課題に対応するために、選択と集中により真に必要な社会資本整備を効果的・効率的に実施することが必要である。また、これまでの社会資本整備重点計画の課題の整理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</si>
  <si>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t>
    <phoneticPr fontId="5"/>
  </si>
  <si>
    <t>今後事業成果等を踏まえつつ、効果的な社会資本整備を推進する。</t>
    <rPh sb="0" eb="2">
      <t>コンゴ</t>
    </rPh>
    <rPh sb="2" eb="4">
      <t>ジギョウ</t>
    </rPh>
    <rPh sb="4" eb="6">
      <t>セイカ</t>
    </rPh>
    <rPh sb="6" eb="7">
      <t>トウ</t>
    </rPh>
    <rPh sb="8" eb="9">
      <t>フ</t>
    </rPh>
    <rPh sb="14" eb="17">
      <t>コウカテキ</t>
    </rPh>
    <rPh sb="18" eb="20">
      <t>シャカイ</t>
    </rPh>
    <rPh sb="20" eb="22">
      <t>シホン</t>
    </rPh>
    <rPh sb="22" eb="24">
      <t>セイビ</t>
    </rPh>
    <rPh sb="25" eb="27">
      <t>スイシン</t>
    </rPh>
    <phoneticPr fontId="5"/>
  </si>
  <si>
    <t>成果物は、社会資本整備のあり方に関する議論等に活用している。</t>
    <rPh sb="0" eb="3">
      <t>セイカブツ</t>
    </rPh>
    <rPh sb="5" eb="9">
      <t>シャカイシホン</t>
    </rPh>
    <rPh sb="9" eb="11">
      <t>セイビ</t>
    </rPh>
    <rPh sb="14" eb="15">
      <t>カタ</t>
    </rPh>
    <rPh sb="16" eb="17">
      <t>カン</t>
    </rPh>
    <rPh sb="19" eb="21">
      <t>ギロン</t>
    </rPh>
    <rPh sb="21" eb="22">
      <t>トウ</t>
    </rPh>
    <rPh sb="23" eb="25">
      <t>カツヨウ</t>
    </rPh>
    <phoneticPr fontId="5"/>
  </si>
  <si>
    <t>計量計画研究所・エヌ・ティ・ティ・データ経営研究所共同提案体</t>
    <rPh sb="29" eb="30">
      <t>タイ</t>
    </rPh>
    <phoneticPr fontId="5"/>
  </si>
  <si>
    <t>0３１４</t>
    <phoneticPr fontId="5"/>
  </si>
  <si>
    <t>00３８</t>
    <phoneticPr fontId="5"/>
  </si>
  <si>
    <t>プロセスユニーク</t>
    <phoneticPr fontId="5"/>
  </si>
  <si>
    <t>委託費</t>
    <rPh sb="0" eb="2">
      <t>イタク</t>
    </rPh>
    <rPh sb="2" eb="3">
      <t>ヒ</t>
    </rPh>
    <phoneticPr fontId="5"/>
  </si>
  <si>
    <t>委託費</t>
    <rPh sb="0" eb="3">
      <t>イタクヒ</t>
    </rPh>
    <phoneticPr fontId="5"/>
  </si>
  <si>
    <t>社会資本整備重点計画(平成27年9月18日)
インフラ長寿命化基本計画（平成25年11月29日）
国土交通省インフラ長寿命化計画（平成26年5月21日）</t>
    <rPh sb="11" eb="13">
      <t>ヘイセイ</t>
    </rPh>
    <rPh sb="15" eb="16">
      <t>ネン</t>
    </rPh>
    <rPh sb="17" eb="18">
      <t>ガツ</t>
    </rPh>
    <rPh sb="20" eb="21">
      <t>ヒ</t>
    </rPh>
    <rPh sb="36" eb="38">
      <t>ヘイセイ</t>
    </rPh>
    <rPh sb="40" eb="41">
      <t>ネン</t>
    </rPh>
    <rPh sb="43" eb="44">
      <t>ガツ</t>
    </rPh>
    <rPh sb="46" eb="47">
      <t>ヒ</t>
    </rPh>
    <rPh sb="65" eb="67">
      <t>ヘイセイ</t>
    </rPh>
    <rPh sb="69" eb="70">
      <t>ネン</t>
    </rPh>
    <rPh sb="71" eb="72">
      <t>ガツ</t>
    </rPh>
    <rPh sb="74" eb="75">
      <t>ヒ</t>
    </rPh>
    <phoneticPr fontId="5"/>
  </si>
  <si>
    <t>終了予定</t>
  </si>
  <si>
    <t>今後は、次期社会資本整備重点計画策定を見据え、今後の社会資本整備の在り方の検討に資するとともに、対外的に説得力ある説明が可能となるよう、本調査の成果を生かしつつ効果的な調査・検討の実施に努められたい。</t>
    <rPh sb="0" eb="2">
      <t>コンゴ</t>
    </rPh>
    <rPh sb="4" eb="6">
      <t>ジキ</t>
    </rPh>
    <rPh sb="6" eb="8">
      <t>シャカイ</t>
    </rPh>
    <rPh sb="8" eb="10">
      <t>シホン</t>
    </rPh>
    <rPh sb="10" eb="12">
      <t>セイビ</t>
    </rPh>
    <rPh sb="12" eb="14">
      <t>ジュウテン</t>
    </rPh>
    <rPh sb="14" eb="16">
      <t>ケイカク</t>
    </rPh>
    <rPh sb="16" eb="18">
      <t>サクテイ</t>
    </rPh>
    <rPh sb="19" eb="21">
      <t>ミス</t>
    </rPh>
    <rPh sb="23" eb="25">
      <t>コンゴ</t>
    </rPh>
    <rPh sb="40" eb="41">
      <t>シ</t>
    </rPh>
    <rPh sb="48" eb="51">
      <t>タイガイテキ</t>
    </rPh>
    <rPh sb="52" eb="55">
      <t>セットクリョク</t>
    </rPh>
    <rPh sb="57" eb="59">
      <t>セツメイ</t>
    </rPh>
    <rPh sb="60" eb="62">
      <t>カノウ</t>
    </rPh>
    <rPh sb="84" eb="86">
      <t>チョウサ</t>
    </rPh>
    <rPh sb="87" eb="89">
      <t>ケントウ</t>
    </rPh>
    <rPh sb="90" eb="92">
      <t>ジッシ</t>
    </rPh>
    <phoneticPr fontId="5"/>
  </si>
  <si>
    <t>課長　佐々木　正士郎</t>
    <rPh sb="0" eb="2">
      <t>カチョウ</t>
    </rPh>
    <rPh sb="3" eb="6">
      <t>ササキ</t>
    </rPh>
    <rPh sb="7" eb="10">
      <t>セイシロウ</t>
    </rPh>
    <phoneticPr fontId="5"/>
  </si>
  <si>
    <t>調査業務やシンポジウムにおいて、学識経験者や有識者らと今後の社会資本整備の在り方について、有益な検討を行うことができた。今後予定されている社会資本整備重点計画の改定にむけて、本調査にて得られた知見を生かしてまいりたい。</t>
    <rPh sb="0" eb="2">
      <t>チョウサ</t>
    </rPh>
    <rPh sb="2" eb="4">
      <t>ギョウム</t>
    </rPh>
    <rPh sb="16" eb="18">
      <t>ガクシキ</t>
    </rPh>
    <rPh sb="18" eb="21">
      <t>ケイケンシャ</t>
    </rPh>
    <rPh sb="22" eb="25">
      <t>ユウシキシャ</t>
    </rPh>
    <rPh sb="27" eb="29">
      <t>コンゴ</t>
    </rPh>
    <rPh sb="30" eb="34">
      <t>シャカイシホン</t>
    </rPh>
    <rPh sb="34" eb="36">
      <t>セイビ</t>
    </rPh>
    <rPh sb="37" eb="38">
      <t>ア</t>
    </rPh>
    <rPh sb="39" eb="40">
      <t>カタ</t>
    </rPh>
    <rPh sb="45" eb="47">
      <t>ユウエキ</t>
    </rPh>
    <rPh sb="48" eb="50">
      <t>ケントウ</t>
    </rPh>
    <rPh sb="51" eb="52">
      <t>オコナ</t>
    </rPh>
    <rPh sb="60" eb="62">
      <t>コンゴ</t>
    </rPh>
    <rPh sb="62" eb="64">
      <t>ヨテイ</t>
    </rPh>
    <rPh sb="69" eb="73">
      <t>シャカイシホン</t>
    </rPh>
    <rPh sb="73" eb="75">
      <t>セイビ</t>
    </rPh>
    <rPh sb="75" eb="77">
      <t>ジュウテン</t>
    </rPh>
    <rPh sb="77" eb="79">
      <t>ケイカク</t>
    </rPh>
    <rPh sb="80" eb="82">
      <t>カイテイ</t>
    </rPh>
    <rPh sb="87" eb="90">
      <t>ホンチョウサ</t>
    </rPh>
    <rPh sb="92" eb="93">
      <t>エ</t>
    </rPh>
    <rPh sb="96" eb="98">
      <t>チケン</t>
    </rPh>
    <rPh sb="99" eb="100">
      <t>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</si>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</sst>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25</xdr:col>
      <xdr:colOff>153040</xdr:colOff>
      <xdr:row>742</xdr:row>
      <xdr:rowOff>220836</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1600200" y="39824025"/>
          <a:ext cx="3553465" cy="6018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１７百万円</a:t>
          </a:r>
          <a:endParaRPr kumimoji="1" lang="en-US" altLang="ja-JP" sz="1100"/>
        </a:p>
      </xdr:txBody>
    </xdr:sp>
    <xdr:clientData/>
  </xdr:twoCellAnchor>
  <xdr:twoCellAnchor>
    <xdr:from>
      <xdr:col>7</xdr:col>
      <xdr:colOff>122464</xdr:colOff>
      <xdr:row>742</xdr:row>
      <xdr:rowOff>340178</xdr:rowOff>
    </xdr:from>
    <xdr:to>
      <xdr:col>25</xdr:col>
      <xdr:colOff>201704</xdr:colOff>
      <xdr:row>744</xdr:row>
      <xdr:rowOff>197703</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522639" y="40545203"/>
          <a:ext cx="3679690" cy="619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　　　　今後の社会資本整備に関する政策の検討</a:t>
          </a:r>
          <a:endParaRPr kumimoji="1" lang="en-US" altLang="ja-JP" sz="1200">
            <a:solidFill>
              <a:sysClr val="windowText" lastClr="000000"/>
            </a:solidFill>
          </a:endParaRPr>
        </a:p>
      </xdr:txBody>
    </xdr:sp>
    <xdr:clientData/>
  </xdr:twoCellAnchor>
  <xdr:twoCellAnchor>
    <xdr:from>
      <xdr:col>33</xdr:col>
      <xdr:colOff>163286</xdr:colOff>
      <xdr:row>740</xdr:row>
      <xdr:rowOff>312964</xdr:rowOff>
    </xdr:from>
    <xdr:to>
      <xdr:col>44</xdr:col>
      <xdr:colOff>109656</xdr:colOff>
      <xdr:row>744</xdr:row>
      <xdr:rowOff>184895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6764111" y="39755989"/>
          <a:ext cx="2146645" cy="1395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1.8</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46264</xdr:colOff>
      <xdr:row>745</xdr:row>
      <xdr:rowOff>0</xdr:rowOff>
    </xdr:from>
    <xdr:to>
      <xdr:col>16</xdr:col>
      <xdr:colOff>46266</xdr:colOff>
      <xdr:row>749</xdr:row>
      <xdr:rowOff>348984</xdr:rowOff>
    </xdr:to>
    <xdr:cxnSp macro="">
      <xdr:nvCxnSpPr>
        <xdr:cNvPr id="6" name="直線コネクタ 5">
          <a:extLst>
            <a:ext uri="{FF2B5EF4-FFF2-40B4-BE49-F238E27FC236}">
              <a16:creationId xmlns:a16="http://schemas.microsoft.com/office/drawing/2014/main" xmlns="" id="{00000000-0008-0000-0000-00000A000000}"/>
            </a:ext>
          </a:extLst>
        </xdr:cNvPr>
        <xdr:cNvCxnSpPr/>
      </xdr:nvCxnSpPr>
      <xdr:spPr>
        <a:xfrm flipH="1">
          <a:off x="3246664" y="41348025"/>
          <a:ext cx="2" cy="18729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46264</xdr:colOff>
      <xdr:row>747</xdr:row>
      <xdr:rowOff>35219</xdr:rowOff>
    </xdr:from>
    <xdr:to>
      <xdr:col>41</xdr:col>
      <xdr:colOff>85639</xdr:colOff>
      <xdr:row>747</xdr:row>
      <xdr:rowOff>35220</xdr:rowOff>
    </xdr:to>
    <xdr:cxnSp macro="">
      <xdr:nvCxnSpPr>
        <xdr:cNvPr id="7" name="直線コネクタ 6">
          <a:extLst>
            <a:ext uri="{FF2B5EF4-FFF2-40B4-BE49-F238E27FC236}">
              <a16:creationId xmlns:a16="http://schemas.microsoft.com/office/drawing/2014/main" xmlns="" id="{00000000-0008-0000-0000-00000B000000}"/>
            </a:ext>
          </a:extLst>
        </xdr:cNvPr>
        <xdr:cNvCxnSpPr/>
      </xdr:nvCxnSpPr>
      <xdr:spPr>
        <a:xfrm flipV="1">
          <a:off x="3246664" y="42145244"/>
          <a:ext cx="504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95894</xdr:colOff>
      <xdr:row>747</xdr:row>
      <xdr:rowOff>35219</xdr:rowOff>
    </xdr:from>
    <xdr:to>
      <xdr:col>29</xdr:col>
      <xdr:colOff>95894</xdr:colOff>
      <xdr:row>750</xdr:row>
      <xdr:rowOff>2401</xdr:rowOff>
    </xdr:to>
    <xdr:cxnSp macro="">
      <xdr:nvCxnSpPr>
        <xdr:cNvPr id="8" name="直線コネクタ 7">
          <a:extLst>
            <a:ext uri="{FF2B5EF4-FFF2-40B4-BE49-F238E27FC236}">
              <a16:creationId xmlns:a16="http://schemas.microsoft.com/office/drawing/2014/main" xmlns="" id="{00000000-0008-0000-0000-00000D000000}"/>
            </a:ext>
          </a:extLst>
        </xdr:cNvPr>
        <xdr:cNvCxnSpPr/>
      </xdr:nvCxnSpPr>
      <xdr:spPr>
        <a:xfrm>
          <a:off x="5896619" y="42145244"/>
          <a:ext cx="0" cy="1110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180897</xdr:colOff>
      <xdr:row>750</xdr:row>
      <xdr:rowOff>292951</xdr:rowOff>
    </xdr:from>
    <xdr:to>
      <xdr:col>20</xdr:col>
      <xdr:colOff>148080</xdr:colOff>
      <xdr:row>753</xdr:row>
      <xdr:rowOff>260136</xdr:rowOff>
    </xdr:to>
    <xdr:sp macro="" textlink="">
      <xdr:nvSpPr>
        <xdr:cNvPr id="9" name="正方形/長方形 8">
          <a:extLst>
            <a:ext uri="{FF2B5EF4-FFF2-40B4-BE49-F238E27FC236}">
              <a16:creationId xmlns:a16="http://schemas.microsoft.com/office/drawing/2014/main" xmlns="" id="{00000000-0008-0000-0000-00000E000000}"/>
            </a:ext>
          </a:extLst>
        </xdr:cNvPr>
        <xdr:cNvSpPr/>
      </xdr:nvSpPr>
      <xdr:spPr>
        <a:xfrm>
          <a:off x="2581197" y="43545976"/>
          <a:ext cx="1567383" cy="11101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復建調査設計株式会社　東京支社　　　　　　　　　</a:t>
          </a:r>
          <a:endParaRPr kumimoji="1" lang="en-US" altLang="ja-JP" sz="1100"/>
        </a:p>
        <a:p>
          <a:pPr algn="ctr"/>
          <a:r>
            <a:rPr kumimoji="1" lang="ja-JP" altLang="en-US" sz="1100"/>
            <a:t>１２百万円</a:t>
          </a:r>
          <a:endParaRPr kumimoji="1" lang="en-US" altLang="ja-JP" sz="1100"/>
        </a:p>
      </xdr:txBody>
    </xdr:sp>
    <xdr:clientData/>
  </xdr:twoCellAnchor>
  <xdr:oneCellAnchor>
    <xdr:from>
      <xdr:col>12</xdr:col>
      <xdr:colOff>115262</xdr:colOff>
      <xdr:row>750</xdr:row>
      <xdr:rowOff>40822</xdr:rowOff>
    </xdr:from>
    <xdr:ext cx="1483179" cy="258535"/>
    <xdr:sp macro="" textlink="">
      <xdr:nvSpPr>
        <xdr:cNvPr id="10" name="テキスト ボックス 9">
          <a:extLst>
            <a:ext uri="{FF2B5EF4-FFF2-40B4-BE49-F238E27FC236}">
              <a16:creationId xmlns:a16="http://schemas.microsoft.com/office/drawing/2014/main" xmlns="" id="{00000000-0008-0000-0000-00000F000000}"/>
            </a:ext>
          </a:extLst>
        </xdr:cNvPr>
        <xdr:cNvSpPr txBox="1"/>
      </xdr:nvSpPr>
      <xdr:spPr>
        <a:xfrm>
          <a:off x="2515562" y="43293847"/>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24</xdr:col>
      <xdr:colOff>126999</xdr:colOff>
      <xdr:row>750</xdr:row>
      <xdr:rowOff>306561</xdr:rowOff>
    </xdr:from>
    <xdr:to>
      <xdr:col>34</xdr:col>
      <xdr:colOff>201083</xdr:colOff>
      <xdr:row>753</xdr:row>
      <xdr:rowOff>273746</xdr:rowOff>
    </xdr:to>
    <xdr:sp macro="" textlink="">
      <xdr:nvSpPr>
        <xdr:cNvPr id="11" name="正方形/長方形 10">
          <a:extLst>
            <a:ext uri="{FF2B5EF4-FFF2-40B4-BE49-F238E27FC236}">
              <a16:creationId xmlns:a16="http://schemas.microsoft.com/office/drawing/2014/main" xmlns="" id="{00000000-0008-0000-0000-000010000000}"/>
            </a:ext>
          </a:extLst>
        </xdr:cNvPr>
        <xdr:cNvSpPr/>
      </xdr:nvSpPr>
      <xdr:spPr>
        <a:xfrm>
          <a:off x="4952999" y="36258144"/>
          <a:ext cx="2084917" cy="10149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計量計画研究所･エヌ･ティ･ティ･データ経営研究所共同提案　　　　　　　　　</a:t>
          </a:r>
          <a:endParaRPr kumimoji="1" lang="en-US" altLang="ja-JP" sz="1100"/>
        </a:p>
        <a:p>
          <a:pPr algn="ct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en-US" sz="1100"/>
            <a:t>百万円</a:t>
          </a:r>
          <a:endParaRPr kumimoji="1" lang="en-US" altLang="ja-JP" sz="1100"/>
        </a:p>
      </xdr:txBody>
    </xdr:sp>
    <xdr:clientData/>
  </xdr:twoCellAnchor>
  <xdr:oneCellAnchor>
    <xdr:from>
      <xdr:col>25</xdr:col>
      <xdr:colOff>112860</xdr:colOff>
      <xdr:row>750</xdr:row>
      <xdr:rowOff>40821</xdr:rowOff>
    </xdr:from>
    <xdr:ext cx="1524000" cy="244928"/>
    <xdr:sp macro="" textlink="">
      <xdr:nvSpPr>
        <xdr:cNvPr id="12" name="テキスト ボックス 11">
          <a:extLst>
            <a:ext uri="{FF2B5EF4-FFF2-40B4-BE49-F238E27FC236}">
              <a16:creationId xmlns:a16="http://schemas.microsoft.com/office/drawing/2014/main" xmlns="" id="{00000000-0008-0000-0000-000011000000}"/>
            </a:ext>
          </a:extLst>
        </xdr:cNvPr>
        <xdr:cNvSpPr txBox="1"/>
      </xdr:nvSpPr>
      <xdr:spPr>
        <a:xfrm>
          <a:off x="5113485" y="43293846"/>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37</xdr:col>
      <xdr:colOff>62355</xdr:colOff>
      <xdr:row>750</xdr:row>
      <xdr:rowOff>292953</xdr:rowOff>
    </xdr:from>
    <xdr:to>
      <xdr:col>45</xdr:col>
      <xdr:colOff>29538</xdr:colOff>
      <xdr:row>753</xdr:row>
      <xdr:rowOff>260138</xdr:rowOff>
    </xdr:to>
    <xdr:sp macro="" textlink="">
      <xdr:nvSpPr>
        <xdr:cNvPr id="13" name="正方形/長方形 12">
          <a:extLst>
            <a:ext uri="{FF2B5EF4-FFF2-40B4-BE49-F238E27FC236}">
              <a16:creationId xmlns:a16="http://schemas.microsoft.com/office/drawing/2014/main" xmlns="" id="{00000000-0008-0000-0000-000012000000}"/>
            </a:ext>
          </a:extLst>
        </xdr:cNvPr>
        <xdr:cNvSpPr/>
      </xdr:nvSpPr>
      <xdr:spPr>
        <a:xfrm>
          <a:off x="7463280" y="43545978"/>
          <a:ext cx="1567383" cy="11101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プロセスユニーク　　　　　　　　　　　　　　</a:t>
          </a:r>
          <a:endParaRPr kumimoji="1" lang="en-US" altLang="ja-JP" sz="1100"/>
        </a:p>
        <a:p>
          <a:pPr algn="ctr"/>
          <a:r>
            <a:rPr kumimoji="1" lang="ja-JP" altLang="en-US" sz="1100"/>
            <a:t>０</a:t>
          </a:r>
          <a:r>
            <a:rPr kumimoji="1" lang="en-US" altLang="ja-JP" sz="1100"/>
            <a:t>.</a:t>
          </a:r>
          <a:r>
            <a:rPr kumimoji="1" lang="ja-JP" altLang="en-US" sz="1100"/>
            <a:t>５百万円</a:t>
          </a:r>
          <a:endParaRPr kumimoji="1" lang="en-US" altLang="ja-JP" sz="1100"/>
        </a:p>
      </xdr:txBody>
    </xdr:sp>
    <xdr:clientData/>
  </xdr:twoCellAnchor>
  <xdr:oneCellAnchor>
    <xdr:from>
      <xdr:col>37</xdr:col>
      <xdr:colOff>143998</xdr:colOff>
      <xdr:row>750</xdr:row>
      <xdr:rowOff>27214</xdr:rowOff>
    </xdr:from>
    <xdr:ext cx="1619249" cy="231321"/>
    <xdr:sp macro="" textlink="">
      <xdr:nvSpPr>
        <xdr:cNvPr id="14" name="テキスト ボックス 13">
          <a:extLst>
            <a:ext uri="{FF2B5EF4-FFF2-40B4-BE49-F238E27FC236}">
              <a16:creationId xmlns:a16="http://schemas.microsoft.com/office/drawing/2014/main" xmlns="" id="{00000000-0008-0000-0000-000013000000}"/>
            </a:ext>
          </a:extLst>
        </xdr:cNvPr>
        <xdr:cNvSpPr txBox="1"/>
      </xdr:nvSpPr>
      <xdr:spPr>
        <a:xfrm>
          <a:off x="7544923" y="43280239"/>
          <a:ext cx="1619249"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p>
        <a:p>
          <a:endParaRPr kumimoji="1" lang="en-US" altLang="ja-JP" sz="1100"/>
        </a:p>
        <a:p>
          <a:endParaRPr kumimoji="1" lang="ja-JP" altLang="en-US" sz="1100"/>
        </a:p>
      </xdr:txBody>
    </xdr:sp>
    <xdr:clientData/>
  </xdr:oneCellAnchor>
  <xdr:twoCellAnchor>
    <xdr:from>
      <xdr:col>12</xdr:col>
      <xdr:colOff>129409</xdr:colOff>
      <xdr:row>754</xdr:row>
      <xdr:rowOff>69633</xdr:rowOff>
    </xdr:from>
    <xdr:to>
      <xdr:col>20</xdr:col>
      <xdr:colOff>137413</xdr:colOff>
      <xdr:row>756</xdr:row>
      <xdr:rowOff>202868</xdr:rowOff>
    </xdr:to>
    <xdr:sp macro="" textlink="">
      <xdr:nvSpPr>
        <xdr:cNvPr id="15" name="大かっこ 14">
          <a:extLst>
            <a:ext uri="{FF2B5EF4-FFF2-40B4-BE49-F238E27FC236}">
              <a16:creationId xmlns:a16="http://schemas.microsoft.com/office/drawing/2014/main" xmlns="" id="{00000000-0008-0000-0000-000014000000}"/>
            </a:ext>
          </a:extLst>
        </xdr:cNvPr>
        <xdr:cNvSpPr/>
      </xdr:nvSpPr>
      <xdr:spPr>
        <a:xfrm>
          <a:off x="2600760" y="237628282"/>
          <a:ext cx="1655572" cy="828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rPr>
            <a:t>我が国と諸外国の社会資本整備に関する国際比較調査業務</a:t>
          </a:r>
          <a:endParaRPr lang="en-US"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endParaRPr kumimoji="1" lang="en-US" altLang="ja-JP" sz="900"/>
        </a:p>
      </xdr:txBody>
    </xdr:sp>
    <xdr:clientData/>
  </xdr:twoCellAnchor>
  <xdr:twoCellAnchor>
    <xdr:from>
      <xdr:col>25</xdr:col>
      <xdr:colOff>164888</xdr:colOff>
      <xdr:row>754</xdr:row>
      <xdr:rowOff>83243</xdr:rowOff>
    </xdr:from>
    <xdr:to>
      <xdr:col>33</xdr:col>
      <xdr:colOff>134471</xdr:colOff>
      <xdr:row>756</xdr:row>
      <xdr:rowOff>216478</xdr:rowOff>
    </xdr:to>
    <xdr:sp macro="" textlink="">
      <xdr:nvSpPr>
        <xdr:cNvPr id="16" name="大かっこ 15">
          <a:extLst>
            <a:ext uri="{FF2B5EF4-FFF2-40B4-BE49-F238E27FC236}">
              <a16:creationId xmlns:a16="http://schemas.microsoft.com/office/drawing/2014/main" xmlns="" id="{00000000-0008-0000-0000-000015000000}"/>
            </a:ext>
          </a:extLst>
        </xdr:cNvPr>
        <xdr:cNvSpPr/>
      </xdr:nvSpPr>
      <xdr:spPr>
        <a:xfrm>
          <a:off x="5165513" y="44860268"/>
          <a:ext cx="1569783" cy="895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我が国のインフラプロジェクトがもたらす経済効果に関する調査分析業務</a:t>
          </a:r>
          <a:endParaRPr kumimoji="1" lang="en-US" altLang="ja-JP" sz="900"/>
        </a:p>
        <a:p>
          <a:pPr algn="ctr"/>
          <a:endParaRPr kumimoji="1" lang="en-US" altLang="ja-JP" sz="900"/>
        </a:p>
      </xdr:txBody>
    </xdr:sp>
    <xdr:clientData/>
  </xdr:twoCellAnchor>
  <xdr:twoCellAnchor>
    <xdr:from>
      <xdr:col>37</xdr:col>
      <xdr:colOff>20173</xdr:colOff>
      <xdr:row>754</xdr:row>
      <xdr:rowOff>83243</xdr:rowOff>
    </xdr:from>
    <xdr:to>
      <xdr:col>45</xdr:col>
      <xdr:colOff>85725</xdr:colOff>
      <xdr:row>756</xdr:row>
      <xdr:rowOff>216478</xdr:rowOff>
    </xdr:to>
    <xdr:sp macro="" textlink="">
      <xdr:nvSpPr>
        <xdr:cNvPr id="17" name="大かっこ 16">
          <a:extLst>
            <a:ext uri="{FF2B5EF4-FFF2-40B4-BE49-F238E27FC236}">
              <a16:creationId xmlns:a16="http://schemas.microsoft.com/office/drawing/2014/main" xmlns="" id="{00000000-0008-0000-0000-000016000000}"/>
            </a:ext>
          </a:extLst>
        </xdr:cNvPr>
        <xdr:cNvSpPr/>
      </xdr:nvSpPr>
      <xdr:spPr>
        <a:xfrm>
          <a:off x="7421098" y="44860268"/>
          <a:ext cx="1665752" cy="895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インフラの波及効果に関するシンポジウム運営業務</a:t>
          </a:r>
          <a:endParaRPr kumimoji="1" lang="en-US" altLang="ja-JP" sz="900"/>
        </a:p>
        <a:p>
          <a:pPr algn="ctr"/>
          <a:endParaRPr kumimoji="1" lang="en-US" altLang="ja-JP" sz="900"/>
        </a:p>
      </xdr:txBody>
    </xdr:sp>
    <xdr:clientData/>
  </xdr:twoCellAnchor>
  <xdr:twoCellAnchor>
    <xdr:from>
      <xdr:col>41</xdr:col>
      <xdr:colOff>87923</xdr:colOff>
      <xdr:row>747</xdr:row>
      <xdr:rowOff>28575</xdr:rowOff>
    </xdr:from>
    <xdr:to>
      <xdr:col>41</xdr:col>
      <xdr:colOff>87923</xdr:colOff>
      <xdr:row>749</xdr:row>
      <xdr:rowOff>348182</xdr:rowOff>
    </xdr:to>
    <xdr:cxnSp macro="">
      <xdr:nvCxnSpPr>
        <xdr:cNvPr id="18" name="直線コネクタ 17">
          <a:extLst>
            <a:ext uri="{FF2B5EF4-FFF2-40B4-BE49-F238E27FC236}">
              <a16:creationId xmlns:a16="http://schemas.microsoft.com/office/drawing/2014/main" xmlns="" id="{00000000-0008-0000-0000-00001B000000}"/>
            </a:ext>
          </a:extLst>
        </xdr:cNvPr>
        <xdr:cNvCxnSpPr/>
      </xdr:nvCxnSpPr>
      <xdr:spPr>
        <a:xfrm>
          <a:off x="8288948" y="42138600"/>
          <a:ext cx="0" cy="1081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310</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583</v>
      </c>
      <c r="AF5" s="699"/>
      <c r="AG5" s="699"/>
      <c r="AH5" s="699"/>
      <c r="AI5" s="699"/>
      <c r="AJ5" s="699"/>
      <c r="AK5" s="699"/>
      <c r="AL5" s="699"/>
      <c r="AM5" s="699"/>
      <c r="AN5" s="699"/>
      <c r="AO5" s="699"/>
      <c r="AP5" s="700"/>
      <c r="AQ5" s="701" t="s">
        <v>623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585</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 customHeight="1" x14ac:dyDescent="0.15">
      <c r="A10" s="660" t="s">
        <v>30</v>
      </c>
      <c r="B10" s="661"/>
      <c r="C10" s="661"/>
      <c r="D10" s="661"/>
      <c r="E10" s="661"/>
      <c r="F10" s="661"/>
      <c r="G10" s="754" t="s">
        <v>609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19</v>
      </c>
      <c r="X13" s="658"/>
      <c r="Y13" s="658"/>
      <c r="Z13" s="658"/>
      <c r="AA13" s="658"/>
      <c r="AB13" s="658"/>
      <c r="AC13" s="659"/>
      <c r="AD13" s="657">
        <v>18</v>
      </c>
      <c r="AE13" s="658"/>
      <c r="AF13" s="658"/>
      <c r="AG13" s="658"/>
      <c r="AH13" s="658"/>
      <c r="AI13" s="658"/>
      <c r="AJ13" s="659"/>
      <c r="AK13" s="657" t="s">
        <v>611</v>
      </c>
      <c r="AL13" s="658"/>
      <c r="AM13" s="658"/>
      <c r="AN13" s="658"/>
      <c r="AO13" s="658"/>
      <c r="AP13" s="658"/>
      <c r="AQ13" s="659"/>
      <c r="AR13" s="919" t="s">
        <v>611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568</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19</v>
      </c>
      <c r="X18" s="879"/>
      <c r="Y18" s="879"/>
      <c r="Z18" s="879"/>
      <c r="AA18" s="879"/>
      <c r="AB18" s="879"/>
      <c r="AC18" s="880"/>
      <c r="AD18" s="878">
        <f>SUM(AD13:AJ17)</f>
        <v>18</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v>
      </c>
      <c r="Q19" s="658"/>
      <c r="R19" s="658"/>
      <c r="S19" s="658"/>
      <c r="T19" s="658"/>
      <c r="U19" s="658"/>
      <c r="V19" s="659"/>
      <c r="W19" s="657">
        <v>17</v>
      </c>
      <c r="X19" s="658"/>
      <c r="Y19" s="658"/>
      <c r="Z19" s="658"/>
      <c r="AA19" s="658"/>
      <c r="AB19" s="658"/>
      <c r="AC19" s="659"/>
      <c r="AD19" s="657">
        <v>17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v>
      </c>
      <c r="Q20" s="318"/>
      <c r="R20" s="318"/>
      <c r="S20" s="318"/>
      <c r="T20" s="318"/>
      <c r="U20" s="318"/>
      <c r="V20" s="318"/>
      <c r="W20" s="318">
        <f t="shared" ref="W20" si="0">IF(W18=0, "-", SUM(W19)/W18)</f>
        <v>0.89473684210526316</v>
      </c>
      <c r="X20" s="318"/>
      <c r="Y20" s="318"/>
      <c r="Z20" s="318"/>
      <c r="AA20" s="318"/>
      <c r="AB20" s="318"/>
      <c r="AC20" s="318"/>
      <c r="AD20" s="318">
        <f t="shared" ref="AD20" si="1">IF(AD18=0, "-", SUM(AD19)/AD18)</f>
        <v>0.94444444444444442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v>
      </c>
      <c r="Q21" s="318"/>
      <c r="R21" s="318"/>
      <c r="S21" s="318"/>
      <c r="T21" s="318"/>
      <c r="U21" s="318"/>
      <c r="V21" s="318"/>
      <c r="W21" s="318">
        <f t="shared" ref="W21" si="2">IF(W19=0, "-", SUM(W19)/SUM(W13,W14))</f>
        <v>0.89473684210526316</v>
      </c>
      <c r="X21" s="318"/>
      <c r="Y21" s="318"/>
      <c r="Z21" s="318"/>
      <c r="AA21" s="318"/>
      <c r="AB21" s="318"/>
      <c r="AC21" s="318"/>
      <c r="AD21" s="318">
        <f t="shared" ref="AD21" si="3">IF(AD19=0, "-", SUM(AD19)/SUM(AD13,AD14))</f>
        <v>0.94444444444444442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c r="H23" s="953"/>
      <c r="I23" s="953"/>
      <c r="J23" s="953"/>
      <c r="K23" s="953"/>
      <c r="L23" s="953"/>
      <c r="M23" s="953"/>
      <c r="N23" s="953"/>
      <c r="O23" s="954"/>
      <c r="P23" s="919" t="s">
        <v>585</v>
      </c>
      <c r="Q23" s="920"/>
      <c r="R23" s="920"/>
      <c r="S23" s="920"/>
      <c r="T23" s="920"/>
      <c r="U23" s="920"/>
      <c r="V23" s="937"/>
      <c r="W23" s="919" t="s">
        <v>585</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t="s">
        <v>585</v>
      </c>
      <c r="Q24" s="658"/>
      <c r="R24" s="658"/>
      <c r="S24" s="658"/>
      <c r="T24" s="658"/>
      <c r="U24" s="658"/>
      <c r="V24" s="659"/>
      <c r="W24" s="657" t="s">
        <v>585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t="s">
        <v>585</v>
      </c>
      <c r="Q25" s="658"/>
      <c r="R25" s="658"/>
      <c r="S25" s="658"/>
      <c r="T25" s="658"/>
      <c r="U25" s="658"/>
      <c r="V25" s="659"/>
      <c r="W25" s="657" t="s">
        <v>585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t="s">
        <v>585</v>
      </c>
      <c r="Q26" s="658"/>
      <c r="R26" s="658"/>
      <c r="S26" s="658"/>
      <c r="T26" s="658"/>
      <c r="U26" s="658"/>
      <c r="V26" s="659"/>
      <c r="W26" s="657" t="s">
        <v>585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t="s">
        <v>585</v>
      </c>
      <c r="Q27" s="658"/>
      <c r="R27" s="658"/>
      <c r="S27" s="658"/>
      <c r="T27" s="658"/>
      <c r="U27" s="658"/>
      <c r="V27" s="659"/>
      <c r="W27" s="657" t="s">
        <v>585</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30</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599</v>
      </c>
      <c r="AC32" s="461"/>
      <c r="AD32" s="461"/>
      <c r="AE32" s="218">
        <v>100</v>
      </c>
      <c r="AF32" s="219"/>
      <c r="AG32" s="219"/>
      <c r="AH32" s="219"/>
      <c r="AI32" s="218">
        <v>100</v>
      </c>
      <c r="AJ32" s="219"/>
      <c r="AK32" s="219"/>
      <c r="AL32" s="219"/>
      <c r="AM32" s="218">
        <v>100</v>
      </c>
      <c r="AN32" s="219"/>
      <c r="AO32" s="219"/>
      <c r="AP32" s="219"/>
      <c r="AQ32" s="340" t="s">
        <v>585</v>
      </c>
      <c r="AR32" s="207"/>
      <c r="AS32" s="207"/>
      <c r="AT32" s="341"/>
      <c r="AU32" s="219" t="s">
        <v>625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599</v>
      </c>
      <c r="AC33" s="523"/>
      <c r="AD33" s="523"/>
      <c r="AE33" s="218" t="s">
        <v>585</v>
      </c>
      <c r="AF33" s="219"/>
      <c r="AG33" s="219"/>
      <c r="AH33" s="219"/>
      <c r="AI33" s="218" t="s">
        <v>585</v>
      </c>
      <c r="AJ33" s="219"/>
      <c r="AK33" s="219"/>
      <c r="AL33" s="219"/>
      <c r="AM33" s="218" t="s">
        <v>585</v>
      </c>
      <c r="AN33" s="219"/>
      <c r="AO33" s="219"/>
      <c r="AP33" s="219"/>
      <c r="AQ33" s="340" t="s">
        <v>585</v>
      </c>
      <c r="AR33" s="207"/>
      <c r="AS33" s="207"/>
      <c r="AT33" s="341"/>
      <c r="AU33" s="219">
        <v>100</v>
      </c>
      <c r="AV33" s="219"/>
      <c r="AW33" s="219"/>
      <c r="AX33" s="221"/>
    </row>
    <row r="34" spans="1:50" ht="6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585</v>
      </c>
      <c r="AR34" s="207"/>
      <c r="AS34" s="207"/>
      <c r="AT34" s="341"/>
      <c r="AU34" s="219" t="s">
        <v>625</v>
      </c>
      <c r="AV34" s="219"/>
      <c r="AW34" s="219"/>
      <c r="AX34" s="221"/>
    </row>
    <row r="35" spans="1:50" ht="23.25" customHeight="1" x14ac:dyDescent="0.15">
      <c r="A35" s="226" t="s">
        <v>504</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1</v>
      </c>
      <c r="AF101" s="219"/>
      <c r="AG101" s="219"/>
      <c r="AH101" s="220"/>
      <c r="AI101" s="218">
        <v>1</v>
      </c>
      <c r="AJ101" s="219"/>
      <c r="AK101" s="219"/>
      <c r="AL101" s="220"/>
      <c r="AM101" s="218">
        <v>1</v>
      </c>
      <c r="AN101" s="219"/>
      <c r="AO101" s="219"/>
      <c r="AP101" s="220"/>
      <c r="AQ101" s="218" t="s">
        <v>585</v>
      </c>
      <c r="AR101" s="219"/>
      <c r="AS101" s="219"/>
      <c r="AT101" s="220"/>
      <c r="AU101" s="218" t="s">
        <v>585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1</v>
      </c>
      <c r="AF102" s="418"/>
      <c r="AG102" s="418"/>
      <c r="AH102" s="418"/>
      <c r="AI102" s="418">
        <v>1</v>
      </c>
      <c r="AJ102" s="418"/>
      <c r="AK102" s="418"/>
      <c r="AL102" s="418"/>
      <c r="AM102" s="418">
        <v>1</v>
      </c>
      <c r="AN102" s="418"/>
      <c r="AO102" s="418"/>
      <c r="AP102" s="418"/>
      <c r="AQ102" s="273" t="s">
        <v>585</v>
      </c>
      <c r="AR102" s="274"/>
      <c r="AS102" s="274"/>
      <c r="AT102" s="319"/>
      <c r="AU102" s="273" t="s">
        <v>585</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605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18</v>
      </c>
      <c r="AF116" s="418"/>
      <c r="AG116" s="418"/>
      <c r="AH116" s="418"/>
      <c r="AI116" s="418">
        <v>17</v>
      </c>
      <c r="AJ116" s="418"/>
      <c r="AK116" s="418"/>
      <c r="AL116" s="418"/>
      <c r="AM116" s="418">
        <v>17</v>
      </c>
      <c r="AN116" s="418"/>
      <c r="AO116" s="418"/>
      <c r="AP116" s="418"/>
      <c r="AQ116" s="218" t="s">
        <v>585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603</v>
      </c>
      <c r="AF117" s="551"/>
      <c r="AG117" s="551"/>
      <c r="AH117" s="551"/>
      <c r="AI117" s="551" t="s">
        <v>604</v>
      </c>
      <c r="AJ117" s="551"/>
      <c r="AK117" s="551"/>
      <c r="AL117" s="551"/>
      <c r="AM117" s="551" t="s">
        <v>604</v>
      </c>
      <c r="AN117" s="551"/>
      <c r="AO117" s="551"/>
      <c r="AP117" s="551"/>
      <c r="AQ117" s="551" t="s">
        <v>585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564</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584</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584</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6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584</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584</v>
      </c>
      <c r="AE709" s="329"/>
      <c r="AF709" s="329"/>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584</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584</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584</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584</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75" customHeight="1" x14ac:dyDescent="0.15">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75" customHeight="1" thickBot="1" x14ac:dyDescent="0.2">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x14ac:dyDescent="0.2">
      <c r="A731" s="799" t="s">
        <v>621</v>
      </c>
      <c r="B731" s="800"/>
      <c r="C731" s="800"/>
      <c r="D731" s="800"/>
      <c r="E731" s="801"/>
      <c r="F731" s="729" t="s">
        <v>622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75" customHeight="1" thickBot="1" x14ac:dyDescent="0.2">
      <c r="A733" s="673" t="s">
        <v>506</v>
      </c>
      <c r="B733" s="674"/>
      <c r="C733" s="674"/>
      <c r="D733" s="674"/>
      <c r="E733" s="675"/>
      <c r="F733" s="637" t="s">
        <v>624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4.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c r="F737" s="990"/>
      <c r="G737" s="990"/>
      <c r="H737" s="990"/>
      <c r="I737" s="990"/>
      <c r="J737" s="990"/>
      <c r="K737" s="990"/>
      <c r="L737" s="990"/>
      <c r="M737" s="990"/>
      <c r="N737" s="365" t="s">
        <v>541</v>
      </c>
      <c r="O737" s="365"/>
      <c r="P737" s="365"/>
      <c r="Q737" s="365"/>
      <c r="R737" s="990"/>
      <c r="S737" s="990"/>
      <c r="T737" s="990"/>
      <c r="U737" s="990"/>
      <c r="V737" s="990"/>
      <c r="W737" s="990"/>
      <c r="X737" s="990"/>
      <c r="Y737" s="990"/>
      <c r="Z737" s="990"/>
      <c r="AA737" s="365" t="s">
        <v>540</v>
      </c>
      <c r="AB737" s="365"/>
      <c r="AC737" s="365"/>
      <c r="AD737" s="365"/>
      <c r="AE737" s="990"/>
      <c r="AF737" s="990"/>
      <c r="AG737" s="990"/>
      <c r="AH737" s="990"/>
      <c r="AI737" s="990"/>
      <c r="AJ737" s="990"/>
      <c r="AK737" s="990"/>
      <c r="AL737" s="990"/>
      <c r="AM737" s="990"/>
      <c r="AN737" s="365" t="s">
        <v>539</v>
      </c>
      <c r="AO737" s="365"/>
      <c r="AP737" s="365"/>
      <c r="AQ737" s="365"/>
      <c r="AR737" s="982"/>
      <c r="AS737" s="983"/>
      <c r="AT737" s="983"/>
      <c r="AU737" s="983"/>
      <c r="AV737" s="983"/>
      <c r="AW737" s="983"/>
      <c r="AX737" s="984"/>
      <c r="AY737" s="89"/>
      <c r="AZ737" s="89"/>
    </row>
    <row r="738" spans="1:52" ht="24.75" customHeight="1" x14ac:dyDescent="0.15">
      <c r="A738" s="991" t="s">
        <v>538</v>
      </c>
      <c r="B738" s="210"/>
      <c r="C738" s="210"/>
      <c r="D738" s="211"/>
      <c r="E738" s="990"/>
      <c r="F738" s="990"/>
      <c r="G738" s="990"/>
      <c r="H738" s="990"/>
      <c r="I738" s="990"/>
      <c r="J738" s="990"/>
      <c r="K738" s="990"/>
      <c r="L738" s="990"/>
      <c r="M738" s="990"/>
      <c r="N738" s="365" t="s">
        <v>537</v>
      </c>
      <c r="O738" s="365"/>
      <c r="P738" s="365"/>
      <c r="Q738" s="365"/>
      <c r="R738" s="990" t="s">
        <v>616</v>
      </c>
      <c r="S738" s="990"/>
      <c r="T738" s="990"/>
      <c r="U738" s="990"/>
      <c r="V738" s="990"/>
      <c r="W738" s="990"/>
      <c r="X738" s="990"/>
      <c r="Y738" s="990"/>
      <c r="Z738" s="990"/>
      <c r="AA738" s="365" t="s">
        <v>536</v>
      </c>
      <c r="AB738" s="365"/>
      <c r="AC738" s="365"/>
      <c r="AD738" s="365"/>
      <c r="AE738" s="990" t="s">
        <v>615</v>
      </c>
      <c r="AF738" s="990"/>
      <c r="AG738" s="990"/>
      <c r="AH738" s="990"/>
      <c r="AI738" s="990"/>
      <c r="AJ738" s="990"/>
      <c r="AK738" s="990"/>
      <c r="AL738" s="990"/>
      <c r="AM738" s="990"/>
      <c r="AN738" s="365" t="s">
        <v>532</v>
      </c>
      <c r="AO738" s="365"/>
      <c r="AP738" s="365"/>
      <c r="AQ738" s="365"/>
      <c r="AR738" s="982" t="s">
        <v>598</v>
      </c>
      <c r="AS738" s="983"/>
      <c r="AT738" s="983"/>
      <c r="AU738" s="983"/>
      <c r="AV738" s="983"/>
      <c r="AW738" s="983"/>
      <c r="AX738" s="984"/>
    </row>
    <row r="739" spans="1:52" ht="24.75" customHeight="1" thickBot="1" x14ac:dyDescent="0.2">
      <c r="A739" s="992" t="s">
        <v>528</v>
      </c>
      <c r="B739" s="993"/>
      <c r="C739" s="993"/>
      <c r="D739" s="994"/>
      <c r="E739" s="995" t="s">
        <v>580</v>
      </c>
      <c r="F739" s="985"/>
      <c r="G739" s="985"/>
      <c r="H739" s="93" t="str">
        <f>IF(E739="", "", "(")</f>
        <v>(</v>
      </c>
      <c r="I739" s="985"/>
      <c r="J739" s="985"/>
      <c r="K739" s="93" t="str">
        <f>IF(OR(I739="　", I739=""), "", "-")</f>
        <v/>
      </c>
      <c r="L739" s="986">
        <v>307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5" customHeight="1" x14ac:dyDescent="0.15">
      <c r="A779" s="628" t="s">
        <v>510</v>
      </c>
      <c r="B779" s="629"/>
      <c r="C779" s="629"/>
      <c r="D779" s="629"/>
      <c r="E779" s="629"/>
      <c r="F779" s="630"/>
      <c r="G779" s="595" t="s">
        <v>570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75" customHeight="1" x14ac:dyDescent="0.15">
      <c r="A781" s="631"/>
      <c r="B781" s="632"/>
      <c r="C781" s="632"/>
      <c r="D781" s="632"/>
      <c r="E781" s="632"/>
      <c r="F781" s="633"/>
      <c r="G781" s="670" t="s">
        <v>618</v>
      </c>
      <c r="H781" s="671"/>
      <c r="I781" s="671"/>
      <c r="J781" s="671"/>
      <c r="K781" s="672"/>
      <c r="L781" s="664" t="s">
        <v>576</v>
      </c>
      <c r="M781" s="665"/>
      <c r="N781" s="665"/>
      <c r="O781" s="665"/>
      <c r="P781" s="665"/>
      <c r="Q781" s="665"/>
      <c r="R781" s="665"/>
      <c r="S781" s="665"/>
      <c r="T781" s="665"/>
      <c r="U781" s="665"/>
      <c r="V781" s="665"/>
      <c r="W781" s="665"/>
      <c r="X781" s="666"/>
      <c r="Y781" s="388">
        <v>12</v>
      </c>
      <c r="Z781" s="389"/>
      <c r="AA781" s="389"/>
      <c r="AB781" s="805"/>
      <c r="AC781" s="670" t="s">
        <v>619</v>
      </c>
      <c r="AD781" s="671"/>
      <c r="AE781" s="671"/>
      <c r="AF781" s="671"/>
      <c r="AG781" s="672"/>
      <c r="AH781" s="664" t="s">
        <v>578</v>
      </c>
      <c r="AI781" s="665"/>
      <c r="AJ781" s="665"/>
      <c r="AK781" s="665"/>
      <c r="AL781" s="665"/>
      <c r="AM781" s="665"/>
      <c r="AN781" s="665"/>
      <c r="AO781" s="665"/>
      <c r="AP781" s="665"/>
      <c r="AQ781" s="665"/>
      <c r="AR781" s="665"/>
      <c r="AS781" s="665"/>
      <c r="AT781" s="666"/>
      <c r="AU781" s="388">
        <v>2.5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2.5</v>
      </c>
      <c r="AV791" s="832"/>
      <c r="AW791" s="832"/>
      <c r="AX791" s="834"/>
    </row>
    <row r="792" spans="1:50" ht="24.75" customHeight="1" x14ac:dyDescent="0.15">
      <c r="A792" s="631"/>
      <c r="B792" s="632"/>
      <c r="C792" s="632"/>
      <c r="D792" s="632"/>
      <c r="E792" s="632"/>
      <c r="F792" s="633"/>
      <c r="G792" s="595" t="s">
        <v>572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618</v>
      </c>
      <c r="H794" s="671"/>
      <c r="I794" s="671"/>
      <c r="J794" s="671"/>
      <c r="K794" s="672"/>
      <c r="L794" s="664" t="s">
        <v>574</v>
      </c>
      <c r="M794" s="665"/>
      <c r="N794" s="665"/>
      <c r="O794" s="665"/>
      <c r="P794" s="665"/>
      <c r="Q794" s="665"/>
      <c r="R794" s="665"/>
      <c r="S794" s="665"/>
      <c r="T794" s="665"/>
      <c r="U794" s="665"/>
      <c r="V794" s="665"/>
      <c r="W794" s="665"/>
      <c r="X794" s="666"/>
      <c r="Y794" s="388">
        <v>0.5</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75" customHeight="1" x14ac:dyDescent="0.15">
      <c r="A837" s="376">
        <v>1</v>
      </c>
      <c r="B837" s="376">
        <v>1</v>
      </c>
      <c r="C837" s="361" t="s">
        <v>573</v>
      </c>
      <c r="D837" s="347"/>
      <c r="E837" s="347"/>
      <c r="F837" s="347"/>
      <c r="G837" s="347"/>
      <c r="H837" s="347"/>
      <c r="I837" s="347"/>
      <c r="J837" s="348">
        <v>4240001010433</v>
      </c>
      <c r="K837" s="349"/>
      <c r="L837" s="349"/>
      <c r="M837" s="349"/>
      <c r="N837" s="349"/>
      <c r="O837" s="349"/>
      <c r="P837" s="362" t="s">
        <v>577</v>
      </c>
      <c r="Q837" s="350"/>
      <c r="R837" s="350"/>
      <c r="S837" s="350"/>
      <c r="T837" s="350"/>
      <c r="U837" s="350"/>
      <c r="V837" s="350"/>
      <c r="W837" s="350"/>
      <c r="X837" s="350"/>
      <c r="Y837" s="351">
        <v>12</v>
      </c>
      <c r="Z837" s="352"/>
      <c r="AA837" s="352"/>
      <c r="AB837" s="353"/>
      <c r="AC837" s="363" t="s">
        <v>500</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76">
        <v>1</v>
      </c>
      <c r="B870" s="376">
        <v>1</v>
      </c>
      <c r="C870" s="361" t="s">
        <v>614</v>
      </c>
      <c r="D870" s="347"/>
      <c r="E870" s="347"/>
      <c r="F870" s="347"/>
      <c r="G870" s="347"/>
      <c r="H870" s="347"/>
      <c r="I870" s="347"/>
      <c r="J870" s="348">
        <v>5011105004806</v>
      </c>
      <c r="K870" s="349"/>
      <c r="L870" s="349"/>
      <c r="M870" s="349"/>
      <c r="N870" s="349"/>
      <c r="O870" s="349"/>
      <c r="P870" s="362" t="s">
        <v>579</v>
      </c>
      <c r="Q870" s="350"/>
      <c r="R870" s="350"/>
      <c r="S870" s="350"/>
      <c r="T870" s="350"/>
      <c r="U870" s="350"/>
      <c r="V870" s="350"/>
      <c r="W870" s="350"/>
      <c r="X870" s="350"/>
      <c r="Y870" s="351">
        <v>2.5</v>
      </c>
      <c r="Z870" s="352"/>
      <c r="AA870" s="352"/>
      <c r="AB870" s="353"/>
      <c r="AC870" s="363" t="s">
        <v>500</v>
      </c>
      <c r="AD870" s="371"/>
      <c r="AE870" s="371"/>
      <c r="AF870" s="371"/>
      <c r="AG870" s="371"/>
      <c r="AH870" s="372">
        <v>2</v>
      </c>
      <c r="AI870" s="373"/>
      <c r="AJ870" s="373"/>
      <c r="AK870" s="373"/>
      <c r="AL870" s="357">
        <v>99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5"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617</v>
      </c>
      <c r="D903" s="347"/>
      <c r="E903" s="347"/>
      <c r="F903" s="347"/>
      <c r="G903" s="347"/>
      <c r="H903" s="347"/>
      <c r="I903" s="347"/>
      <c r="J903" s="348">
        <v>7180001043511</v>
      </c>
      <c r="K903" s="349"/>
      <c r="L903" s="349"/>
      <c r="M903" s="349"/>
      <c r="N903" s="349"/>
      <c r="O903" s="349"/>
      <c r="P903" s="362" t="s">
        <v>575</v>
      </c>
      <c r="Q903" s="350"/>
      <c r="R903" s="350"/>
      <c r="S903" s="350"/>
      <c r="T903" s="350"/>
      <c r="U903" s="350"/>
      <c r="V903" s="350"/>
      <c r="W903" s="350"/>
      <c r="X903" s="350"/>
      <c r="Y903" s="351">
        <v>0.5</v>
      </c>
      <c r="Z903" s="352"/>
      <c r="AA903" s="352"/>
      <c r="AB903" s="353"/>
      <c r="AC903" s="363" t="s">
        <v>502</v>
      </c>
      <c r="AD903" s="371"/>
      <c r="AE903" s="371"/>
      <c r="AF903" s="371"/>
      <c r="AG903" s="371"/>
      <c r="AH903" s="372">
        <v>3</v>
      </c>
      <c r="AI903" s="373"/>
      <c r="AJ903" s="373"/>
      <c r="AK903" s="373"/>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7">
    <cfRule type="expression" dxfId="2809" priority="14015">
      <formula>IF(RIGHT(TEXT(AD14,"0.#"),1)=".",FALSE,TRUE)</formula>
    </cfRule>
    <cfRule type="expression" dxfId="2808" priority="14016">
      <formula>IF(RIGHT(TEXT(AD14,"0.#"),1)=".",TRUE,FALSE)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D13:AX13 AR15:AX15">
    <cfRule type="expression" dxfId="2797" priority="13713">
      <formula>IF(RIGHT(TEXT(AD13,"0.#"),1)=".",FALSE,TRUE)</formula>
    </cfRule>
    <cfRule type="expression" dxfId="2796" priority="13714">
      <formula>IF(RIGHT(TEXT(AD13,"0.#"),1)=".",TRUE,FALSE)</formula>
    </cfRule>
  </conditionalFormatting>
  <conditionalFormatting sqref="AD19:AJ19">
    <cfRule type="expression" dxfId="2795" priority="13711">
      <formula>IF(RIGHT(TEXT(AD19,"0.#"),1)=".",FALSE,TRUE)</formula>
    </cfRule>
    <cfRule type="expression" dxfId="2794" priority="13712">
      <formula>IF(RIGHT(TEXT(AD19,"0.#"),1)=".",TRUE,FALSE)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4:V14">
    <cfRule type="expression" dxfId="711" priority="11">
      <formula>IF(RIGHT(TEXT(P14,"0.#"),1)=".",FALSE,TRUE)</formula>
    </cfRule>
    <cfRule type="expression" dxfId="710" priority="12">
      <formula>IF(RIGHT(TEXT(P14,"0.#"),1)=".",TRUE,FALSE)</formula>
    </cfRule>
  </conditionalFormatting>
  <conditionalFormatting sqref="P15:V17 P13:V13">
    <cfRule type="expression" dxfId="709" priority="9">
      <formula>IF(RIGHT(TEXT(P13,"0.#"),1)=".",FALSE,TRUE)</formula>
    </cfRule>
    <cfRule type="expression" dxfId="708" priority="10">
      <formula>IF(RIGHT(TEXT(P13,"0.#"),1)=".",TRUE,FALSE)</formula>
    </cfRule>
  </conditionalFormatting>
  <conditionalFormatting sqref="W13:AC13">
    <cfRule type="expression" dxfId="707" priority="7">
      <formula>IF(RIGHT(TEXT(W13,"0.#"),1)=".",FALSE,TRUE)</formula>
    </cfRule>
    <cfRule type="expression" dxfId="706" priority="8">
      <formula>IF(RIGHT(TEXT(W13,"0.#"),1)=".",TRUE,FALSE)</formula>
    </cfRule>
  </conditionalFormatting>
  <conditionalFormatting sqref="W14:AC14">
    <cfRule type="expression" dxfId="705" priority="5">
      <formula>IF(RIGHT(TEXT(W14,"0.#"),1)=".",FALSE,TRUE)</formula>
    </cfRule>
    <cfRule type="expression" dxfId="704" priority="6">
      <formula>IF(RIGHT(TEXT(W14,"0.#"),1)=".",TRUE,FALSE)</formula>
    </cfRule>
  </conditionalFormatting>
  <conditionalFormatting sqref="W15:AC17">
    <cfRule type="expression" dxfId="703" priority="3">
      <formula>IF(RIGHT(TEXT(W15,"0.#"),1)=".",FALSE,TRUE)</formula>
    </cfRule>
    <cfRule type="expression" dxfId="702" priority="4">
      <formula>IF(RIGHT(TEXT(W15,"0.#"),1)=".",TRUE,FALSE)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35" max="49" man="1"/>
    <brk id="778" max="49" man="1"/>
    <brk id="933" max="49" man="1"/>
  </rowBreaks>
  <colBreaks count="1" manualBreakCount="1">
    <brk id="6" max="105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6"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9" sqref="P9:X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2019-08-22T10:54:38Z</cp:lastPrinted>
  <dcterms:created xsi:type="dcterms:W3CDTF">2012-03-13T00:50:25Z</dcterms:created>
  <dcterms:modified xsi:type="dcterms:W3CDTF">2019-09-03T08:56:14Z</dcterms:modified>
</cp:coreProperties>
</file>