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2.最終公表\2_要求額及び改善状況コメント作成\関係課からの回答\航空事業課（大下専門官）\"/>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<sst xmlns="http://schemas.openxmlformats.org/spreadsheetml/2006/main" count="2172" uniqueCount="543">
  <si>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</si>
  <si>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</si>
  <si>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</si>
  <si>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</si>
  <si>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</si>
  <si>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</si>
  <si>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</si>
  <si>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</si>
  <si>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</si>
  <si>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</si>
  <si>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</si>
  <si>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</si>
  <si>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</si>
  <si>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</si>
  <si>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</si>
  <si>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</si>
  <si>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</si>
  <si>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</si>
  <si>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</si>
  <si>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</si>
  <si>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</si>
  <si>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</si>
  <si>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</si>
  <si>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</si>
  <si>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</si>
  <si>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</si>
  <si>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</si>
  <si>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</si>
  <si>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</si>
  <si>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</si>
  <si>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</si>
  <si>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</si>
  <si>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</si>
  <si>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</si>
  <si>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</si>
  <si>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</si>
  <si>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</si>
  <si>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</si>
  <si>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</si>
  <si>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</si>
  <si>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</si>
  <si>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</si>
  <si>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</si>
  <si>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</si>
  <si>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</si>
  <si>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</si>
  <si>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</si>
  <si>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</si>
  <si>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</si>
  <si>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</si>
  <si>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</si>
  <si>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</si>
  <si>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</si>
  <si>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</si>
  <si>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</si>
  <si>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</si>
  <si>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</si>
  <si>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</si>
  <si>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</si>
  <si>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</si>
  <si>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</si>
  <si>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</si>
  <si>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</si>
  <si>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</si>
  <si>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</si>
  <si>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</si>
  <si>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</si>
  <si>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</si>
  <si>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</si>
  <si>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</si>
  <si>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</si>
  <si>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</si>
  <si>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</si>
  <si>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</si>
  <si>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</si>
  <si>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</si>
  <si>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</si>
  <si>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</si>
  <si>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</si>
  <si>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</si>
  <si>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</si>
  <si>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</si>
  <si>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</si>
  <si>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</si>
  <si>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</si>
  <si>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</si>
  <si>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</si>
  <si>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</si>
  <si>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</si>
  <si>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</si>
  <si>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</si>
  <si>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</si>
  <si>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</si>
  <si>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</si>
  <si>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</si>
  <si>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</si>
  <si>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</si>
  <si>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</si>
  <si>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</si>
  <si>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</si>
  <si>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</si>
  <si>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</si>
  <si>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</si>
  <si>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</si>
  <si>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</si>
  <si>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</si>
  <si>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</si>
  <si>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</si>
  <si>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</si>
  <si>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</si>
  <si>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</si>
  <si>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</si>
  <si>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</si>
  <si>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</si>
  <si>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</si>
  <si>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</si>
  <si>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</si>
  <si>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</si>
  <si>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</si>
  <si>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</si>
  <si>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</si>
  <si>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</si>
  <si>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</si>
  <si>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</si>
  <si>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</si>
  <si>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</si>
  <si>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</si>
  <si>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</si>
  <si>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</si>
  <si>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</si>
  <si>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</si>
  <si>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</si>
  <si>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</si>
  <si>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</si>
  <si>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</si>
  <si>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</si>
  <si>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</si>
  <si>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</si>
  <si>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</si>
  <si>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</si>
  <si>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</si>
  <si>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</si>
  <si>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</si>
  <si>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</si>
  <si>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</si>
  <si>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</si>
  <si>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</si>
  <si>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</si>
  <si>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</si>
  <si>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</si>
  <si>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</si>
  <si>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</si>
  <si>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</si>
  <si>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</si>
  <si>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</si>
  <si>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</si>
  <si>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</si>
  <si>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</si>
  <si>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</si>
  <si>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</si>
  <si>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</si>
  <si>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</si>
  <si>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</si>
  <si>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</si>
  <si>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</si>
  <si>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</si>
  <si>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</si>
  <si>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</si>
  <si>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</si>
  <si>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</si>
  <si>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</si>
  <si>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</si>
  <si>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</si>
  <si>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</si>
  <si>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</si>
  <si>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</si>
  <si>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</si>
  <si>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</si>
  <si>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</si>
  <si>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</si>
  <si>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</si>
  <si>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</si>
  <si>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</si>
  <si>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</si>
  <si>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</si>
  <si>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</si>
  <si>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</si>
  <si>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</si>
  <si>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</si>
  <si>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</si>
  <si>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</si>
  <si>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</si>
  <si>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</si>
  <si>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</si>
  <si>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</si>
  <si>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</si>
  <si>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</si>
  <si>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</si>
  <si>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</si>
  <si>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</si>
  <si>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</si>
  <si>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</si>
  <si>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</si>
  <si>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</si>
  <si>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</si>
  <si>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</si>
  <si>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</si>
  <si>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</si>
  <si>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</si>
  <si>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</si>
  <si>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</si>
  <si>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</si>
  <si>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</si>
  <si>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</si>
  <si>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</si>
  <si>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</si>
  <si>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</si>
  <si>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</si>
  <si>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</si>
  <si>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</si>
  <si>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</si>
  <si>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</si>
  <si>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</si>
  <si>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</si>
  <si>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</si>
  <si>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</si>
  <si>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</si>
  <si>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</si>
  <si>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</si>
  <si>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</si>
  <si>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</si>
  <si>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</si>
  <si>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</si>
  <si>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</si>
  <si>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</si>
  <si>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</si>
  <si>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</si>
  <si>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</si>
  <si>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</si>
  <si>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</si>
  <si>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</si>
  <si>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</si>
  <si>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</si>
  <si>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</si>
  <si>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</si>
  <si>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</si>
  <si>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</si>
  <si>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</si>
  <si>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</si>
  <si>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</si>
  <si>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</si>
  <si>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</si>
  <si>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</si>
  <si>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</si>
  <si>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</si>
  <si>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</si>
  <si>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</si>
  <si>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</si>
  <si>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</si>
  <si>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</si>
  <si>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</si>
  <si>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</si>
  <si>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</si>
  <si>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</si>
  <si>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</si>
  <si>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</si>
  <si>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</si>
  <si>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</si>
  <si>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</si>
  <si>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</si>
  <si>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</si>
  <si>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</si>
  <si>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</si>
  <si>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</si>
  <si>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</si>
  <si>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</si>
  <si>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</si>
  <si>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</si>
  <si>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</si>
  <si>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</si>
  <si>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</si>
  <si>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</si>
  <si>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</si>
  <si>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</si>
  <si>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</si>
  <si>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</si>
  <si>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</si>
  <si>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</si>
  <si>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</si>
  <si>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</si>
  <si>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</si>
  <si>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</si>
  <si>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</si>
  <si>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</si>
  <si>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</si>
  <si>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</si>
  <si>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</si>
  <si>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</si>
  <si>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</si>
  <si>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</si>
  <si>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</si>
  <si>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</si>
  <si>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</si>
  <si>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</si>
  <si>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</si>
  <si>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</si>
  <si>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</si>
  <si>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</si>
  <si>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</si>
  <si>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</si>
  <si>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</si>
  <si>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</si>
  <si>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</si>
  <si>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</si>
  <si>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</si>
  <si>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</si>
  <si>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</si>
  <si>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</si>
  <si>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</si>
  <si>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</si>
  <si>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</si>
  <si>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</si>
  <si>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</si>
  <si>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</si>
  <si>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</si>
  <si>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</si>
  <si>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</si>
  <si>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</si>
  <si>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</si>
  <si>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</si>
  <si>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</si>
  <si>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</si>
  <si>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</si>
  <si>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</si>
  <si>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</si>
  <si>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</si>
  <si>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</si>
  <si>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</si>
  <si>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</si>
  <si>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</si>
  <si>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</si>
  <si>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</si>
  <si>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</si>
  <si>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</si>
  <si>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</si>
  <si>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</si>
  <si>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</si>
  <si>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</si>
  <si>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</si>
  <si>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</si>
  <si>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</si>
  <si>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</si>
  <si>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</si>
  <si>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</si>
  <si>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</si>
  <si>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</si>
  <si>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</si>
  <si>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</si>
  <si>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</si>
  <si>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</si>
  <si>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</si>
  <si>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</si>
  <si>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</si>
  <si>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</si>
  <si>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</si>
  <si>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</si>
  <si>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</si>
  <si>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</si>
  <si>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</si>
  <si>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</si>
  <si>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</si>
  <si>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</si>
  <si>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</si>
  <si>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</si>
  <si>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</si>
  <si>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</si>
  <si>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</si>
  <si>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</si>
  <si>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</si>
  <si>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</si>
  <si>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</si>
  <si>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</si>
  <si>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</si>
  <si>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</si>
  <si>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</si>
  <si>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</si>
  <si>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</si>
  <si>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</si>
  <si>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</si>
  <si>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</si>
  <si>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</si>
  <si>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</si>
  <si>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</si>
  <si>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</si>
  <si>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</si>
  <si>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</si>
  <si>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</si>
  <si>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</si>
  <si>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</si>
  <si>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</si>
  <si>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</si>
  <si>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</si>
  <si>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</si>
  <si>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</si>
  <si>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</si>
  <si>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</si>
  <si>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</si>
  <si>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</si>
  <si>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</si>
  <si>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</si>
  <si>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</si>
  <si>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</si>
  <si>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</si>
  <si>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</si>
  <si>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</si>
  <si>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</si>
  <si>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</si>
  <si>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</si>
  <si>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</si>
  <si>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</si>
  <si>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</si>
  <si>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</si>
  <si>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</si>
  <si>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</si>
  <si>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</si>
  <si>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</si>
  <si>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</si>
  <si>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</si>
  <si>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</si>
  <si>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</si>
  <si>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</si>
  <si>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</si>
  <si>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</si>
  <si>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</si>
  <si>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</si>
  <si>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</si>
  <si>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</si>
  <si>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</si>
  <si>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</si>
  <si>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</si>
  <si>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</si>
  <si>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</si>
  <si>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</si>
  <si>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</si>
  <si>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</si>
  <si>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</si>
  <si>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</si>
  <si>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</si>
  <si>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</si>
  <si>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</si>
  <si>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</si>
  <si>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</si>
  <si>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</si>
  <si>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</si>
  <si>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</si>
  <si>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</si>
  <si>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</si>
  <si>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</si>
  <si>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</si>
  <si>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</si>
  <si>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</si>
  <si>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</si>
  <si>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</si>
  <si>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</si>
  <si>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</si>
  <si>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</si>
  <si>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</si>
  <si>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</si>
  <si>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</si>
  <si>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</si>
  <si>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</si>
  <si>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</si>
  <si>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</si>
  <si>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</si>
  <si>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</si>
  <si>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</si>
  <si>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</si>
  <si>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</si>
  <si>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</si>
  <si>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</si>
  <si>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航空局航空ネットワーク部</t>
    <phoneticPr fontId="5"/>
  </si>
  <si>
    <t>航空事業課　
地方航空活性化推進室</t>
    <phoneticPr fontId="5"/>
  </si>
  <si>
    <t>○</t>
  </si>
  <si>
    <t>-</t>
  </si>
  <si>
    <t>-</t>
    <phoneticPr fontId="5"/>
  </si>
  <si>
    <t>路線</t>
    <rPh sb="0" eb="2">
      <t>ロセン</t>
    </rPh>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</si>
  <si>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</si>
  <si>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</si>
  <si>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</si>
  <si>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</si>
  <si>
    <t>無</t>
  </si>
  <si>
    <t>地方航空路線活性化プラットフォーム事業</t>
    <phoneticPr fontId="5"/>
  </si>
  <si>
    <t>　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</si>
  <si>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phoneticPr fontId="5"/>
  </si>
  <si>
    <t>-</t>
    <phoneticPr fontId="5"/>
  </si>
  <si>
    <t>地域公共交通維持・活性化推進調査費</t>
    <phoneticPr fontId="5"/>
  </si>
  <si>
    <t>地方航空路線の維持・拡充に係る情報を展開することにより確保する地方航空路線の計画数</t>
    <phoneticPr fontId="5"/>
  </si>
  <si>
    <t>路線の維持・拡充に係る情報の展開により確保できた地方航空路線数</t>
    <phoneticPr fontId="5"/>
  </si>
  <si>
    <t>地方航空路線維持を目標に継続して運航を計画している路線数（運航路線は航空会社ＨＰ等で公表）に基づく内部目標</t>
    <phoneticPr fontId="5"/>
  </si>
  <si>
    <t>発地着地の両地域が主体的に連携して行う路線の維持・拡充に係る取組のうち国が支援する路線数</t>
    <phoneticPr fontId="5"/>
  </si>
  <si>
    <t>予算数　／　路線数　</t>
    <phoneticPr fontId="5"/>
  </si>
  <si>
    <t>60/2</t>
    <phoneticPr fontId="5"/>
  </si>
  <si>
    <t>50/2</t>
    <phoneticPr fontId="5"/>
  </si>
  <si>
    <t>35/2</t>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</si>
  <si>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</si>
  <si>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地方航空路線の維持・拡充に向けて地域の協議会、自治体等が実施している取組について、国が横展開、情報提供等をすることにより、航空路線維持・拡充の施策に繋がる。</t>
  </si>
  <si>
    <t>地域間での対話・提案の場の不足等を解消するため、国が主体的に場を設け必要な情報の共有・関係者の連携強化を図ることが必要である。</t>
    <rPh sb="34" eb="36">
      <t>ヒツヨウ</t>
    </rPh>
    <rPh sb="37" eb="39">
      <t>ジョウホウ</t>
    </rPh>
    <phoneticPr fontId="5"/>
  </si>
  <si>
    <t>地方航空路線を維持することは、地域の生活及び経済活動にとって重要な役割を果たしており、必要な事業である。</t>
  </si>
  <si>
    <t>有</t>
  </si>
  <si>
    <t>随意契約であっても、可能な限り公募を行うなどして、競争性及び透明性の確保に努めている。</t>
    <phoneticPr fontId="5"/>
  </si>
  <si>
    <t>実証調査は多くの関係者からなる協議会により取組内容を議論し進められており、また、会議等に係る経費についても、見合った水準であると考えられる。</t>
    <rPh sb="0" eb="2">
      <t>ジッショウ</t>
    </rPh>
    <rPh sb="1" eb="2">
      <t>アカシ</t>
    </rPh>
    <rPh sb="2" eb="4">
      <t>チョウサ</t>
    </rPh>
    <rPh sb="5" eb="6">
      <t>オオ</t>
    </rPh>
    <rPh sb="8" eb="11">
      <t>カンケイシャ</t>
    </rPh>
    <rPh sb="15" eb="18">
      <t>キョウギカイ</t>
    </rPh>
    <rPh sb="21" eb="23">
      <t>トリクミ</t>
    </rPh>
    <rPh sb="23" eb="25">
      <t>ナイヨウ</t>
    </rPh>
    <rPh sb="26" eb="28">
      <t>ギロン</t>
    </rPh>
    <rPh sb="29" eb="30">
      <t>スス</t>
    </rPh>
    <rPh sb="40" eb="42">
      <t>カイギ</t>
    </rPh>
    <rPh sb="42" eb="43">
      <t>トウ</t>
    </rPh>
    <rPh sb="44" eb="45">
      <t>カカ</t>
    </rPh>
    <rPh sb="46" eb="48">
      <t>ケイヒ</t>
    </rPh>
    <rPh sb="54" eb="56">
      <t>ミア</t>
    </rPh>
    <rPh sb="58" eb="60">
      <t>スイジュン</t>
    </rPh>
    <rPh sb="64" eb="65">
      <t>カンガ</t>
    </rPh>
    <phoneticPr fontId="5"/>
  </si>
  <si>
    <t>地方航空路線の維持・拡充のために真に必要な支出に限定しており、妥当である。</t>
    <rPh sb="16" eb="17">
      <t>シン</t>
    </rPh>
    <rPh sb="18" eb="20">
      <t>ヒツヨウ</t>
    </rPh>
    <rPh sb="21" eb="23">
      <t>シシュツ</t>
    </rPh>
    <rPh sb="24" eb="26">
      <t>ゲンテイ</t>
    </rPh>
    <rPh sb="31" eb="33">
      <t>ダトウ</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</si>
  <si>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</si>
  <si>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見込みどおり実施している。</t>
    <rPh sb="0" eb="2">
      <t>ミコ</t>
    </rPh>
    <rPh sb="6" eb="8">
      <t>ジッシ</t>
    </rPh>
    <phoneticPr fontId="5"/>
  </si>
  <si>
    <t>当該事業においては、競争性・透明性の確保を図るとともに、効果的な事業の実施に努めているところである。</t>
    <phoneticPr fontId="5"/>
  </si>
  <si>
    <t>今後は自治体等の要望を踏まえ、地方航空路線の維持・拡充に係る必要な情報の発信を行うとともに、効果的な実証調査の実施に努める。</t>
    <phoneticPr fontId="5"/>
  </si>
  <si>
    <t>B.天草空港利用促進協議会</t>
    <rPh sb="2" eb="4">
      <t>アマクサ</t>
    </rPh>
    <rPh sb="4" eb="6">
      <t>クウコウ</t>
    </rPh>
    <rPh sb="6" eb="8">
      <t>リヨウ</t>
    </rPh>
    <rPh sb="8" eb="10">
      <t>ソクシン</t>
    </rPh>
    <rPh sb="10" eb="13">
      <t>キョウギカイ</t>
    </rPh>
    <phoneticPr fontId="5"/>
  </si>
  <si>
    <t>取組の実施に係る経費</t>
    <rPh sb="0" eb="2">
      <t>トリクミ</t>
    </rPh>
    <rPh sb="3" eb="5">
      <t>ジッシ</t>
    </rPh>
    <rPh sb="6" eb="7">
      <t>カカ</t>
    </rPh>
    <rPh sb="8" eb="10">
      <t>ケイヒ</t>
    </rPh>
    <phoneticPr fontId="5"/>
  </si>
  <si>
    <t>A.株式会社オーエムシー</t>
    <rPh sb="2" eb="6">
      <t>カブシキガイシャ</t>
    </rPh>
    <phoneticPr fontId="5"/>
  </si>
  <si>
    <t>株式会社オーエムシー</t>
    <rPh sb="0" eb="2">
      <t>カブシキ</t>
    </rPh>
    <rPh sb="2" eb="4">
      <t>カイシャ</t>
    </rPh>
    <phoneticPr fontId="5"/>
  </si>
  <si>
    <t>事務局運営</t>
    <rPh sb="0" eb="3">
      <t>ジムキョク</t>
    </rPh>
    <rPh sb="3" eb="5">
      <t>ウンエイ</t>
    </rPh>
    <phoneticPr fontId="5"/>
  </si>
  <si>
    <t>全国地域航空システム推進協議会</t>
    <rPh sb="0" eb="2">
      <t>ゼンコク</t>
    </rPh>
    <rPh sb="2" eb="4">
      <t>チイキ</t>
    </rPh>
    <rPh sb="4" eb="6">
      <t>コウクウ</t>
    </rPh>
    <rPh sb="10" eb="12">
      <t>スイシン</t>
    </rPh>
    <rPh sb="12" eb="15">
      <t>キョウギカイ</t>
    </rPh>
    <phoneticPr fontId="5"/>
  </si>
  <si>
    <t>（有）アテネ社</t>
    <rPh sb="0" eb="3">
      <t>ユウ</t>
    </rPh>
    <rPh sb="6" eb="7">
      <t>シャ</t>
    </rPh>
    <phoneticPr fontId="5"/>
  </si>
  <si>
    <t>パンフレット印刷</t>
    <rPh sb="6" eb="8">
      <t>インサツ</t>
    </rPh>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</si>
  <si>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</si>
  <si>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</si>
  <si>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t>
    <phoneticPr fontId="5"/>
  </si>
  <si>
    <t>新29-0017</t>
    <rPh sb="0" eb="1">
      <t>シン</t>
    </rPh>
    <phoneticPr fontId="5"/>
  </si>
  <si>
    <t>雑役務費</t>
    <rPh sb="0" eb="1">
      <t>ザツ</t>
    </rPh>
    <rPh sb="1" eb="3">
      <t>エキム</t>
    </rPh>
    <rPh sb="3" eb="4">
      <t>ヒ</t>
    </rPh>
    <phoneticPr fontId="5"/>
  </si>
  <si>
    <t>雑役務費</t>
    <rPh sb="0" eb="1">
      <t>ザツ</t>
    </rPh>
    <rPh sb="1" eb="3">
      <t>エキム</t>
    </rPh>
    <rPh sb="3" eb="4">
      <t>ヒ</t>
    </rPh>
    <phoneticPr fontId="5"/>
  </si>
  <si>
    <t>関係者連絡会議事務局運営</t>
    <rPh sb="0" eb="3">
      <t>カンケイシャ</t>
    </rPh>
    <rPh sb="3" eb="5">
      <t>レンラク</t>
    </rPh>
    <rPh sb="5" eb="7">
      <t>カイギ</t>
    </rPh>
    <rPh sb="7" eb="10">
      <t>ジムキョク</t>
    </rPh>
    <rPh sb="10" eb="12">
      <t>ウンエイ</t>
    </rPh>
    <phoneticPr fontId="5"/>
  </si>
  <si>
    <t>-</t>
    <phoneticPr fontId="5"/>
  </si>
  <si>
    <t>長崎県空港活性化推進協議会</t>
    <rPh sb="2" eb="3">
      <t>ケン</t>
    </rPh>
    <phoneticPr fontId="5"/>
  </si>
  <si>
    <t>-</t>
    <phoneticPr fontId="5"/>
  </si>
  <si>
    <t>-</t>
    <phoneticPr fontId="5"/>
  </si>
  <si>
    <t>-</t>
    <phoneticPr fontId="5"/>
  </si>
  <si>
    <t>国と自治体などの関係者間で情報を共有することは、地方航空路線の維持や活性化に資するものと期待される。予算の執行率は8割程度にとどまっているが、目標の達成度は十分な水準に達している。今年度をもって事業が終了するが、得られた成果についてあらためて点検（事後評価）を行うことが望まれる。</t>
    <rPh sb="0" eb="1">
      <t>クニ</t>
    </rPh>
    <rPh sb="2" eb="5">
      <t>ジチタイ</t>
    </rPh>
    <rPh sb="11" eb="12">
      <t>アイダ</t>
    </rPh>
    <rPh sb="38" eb="39">
      <t>シ</t>
    </rPh>
    <rPh sb="44" eb="46">
      <t>キタイ</t>
    </rPh>
    <rPh sb="50" eb="52">
      <t>ヨサン</t>
    </rPh>
    <rPh sb="53" eb="55">
      <t>シッコウ</t>
    </rPh>
    <rPh sb="55" eb="56">
      <t>リツ</t>
    </rPh>
    <rPh sb="58" eb="59">
      <t>ワリ</t>
    </rPh>
    <rPh sb="59" eb="61">
      <t>テイド</t>
    </rPh>
    <phoneticPr fontId="5"/>
  </si>
  <si>
    <t>今年度をもって事業が終了するが、限られた予算の中で効果的な予算執行をしつつ、モデル的な調査として全国に波及させることができるような内容の確定に努めるべき。</t>
    <phoneticPr fontId="5"/>
  </si>
  <si>
    <t>終了予定</t>
  </si>
  <si>
    <t>室長　植木　隆央</t>
    <rPh sb="3" eb="5">
      <t>ウエキ</t>
    </rPh>
    <rPh sb="6" eb="7">
      <t>タカ</t>
    </rPh>
    <rPh sb="7" eb="8">
      <t>オウ</t>
    </rPh>
    <phoneticPr fontId="5"/>
  </si>
  <si>
    <t>-</t>
    <phoneticPr fontId="5"/>
  </si>
  <si>
    <t>今年度をもって事業を終了するが、本年度の執行については、国としてノウハウ等を積極的に発信するとともに、全国に波及できるモデル的な取組の実証調査の支援に努め、効果的な執行が図られるよう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</si>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</sst>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100016</xdr:colOff>
      <xdr:row>742</xdr:row>
      <xdr:rowOff>90101</xdr:rowOff>
    </xdr:from>
    <xdr:to>
      <xdr:col>39</xdr:col>
      <xdr:colOff>54195</xdr:colOff>
      <xdr:row>744</xdr:row>
      <xdr:rowOff>292955</xdr:rowOff>
    </xdr:to>
    <xdr:sp macro="" textlink="">
      <xdr:nvSpPr>
        <xdr:cNvPr id="27" name="正方形/長方形 26">
          <a:extLst>
            <a:ext uri="{FF2B5EF4-FFF2-40B4-BE49-F238E27FC236}">
              <a16:creationId xmlns="" xmlns:a16="http://schemas.microsoft.com/office/drawing/2014/main" id="{00000000-0008-0000-0000-000012000000}"/>
            </a:ext>
          </a:extLst>
        </xdr:cNvPr>
        <xdr:cNvSpPr/>
      </xdr:nvSpPr>
      <xdr:spPr>
        <a:xfrm>
          <a:off x="3601097" y="35989054"/>
          <a:ext cx="4484990" cy="8979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44</a:t>
          </a:r>
          <a:r>
            <a:rPr kumimoji="1" lang="ja-JP" altLang="en-US" sz="1100"/>
            <a:t>百万円</a:t>
          </a:r>
        </a:p>
      </xdr:txBody>
    </xdr:sp>
    <xdr:clientData/>
  </xdr:twoCellAnchor>
  <xdr:twoCellAnchor>
    <xdr:from>
      <xdr:col>17</xdr:col>
      <xdr:colOff>25743</xdr:colOff>
      <xdr:row>753</xdr:row>
      <xdr:rowOff>219122</xdr:rowOff>
    </xdr:from>
    <xdr:to>
      <xdr:col>27</xdr:col>
      <xdr:colOff>201686</xdr:colOff>
      <xdr:row>756</xdr:row>
      <xdr:rowOff>60985</xdr:rowOff>
    </xdr:to>
    <xdr:sp macro="" textlink="">
      <xdr:nvSpPr>
        <xdr:cNvPr id="28" name="正方形/長方形 27">
          <a:extLst>
            <a:ext uri="{FF2B5EF4-FFF2-40B4-BE49-F238E27FC236}">
              <a16:creationId xmlns="" xmlns:a16="http://schemas.microsoft.com/office/drawing/2014/main" id="{00000000-0008-0000-0000-000013000000}"/>
            </a:ext>
          </a:extLst>
        </xdr:cNvPr>
        <xdr:cNvSpPr/>
      </xdr:nvSpPr>
      <xdr:spPr>
        <a:xfrm>
          <a:off x="3526824" y="39940946"/>
          <a:ext cx="2235403" cy="8844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・関係者連絡会議事務局　運営</a:t>
          </a:r>
          <a:endParaRPr kumimoji="1" lang="en-US" altLang="ja-JP" sz="1000">
            <a:solidFill>
              <a:sysClr val="windowText" lastClr="000000"/>
            </a:solidFill>
          </a:endParaRPr>
        </a:p>
        <a:p>
          <a:pPr algn="l"/>
          <a:r>
            <a:rPr kumimoji="1" lang="ja-JP" altLang="en-US" sz="1000">
              <a:solidFill>
                <a:sysClr val="windowText" lastClr="000000"/>
              </a:solidFill>
            </a:rPr>
            <a:t>・パンフレット印刷</a:t>
          </a:r>
          <a:endParaRPr kumimoji="1" lang="en-US" altLang="ja-JP" sz="1000">
            <a:solidFill>
              <a:sysClr val="windowText" lastClr="000000"/>
            </a:solidFill>
          </a:endParaRPr>
        </a:p>
      </xdr:txBody>
    </xdr:sp>
    <xdr:clientData/>
  </xdr:twoCellAnchor>
  <xdr:twoCellAnchor>
    <xdr:from>
      <xdr:col>26</xdr:col>
      <xdr:colOff>117041</xdr:colOff>
      <xdr:row>753</xdr:row>
      <xdr:rowOff>209957</xdr:rowOff>
    </xdr:from>
    <xdr:to>
      <xdr:col>26</xdr:col>
      <xdr:colOff>168064</xdr:colOff>
      <xdr:row>755</xdr:row>
      <xdr:rowOff>157955</xdr:rowOff>
    </xdr:to>
    <xdr:sp macro="" textlink="">
      <xdr:nvSpPr>
        <xdr:cNvPr id="30" name="左大かっこ 29">
          <a:extLst>
            <a:ext uri="{FF2B5EF4-FFF2-40B4-BE49-F238E27FC236}">
              <a16:creationId xmlns="" xmlns:a16="http://schemas.microsoft.com/office/drawing/2014/main" id="{00000000-0008-0000-0000-000016000000}"/>
            </a:ext>
          </a:extLst>
        </xdr:cNvPr>
        <xdr:cNvSpPr/>
      </xdr:nvSpPr>
      <xdr:spPr>
        <a:xfrm flipH="1">
          <a:off x="5471636" y="39931781"/>
          <a:ext cx="51023" cy="64306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33871</xdr:colOff>
      <xdr:row>750</xdr:row>
      <xdr:rowOff>137698</xdr:rowOff>
    </xdr:from>
    <xdr:to>
      <xdr:col>26</xdr:col>
      <xdr:colOff>181507</xdr:colOff>
      <xdr:row>753</xdr:row>
      <xdr:rowOff>31443</xdr:rowOff>
    </xdr:to>
    <xdr:sp macro="" textlink="">
      <xdr:nvSpPr>
        <xdr:cNvPr id="31" name="正方形/長方形 30">
          <a:extLst>
            <a:ext uri="{FF2B5EF4-FFF2-40B4-BE49-F238E27FC236}">
              <a16:creationId xmlns="" xmlns:a16="http://schemas.microsoft.com/office/drawing/2014/main" id="{00000000-0008-0000-0000-000017000000}"/>
            </a:ext>
          </a:extLst>
        </xdr:cNvPr>
        <xdr:cNvSpPr/>
      </xdr:nvSpPr>
      <xdr:spPr>
        <a:xfrm>
          <a:off x="3534952" y="38816921"/>
          <a:ext cx="2001150" cy="9363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r>
            <a:rPr kumimoji="1" lang="en-US" altLang="ja-JP" sz="1100"/>
            <a:t>3</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29</xdr:col>
      <xdr:colOff>117434</xdr:colOff>
      <xdr:row>750</xdr:row>
      <xdr:rowOff>119178</xdr:rowOff>
    </xdr:from>
    <xdr:to>
      <xdr:col>39</xdr:col>
      <xdr:colOff>60032</xdr:colOff>
      <xdr:row>753</xdr:row>
      <xdr:rowOff>20860</xdr:rowOff>
    </xdr:to>
    <xdr:sp macro="" textlink="">
      <xdr:nvSpPr>
        <xdr:cNvPr id="32" name="正方形/長方形 31">
          <a:extLst>
            <a:ext uri="{FF2B5EF4-FFF2-40B4-BE49-F238E27FC236}">
              <a16:creationId xmlns="" xmlns:a16="http://schemas.microsoft.com/office/drawing/2014/main" id="{00000000-0008-0000-0000-000018000000}"/>
            </a:ext>
          </a:extLst>
        </xdr:cNvPr>
        <xdr:cNvSpPr/>
      </xdr:nvSpPr>
      <xdr:spPr>
        <a:xfrm>
          <a:off x="6089866" y="38566712"/>
          <a:ext cx="2002058" cy="9442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22</xdr:col>
      <xdr:colOff>52542</xdr:colOff>
      <xdr:row>745</xdr:row>
      <xdr:rowOff>127166</xdr:rowOff>
    </xdr:from>
    <xdr:to>
      <xdr:col>22</xdr:col>
      <xdr:colOff>52542</xdr:colOff>
      <xdr:row>749</xdr:row>
      <xdr:rowOff>26286</xdr:rowOff>
    </xdr:to>
    <xdr:cxnSp macro="">
      <xdr:nvCxnSpPr>
        <xdr:cNvPr id="33" name="直線矢印コネクタ 32">
          <a:extLst>
            <a:ext uri="{FF2B5EF4-FFF2-40B4-BE49-F238E27FC236}">
              <a16:creationId xmlns="" xmlns:a16="http://schemas.microsoft.com/office/drawing/2014/main" id="{00000000-0008-0000-0000-000019000000}"/>
            </a:ext>
          </a:extLst>
        </xdr:cNvPr>
        <xdr:cNvCxnSpPr/>
      </xdr:nvCxnSpPr>
      <xdr:spPr>
        <a:xfrm>
          <a:off x="4583353" y="37068720"/>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203224</xdr:colOff>
      <xdr:row>745</xdr:row>
      <xdr:rowOff>163150</xdr:rowOff>
    </xdr:from>
    <xdr:to>
      <xdr:col>32</xdr:col>
      <xdr:colOff>203224</xdr:colOff>
      <xdr:row>749</xdr:row>
      <xdr:rowOff>62270</xdr:rowOff>
    </xdr:to>
    <xdr:cxnSp macro="">
      <xdr:nvCxnSpPr>
        <xdr:cNvPr id="34" name="直線矢印コネクタ 33">
          <a:extLst>
            <a:ext uri="{FF2B5EF4-FFF2-40B4-BE49-F238E27FC236}">
              <a16:creationId xmlns="" xmlns:a16="http://schemas.microsoft.com/office/drawing/2014/main" id="{00000000-0008-0000-0000-00001A000000}"/>
            </a:ext>
          </a:extLst>
        </xdr:cNvPr>
        <xdr:cNvCxnSpPr/>
      </xdr:nvCxnSpPr>
      <xdr:spPr>
        <a:xfrm>
          <a:off x="6793494" y="37104704"/>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89801</xdr:colOff>
      <xdr:row>749</xdr:row>
      <xdr:rowOff>191546</xdr:rowOff>
    </xdr:from>
    <xdr:ext cx="889987" cy="275717"/>
    <xdr:sp macro="" textlink="">
      <xdr:nvSpPr>
        <xdr:cNvPr id="35" name="テキスト ボックス 34">
          <a:extLst>
            <a:ext uri="{FF2B5EF4-FFF2-40B4-BE49-F238E27FC236}">
              <a16:creationId xmlns="" xmlns:a16="http://schemas.microsoft.com/office/drawing/2014/main" id="{00000000-0008-0000-0000-00001B000000}"/>
            </a:ext>
          </a:extLst>
        </xdr:cNvPr>
        <xdr:cNvSpPr txBox="1"/>
      </xdr:nvSpPr>
      <xdr:spPr>
        <a:xfrm>
          <a:off x="4002774" y="3852323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31</xdr:col>
      <xdr:colOff>136338</xdr:colOff>
      <xdr:row>749</xdr:row>
      <xdr:rowOff>153444</xdr:rowOff>
    </xdr:from>
    <xdr:ext cx="1172116" cy="275717"/>
    <xdr:sp macro="" textlink="">
      <xdr:nvSpPr>
        <xdr:cNvPr id="36" name="テキスト ボックス 35">
          <a:extLst>
            <a:ext uri="{FF2B5EF4-FFF2-40B4-BE49-F238E27FC236}">
              <a16:creationId xmlns="" xmlns:a16="http://schemas.microsoft.com/office/drawing/2014/main" id="{00000000-0008-0000-0000-00001C000000}"/>
            </a:ext>
          </a:extLst>
        </xdr:cNvPr>
        <xdr:cNvSpPr txBox="1"/>
      </xdr:nvSpPr>
      <xdr:spPr>
        <a:xfrm>
          <a:off x="6520662" y="3848513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35</xdr:col>
      <xdr:colOff>156652</xdr:colOff>
      <xdr:row>745</xdr:row>
      <xdr:rowOff>156257</xdr:rowOff>
    </xdr:from>
    <xdr:to>
      <xdr:col>35</xdr:col>
      <xdr:colOff>156652</xdr:colOff>
      <xdr:row>749</xdr:row>
      <xdr:rowOff>55377</xdr:rowOff>
    </xdr:to>
    <xdr:cxnSp macro="">
      <xdr:nvCxnSpPr>
        <xdr:cNvPr id="37" name="直線矢印コネクタ 36">
          <a:extLst>
            <a:ext uri="{FF2B5EF4-FFF2-40B4-BE49-F238E27FC236}">
              <a16:creationId xmlns="" xmlns:a16="http://schemas.microsoft.com/office/drawing/2014/main" id="{00000000-0008-0000-0000-00001D000000}"/>
            </a:ext>
          </a:extLst>
        </xdr:cNvPr>
        <xdr:cNvCxnSpPr/>
      </xdr:nvCxnSpPr>
      <xdr:spPr>
        <a:xfrm>
          <a:off x="7364760" y="37097811"/>
          <a:ext cx="0" cy="1289255"/>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15527</xdr:colOff>
      <xdr:row>746</xdr:row>
      <xdr:rowOff>273557</xdr:rowOff>
    </xdr:from>
    <xdr:to>
      <xdr:col>41</xdr:col>
      <xdr:colOff>205374</xdr:colOff>
      <xdr:row>748</xdr:row>
      <xdr:rowOff>11576</xdr:rowOff>
    </xdr:to>
    <xdr:sp macro="" textlink="">
      <xdr:nvSpPr>
        <xdr:cNvPr id="38" name="正方形/長方形 37">
          <a:extLst>
            <a:ext uri="{FF2B5EF4-FFF2-40B4-BE49-F238E27FC236}">
              <a16:creationId xmlns="" xmlns:a16="http://schemas.microsoft.com/office/drawing/2014/main" id="{00000000-0008-0000-0000-000020000000}"/>
            </a:ext>
          </a:extLst>
        </xdr:cNvPr>
        <xdr:cNvSpPr/>
      </xdr:nvSpPr>
      <xdr:spPr>
        <a:xfrm>
          <a:off x="7429581" y="37562645"/>
          <a:ext cx="1219577" cy="433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29</xdr:col>
      <xdr:colOff>14905</xdr:colOff>
      <xdr:row>746</xdr:row>
      <xdr:rowOff>273557</xdr:rowOff>
    </xdr:from>
    <xdr:to>
      <xdr:col>33</xdr:col>
      <xdr:colOff>144376</xdr:colOff>
      <xdr:row>748</xdr:row>
      <xdr:rowOff>11576</xdr:rowOff>
    </xdr:to>
    <xdr:sp macro="" textlink="">
      <xdr:nvSpPr>
        <xdr:cNvPr id="39" name="正方形/長方形 38">
          <a:extLst>
            <a:ext uri="{FF2B5EF4-FFF2-40B4-BE49-F238E27FC236}">
              <a16:creationId xmlns="" xmlns:a16="http://schemas.microsoft.com/office/drawing/2014/main" id="{00000000-0008-0000-0000-000021000000}"/>
            </a:ext>
          </a:extLst>
        </xdr:cNvPr>
        <xdr:cNvSpPr/>
      </xdr:nvSpPr>
      <xdr:spPr>
        <a:xfrm>
          <a:off x="5987337" y="37562645"/>
          <a:ext cx="953255" cy="433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twoCellAnchor>
    <xdr:from>
      <xdr:col>29</xdr:col>
      <xdr:colOff>94318</xdr:colOff>
      <xdr:row>753</xdr:row>
      <xdr:rowOff>254958</xdr:rowOff>
    </xdr:from>
    <xdr:to>
      <xdr:col>40</xdr:col>
      <xdr:colOff>47737</xdr:colOff>
      <xdr:row>755</xdr:row>
      <xdr:rowOff>212445</xdr:rowOff>
    </xdr:to>
    <xdr:sp macro="" textlink="">
      <xdr:nvSpPr>
        <xdr:cNvPr id="40" name="正方形/長方形 39">
          <a:extLst>
            <a:ext uri="{FF2B5EF4-FFF2-40B4-BE49-F238E27FC236}">
              <a16:creationId xmlns="" xmlns:a16="http://schemas.microsoft.com/office/drawing/2014/main" id="{00000000-0008-0000-0000-000014000000}"/>
            </a:ext>
          </a:extLst>
        </xdr:cNvPr>
        <xdr:cNvSpPr/>
      </xdr:nvSpPr>
      <xdr:spPr>
        <a:xfrm>
          <a:off x="6066750" y="39745093"/>
          <a:ext cx="2218825" cy="6525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16</xdr:col>
      <xdr:colOff>90101</xdr:colOff>
      <xdr:row>753</xdr:row>
      <xdr:rowOff>193074</xdr:rowOff>
    </xdr:from>
    <xdr:to>
      <xdr:col>16</xdr:col>
      <xdr:colOff>141588</xdr:colOff>
      <xdr:row>755</xdr:row>
      <xdr:rowOff>154458</xdr:rowOff>
    </xdr:to>
    <xdr:sp macro="" textlink="">
      <xdr:nvSpPr>
        <xdr:cNvPr id="41" name="左大かっこ 40">
          <a:extLst>
            <a:ext uri="{FF2B5EF4-FFF2-40B4-BE49-F238E27FC236}">
              <a16:creationId xmlns="" xmlns:a16="http://schemas.microsoft.com/office/drawing/2014/main" id="{00000000-0008-0000-0000-000015000000}"/>
            </a:ext>
          </a:extLst>
        </xdr:cNvPr>
        <xdr:cNvSpPr/>
      </xdr:nvSpPr>
      <xdr:spPr>
        <a:xfrm>
          <a:off x="3385236" y="39914898"/>
          <a:ext cx="51487" cy="65645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183701</xdr:colOff>
      <xdr:row>753</xdr:row>
      <xdr:rowOff>186356</xdr:rowOff>
    </xdr:from>
    <xdr:to>
      <xdr:col>39</xdr:col>
      <xdr:colOff>24797</xdr:colOff>
      <xdr:row>755</xdr:row>
      <xdr:rowOff>189590</xdr:rowOff>
    </xdr:to>
    <xdr:sp macro="" textlink="">
      <xdr:nvSpPr>
        <xdr:cNvPr id="42" name="左大かっこ 41">
          <a:extLst>
            <a:ext uri="{FF2B5EF4-FFF2-40B4-BE49-F238E27FC236}">
              <a16:creationId xmlns="" xmlns:a16="http://schemas.microsoft.com/office/drawing/2014/main" id="{00000000-0008-0000-0000-00001F000000}"/>
            </a:ext>
          </a:extLst>
        </xdr:cNvPr>
        <xdr:cNvSpPr/>
      </xdr:nvSpPr>
      <xdr:spPr>
        <a:xfrm flipH="1">
          <a:off x="8009647" y="39908180"/>
          <a:ext cx="47042" cy="6983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64359</xdr:colOff>
      <xdr:row>753</xdr:row>
      <xdr:rowOff>180204</xdr:rowOff>
    </xdr:from>
    <xdr:to>
      <xdr:col>29</xdr:col>
      <xdr:colOff>110078</xdr:colOff>
      <xdr:row>755</xdr:row>
      <xdr:rowOff>161638</xdr:rowOff>
    </xdr:to>
    <xdr:sp macro="" textlink="">
      <xdr:nvSpPr>
        <xdr:cNvPr id="43" name="左大かっこ 42">
          <a:extLst>
            <a:ext uri="{FF2B5EF4-FFF2-40B4-BE49-F238E27FC236}">
              <a16:creationId xmlns="" xmlns:a16="http://schemas.microsoft.com/office/drawing/2014/main" id="{00000000-0008-0000-0000-00001E000000}"/>
            </a:ext>
          </a:extLst>
        </xdr:cNvPr>
        <xdr:cNvSpPr/>
      </xdr:nvSpPr>
      <xdr:spPr>
        <a:xfrm>
          <a:off x="6036791" y="39670339"/>
          <a:ext cx="45719" cy="6765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19" zoomScale="110" zoomScaleNormal="75" zoomScaleSheetLayoutView="110" zoomScalePageLayoutView="85" workbookViewId="0">
      <selection activeCell="C719" sqref="C719:AC7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297</v>
      </c>
      <c r="AT2" s="926"/>
      <c r="AU2" s="926"/>
      <c r="AV2" s="43" t="str">
        <f>IF(AW2="", "", "-")</f>
        <v/>
      </c>
      <c r="AW2" s="897"/>
      <c r="AX2" s="897"/>
    </row>
    <row r="3" spans="1:50" ht="21" customHeight="1" thickBot="1" x14ac:dyDescent="0.2">
      <c r="A3" s="853" t="s">
        <v>461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479</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491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480</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76</v>
      </c>
      <c r="H5" s="826"/>
      <c r="I5" s="826"/>
      <c r="J5" s="826"/>
      <c r="K5" s="826"/>
      <c r="L5" s="826"/>
      <c r="M5" s="827" t="s">
        <v>65</v>
      </c>
      <c r="N5" s="828"/>
      <c r="O5" s="828"/>
      <c r="P5" s="828"/>
      <c r="Q5" s="828"/>
      <c r="R5" s="829"/>
      <c r="S5" s="830" t="s">
        <v>80</v>
      </c>
      <c r="T5" s="826"/>
      <c r="U5" s="826"/>
      <c r="V5" s="826"/>
      <c r="W5" s="826"/>
      <c r="X5" s="831"/>
      <c r="Y5" s="684" t="s">
        <v>3</v>
      </c>
      <c r="Z5" s="529"/>
      <c r="AA5" s="529"/>
      <c r="AB5" s="529"/>
      <c r="AC5" s="529"/>
      <c r="AD5" s="530"/>
      <c r="AE5" s="685" t="s">
        <v>481</v>
      </c>
      <c r="AF5" s="685"/>
      <c r="AG5" s="685"/>
      <c r="AH5" s="685"/>
      <c r="AI5" s="685"/>
      <c r="AJ5" s="685"/>
      <c r="AK5" s="685"/>
      <c r="AL5" s="685"/>
      <c r="AM5" s="685"/>
      <c r="AN5" s="685"/>
      <c r="AO5" s="685"/>
      <c r="AP5" s="686"/>
      <c r="AQ5" s="687" t="s">
        <v>539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476</v>
      </c>
      <c r="H7" s="485"/>
      <c r="I7" s="485"/>
      <c r="J7" s="485"/>
      <c r="K7" s="485"/>
      <c r="L7" s="485"/>
      <c r="M7" s="485"/>
      <c r="N7" s="485"/>
      <c r="O7" s="485"/>
      <c r="P7" s="485"/>
      <c r="Q7" s="485"/>
      <c r="R7" s="485"/>
      <c r="S7" s="485"/>
      <c r="T7" s="485"/>
      <c r="U7" s="485"/>
      <c r="V7" s="485"/>
      <c r="W7" s="485"/>
      <c r="X7" s="486"/>
      <c r="Y7" s="908" t="s">
        <v>433</v>
      </c>
      <c r="Z7" s="429"/>
      <c r="AA7" s="429"/>
      <c r="AB7" s="429"/>
      <c r="AC7" s="429"/>
      <c r="AD7" s="909"/>
      <c r="AE7" s="898" t="s">
        <v>484</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地方創生</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492</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494</v>
      </c>
      <c r="Q13" s="644"/>
      <c r="R13" s="644"/>
      <c r="S13" s="644"/>
      <c r="T13" s="644"/>
      <c r="U13" s="644"/>
      <c r="V13" s="645"/>
      <c r="W13" s="643">
        <v>60</v>
      </c>
      <c r="X13" s="644"/>
      <c r="Y13" s="644"/>
      <c r="Z13" s="644"/>
      <c r="AA13" s="644"/>
      <c r="AB13" s="644"/>
      <c r="AC13" s="645"/>
      <c r="AD13" s="643">
        <v>50</v>
      </c>
      <c r="AE13" s="644"/>
      <c r="AF13" s="644"/>
      <c r="AG13" s="644"/>
      <c r="AH13" s="644"/>
      <c r="AI13" s="644"/>
      <c r="AJ13" s="645"/>
      <c r="AK13" s="643">
        <v>35</v>
      </c>
      <c r="AL13" s="644"/>
      <c r="AM13" s="644"/>
      <c r="AN13" s="644"/>
      <c r="AO13" s="644"/>
      <c r="AP13" s="644"/>
      <c r="AQ13" s="645"/>
      <c r="AR13" s="905" t="s">
        <v>540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494</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494</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60</v>
      </c>
      <c r="X18" s="865"/>
      <c r="Y18" s="865"/>
      <c r="Z18" s="865"/>
      <c r="AA18" s="865"/>
      <c r="AB18" s="865"/>
      <c r="AC18" s="866"/>
      <c r="AD18" s="864">
        <f>SUM(AD13:AJ17)</f>
        <v>50</v>
      </c>
      <c r="AE18" s="865"/>
      <c r="AF18" s="865"/>
      <c r="AG18" s="865"/>
      <c r="AH18" s="865"/>
      <c r="AI18" s="865"/>
      <c r="AJ18" s="866"/>
      <c r="AK18" s="864">
        <f>SUM(AK13:AQ17)</f>
        <v>35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48</v>
      </c>
      <c r="X19" s="644"/>
      <c r="Y19" s="644"/>
      <c r="Z19" s="644"/>
      <c r="AA19" s="644"/>
      <c r="AB19" s="644"/>
      <c r="AC19" s="645"/>
      <c r="AD19" s="643">
        <v>44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t="str">
        <f>IF(P18=0, "-", SUM(P19)/P18)</f>
        <v>-</v>
      </c>
      <c r="Q20" s="304"/>
      <c r="R20" s="304"/>
      <c r="S20" s="304"/>
      <c r="T20" s="304"/>
      <c r="U20" s="304"/>
      <c r="V20" s="304"/>
      <c r="W20" s="304">
        <f t="shared" ref="W20" si="0">IF(W18=0, "-", SUM(W19)/W18)</f>
        <v>0.8</v>
      </c>
      <c r="X20" s="304"/>
      <c r="Y20" s="304"/>
      <c r="Z20" s="304"/>
      <c r="AA20" s="304"/>
      <c r="AB20" s="304"/>
      <c r="AC20" s="304"/>
      <c r="AD20" s="304">
        <f t="shared" ref="AD20" si="1">IF(AD18=0, "-", SUM(AD19)/AD18)</f>
        <v>0.88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0.8</v>
      </c>
      <c r="X21" s="304"/>
      <c r="Y21" s="304"/>
      <c r="Z21" s="304"/>
      <c r="AA21" s="304"/>
      <c r="AB21" s="304"/>
      <c r="AC21" s="304"/>
      <c r="AD21" s="304">
        <f t="shared" ref="AD21" si="3">IF(AD19=0, "-", SUM(AD19)/SUM(AD13,AD14))</f>
        <v>0.88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2" t="s">
        <v>438</v>
      </c>
      <c r="Q22" s="208"/>
      <c r="R22" s="208"/>
      <c r="S22" s="208"/>
      <c r="T22" s="208"/>
      <c r="U22" s="208"/>
      <c r="V22" s="209"/>
      <c r="W22" s="922" t="s">
        <v>434</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495</v>
      </c>
      <c r="H23" s="939"/>
      <c r="I23" s="939"/>
      <c r="J23" s="939"/>
      <c r="K23" s="939"/>
      <c r="L23" s="939"/>
      <c r="M23" s="939"/>
      <c r="N23" s="939"/>
      <c r="O23" s="940"/>
      <c r="P23" s="905">
        <v>35</v>
      </c>
      <c r="Q23" s="906"/>
      <c r="R23" s="906"/>
      <c r="S23" s="906"/>
      <c r="T23" s="906"/>
      <c r="U23" s="906"/>
      <c r="V23" s="923"/>
      <c r="W23" s="905" t="s">
        <v>540</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t="e">
        <f>W29-SUM(W23:W27)</f>
        <v>#VALUE!</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35</v>
      </c>
      <c r="Q29" s="644"/>
      <c r="R29" s="644"/>
      <c r="S29" s="644"/>
      <c r="T29" s="644"/>
      <c r="U29" s="644"/>
      <c r="V29" s="645"/>
      <c r="W29" s="919" t="str">
        <f>AR13</f>
        <v>-</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1" t="s">
        <v>445</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542</v>
      </c>
      <c r="AR31" s="186"/>
      <c r="AS31" s="119" t="s">
        <v>307</v>
      </c>
      <c r="AT31" s="120"/>
      <c r="AU31" s="185">
        <v>31</v>
      </c>
      <c r="AV31" s="185"/>
      <c r="AW31" s="384" t="s">
        <v>296</v>
      </c>
      <c r="AX31" s="385"/>
    </row>
    <row r="32" spans="1:50" ht="23.25" customHeight="1" x14ac:dyDescent="0.15">
      <c r="A32" s="389"/>
      <c r="B32" s="387"/>
      <c r="C32" s="387"/>
      <c r="D32" s="387"/>
      <c r="E32" s="387"/>
      <c r="F32" s="388"/>
      <c r="G32" s="550" t="s">
        <v>496</v>
      </c>
      <c r="H32" s="551"/>
      <c r="I32" s="551"/>
      <c r="J32" s="551"/>
      <c r="K32" s="551"/>
      <c r="L32" s="551"/>
      <c r="M32" s="551"/>
      <c r="N32" s="551"/>
      <c r="O32" s="552"/>
      <c r="P32" s="91" t="s">
        <v>497</v>
      </c>
      <c r="Q32" s="91"/>
      <c r="R32" s="91"/>
      <c r="S32" s="91"/>
      <c r="T32" s="91"/>
      <c r="U32" s="91"/>
      <c r="V32" s="91"/>
      <c r="W32" s="91"/>
      <c r="X32" s="92"/>
      <c r="Y32" s="457" t="s">
        <v>12</v>
      </c>
      <c r="Z32" s="517"/>
      <c r="AA32" s="518"/>
      <c r="AB32" s="447" t="s">
        <v>485</v>
      </c>
      <c r="AC32" s="447"/>
      <c r="AD32" s="447"/>
      <c r="AE32" s="204" t="s">
        <v>494</v>
      </c>
      <c r="AF32" s="205"/>
      <c r="AG32" s="205"/>
      <c r="AH32" s="205"/>
      <c r="AI32" s="204">
        <v>169</v>
      </c>
      <c r="AJ32" s="205"/>
      <c r="AK32" s="205"/>
      <c r="AL32" s="205"/>
      <c r="AM32" s="204">
        <v>182</v>
      </c>
      <c r="AN32" s="205"/>
      <c r="AO32" s="205"/>
      <c r="AP32" s="205"/>
      <c r="AQ32" s="326" t="s">
        <v>484</v>
      </c>
      <c r="AR32" s="193"/>
      <c r="AS32" s="193"/>
      <c r="AT32" s="327"/>
      <c r="AU32" s="205" t="s">
        <v>484</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485</v>
      </c>
      <c r="AC33" s="509"/>
      <c r="AD33" s="509"/>
      <c r="AE33" s="204" t="s">
        <v>494</v>
      </c>
      <c r="AF33" s="205"/>
      <c r="AG33" s="205"/>
      <c r="AH33" s="205"/>
      <c r="AI33" s="204">
        <v>169</v>
      </c>
      <c r="AJ33" s="205"/>
      <c r="AK33" s="205"/>
      <c r="AL33" s="205"/>
      <c r="AM33" s="204">
        <v>178</v>
      </c>
      <c r="AN33" s="205"/>
      <c r="AO33" s="205"/>
      <c r="AP33" s="205"/>
      <c r="AQ33" s="326" t="s">
        <v>526</v>
      </c>
      <c r="AR33" s="193"/>
      <c r="AS33" s="193"/>
      <c r="AT33" s="327"/>
      <c r="AU33" s="205">
        <v>181</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494</v>
      </c>
      <c r="AF34" s="205"/>
      <c r="AG34" s="205"/>
      <c r="AH34" s="205"/>
      <c r="AI34" s="204">
        <v>100</v>
      </c>
      <c r="AJ34" s="205"/>
      <c r="AK34" s="205"/>
      <c r="AL34" s="205"/>
      <c r="AM34" s="204">
        <v>102</v>
      </c>
      <c r="AN34" s="205"/>
      <c r="AO34" s="205"/>
      <c r="AP34" s="205"/>
      <c r="AQ34" s="326" t="s">
        <v>484</v>
      </c>
      <c r="AR34" s="193"/>
      <c r="AS34" s="193"/>
      <c r="AT34" s="327"/>
      <c r="AU34" s="205" t="s">
        <v>484</v>
      </c>
      <c r="AV34" s="205"/>
      <c r="AW34" s="205"/>
      <c r="AX34" s="207"/>
    </row>
    <row r="35" spans="1:50" ht="23.25" customHeight="1" x14ac:dyDescent="0.15">
      <c r="A35" s="212" t="s">
        <v>423</v>
      </c>
      <c r="B35" s="213"/>
      <c r="C35" s="213"/>
      <c r="D35" s="213"/>
      <c r="E35" s="213"/>
      <c r="F35" s="214"/>
      <c r="G35" s="218" t="s">
        <v>498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499</v>
      </c>
      <c r="H101" s="91"/>
      <c r="I101" s="91"/>
      <c r="J101" s="91"/>
      <c r="K101" s="91"/>
      <c r="L101" s="91"/>
      <c r="M101" s="91"/>
      <c r="N101" s="91"/>
      <c r="O101" s="91"/>
      <c r="P101" s="91"/>
      <c r="Q101" s="91"/>
      <c r="R101" s="91"/>
      <c r="S101" s="91"/>
      <c r="T101" s="91"/>
      <c r="U101" s="91"/>
      <c r="V101" s="91"/>
      <c r="W101" s="91"/>
      <c r="X101" s="92"/>
      <c r="Y101" s="528" t="s">
        <v>54</v>
      </c>
      <c r="Z101" s="529"/>
      <c r="AA101" s="530"/>
      <c r="AB101" s="447" t="s">
        <v>485</v>
      </c>
      <c r="AC101" s="447"/>
      <c r="AD101" s="447"/>
      <c r="AE101" s="204" t="s">
        <v>494</v>
      </c>
      <c r="AF101" s="205"/>
      <c r="AG101" s="205"/>
      <c r="AH101" s="206"/>
      <c r="AI101" s="204">
        <v>2</v>
      </c>
      <c r="AJ101" s="205"/>
      <c r="AK101" s="205"/>
      <c r="AL101" s="206"/>
      <c r="AM101" s="204">
        <v>2</v>
      </c>
      <c r="AN101" s="205"/>
      <c r="AO101" s="205"/>
      <c r="AP101" s="206"/>
      <c r="AQ101" s="204" t="s">
        <v>484</v>
      </c>
      <c r="AR101" s="205"/>
      <c r="AS101" s="205"/>
      <c r="AT101" s="206"/>
      <c r="AU101" s="204" t="s">
        <v>484</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485</v>
      </c>
      <c r="AC102" s="447"/>
      <c r="AD102" s="447"/>
      <c r="AE102" s="404" t="s">
        <v>494</v>
      </c>
      <c r="AF102" s="404"/>
      <c r="AG102" s="404"/>
      <c r="AH102" s="404"/>
      <c r="AI102" s="404">
        <v>2</v>
      </c>
      <c r="AJ102" s="404"/>
      <c r="AK102" s="404"/>
      <c r="AL102" s="404"/>
      <c r="AM102" s="404">
        <v>2</v>
      </c>
      <c r="AN102" s="404"/>
      <c r="AO102" s="404"/>
      <c r="AP102" s="404"/>
      <c r="AQ102" s="259">
        <v>2</v>
      </c>
      <c r="AR102" s="260"/>
      <c r="AS102" s="260"/>
      <c r="AT102" s="305"/>
      <c r="AU102" s="259" t="s">
        <v>494</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t="s">
        <v>494</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486</v>
      </c>
      <c r="AC116" s="449"/>
      <c r="AD116" s="450"/>
      <c r="AE116" s="404" t="s">
        <v>494</v>
      </c>
      <c r="AF116" s="404"/>
      <c r="AG116" s="404"/>
      <c r="AH116" s="404"/>
      <c r="AI116" s="404">
        <v>30</v>
      </c>
      <c r="AJ116" s="404"/>
      <c r="AK116" s="404"/>
      <c r="AL116" s="404"/>
      <c r="AM116" s="404">
        <v>25</v>
      </c>
      <c r="AN116" s="404"/>
      <c r="AO116" s="404"/>
      <c r="AP116" s="404"/>
      <c r="AQ116" s="204">
        <v>17.5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402</v>
      </c>
      <c r="AC117" s="459"/>
      <c r="AD117" s="460"/>
      <c r="AE117" s="537" t="s">
        <v>494</v>
      </c>
      <c r="AF117" s="537"/>
      <c r="AG117" s="537"/>
      <c r="AH117" s="537"/>
      <c r="AI117" s="537" t="s">
        <v>501</v>
      </c>
      <c r="AJ117" s="537"/>
      <c r="AK117" s="537"/>
      <c r="AL117" s="537"/>
      <c r="AM117" s="537" t="s">
        <v>502</v>
      </c>
      <c r="AN117" s="537"/>
      <c r="AO117" s="537"/>
      <c r="AP117" s="537"/>
      <c r="AQ117" s="537" t="s">
        <v>503</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310</v>
      </c>
      <c r="D130" s="171"/>
      <c r="E130" s="155" t="s">
        <v>339</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535</v>
      </c>
      <c r="AR133" s="185"/>
      <c r="AS133" s="119" t="s">
        <v>307</v>
      </c>
      <c r="AT133" s="120"/>
      <c r="AU133" s="186" t="s">
        <v>535</v>
      </c>
      <c r="AV133" s="186"/>
      <c r="AW133" s="119" t="s">
        <v>296</v>
      </c>
      <c r="AX133" s="181"/>
    </row>
    <row r="134" spans="1:50" ht="39.75" customHeight="1" x14ac:dyDescent="0.15">
      <c r="A134" s="175"/>
      <c r="B134" s="172"/>
      <c r="C134" s="166"/>
      <c r="D134" s="172"/>
      <c r="E134" s="166"/>
      <c r="F134" s="167"/>
      <c r="G134" s="90" t="s">
        <v>535</v>
      </c>
      <c r="H134" s="91"/>
      <c r="I134" s="91"/>
      <c r="J134" s="91"/>
      <c r="K134" s="91"/>
      <c r="L134" s="91"/>
      <c r="M134" s="91"/>
      <c r="N134" s="91"/>
      <c r="O134" s="91"/>
      <c r="P134" s="91"/>
      <c r="Q134" s="91"/>
      <c r="R134" s="91"/>
      <c r="S134" s="91"/>
      <c r="T134" s="91"/>
      <c r="U134" s="91"/>
      <c r="V134" s="91"/>
      <c r="W134" s="91"/>
      <c r="X134" s="92"/>
      <c r="Y134" s="187" t="s">
        <v>321</v>
      </c>
      <c r="Z134" s="188"/>
      <c r="AA134" s="189"/>
      <c r="AB134" s="190" t="s">
        <v>535</v>
      </c>
      <c r="AC134" s="191"/>
      <c r="AD134" s="191"/>
      <c r="AE134" s="192" t="s">
        <v>535</v>
      </c>
      <c r="AF134" s="193"/>
      <c r="AG134" s="193"/>
      <c r="AH134" s="193"/>
      <c r="AI134" s="192" t="s">
        <v>535</v>
      </c>
      <c r="AJ134" s="193"/>
      <c r="AK134" s="193"/>
      <c r="AL134" s="193"/>
      <c r="AM134" s="192" t="s">
        <v>535</v>
      </c>
      <c r="AN134" s="193"/>
      <c r="AO134" s="193"/>
      <c r="AP134" s="193"/>
      <c r="AQ134" s="192" t="s">
        <v>535</v>
      </c>
      <c r="AR134" s="193"/>
      <c r="AS134" s="193"/>
      <c r="AT134" s="193"/>
      <c r="AU134" s="192" t="s">
        <v>535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535</v>
      </c>
      <c r="AC135" s="199"/>
      <c r="AD135" s="199"/>
      <c r="AE135" s="192" t="s">
        <v>535</v>
      </c>
      <c r="AF135" s="193"/>
      <c r="AG135" s="193"/>
      <c r="AH135" s="193"/>
      <c r="AI135" s="192" t="s">
        <v>535</v>
      </c>
      <c r="AJ135" s="193"/>
      <c r="AK135" s="193"/>
      <c r="AL135" s="193"/>
      <c r="AM135" s="192" t="s">
        <v>535</v>
      </c>
      <c r="AN135" s="193"/>
      <c r="AO135" s="193"/>
      <c r="AP135" s="193"/>
      <c r="AQ135" s="192" t="s">
        <v>535</v>
      </c>
      <c r="AR135" s="193"/>
      <c r="AS135" s="193"/>
      <c r="AT135" s="193"/>
      <c r="AU135" s="192" t="s">
        <v>535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504</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7"/>
      <c r="E430" s="160" t="s">
        <v>463</v>
      </c>
      <c r="F430" s="884"/>
      <c r="G430" s="885" t="s">
        <v>326</v>
      </c>
      <c r="H430" s="109"/>
      <c r="I430" s="109"/>
      <c r="J430" s="886" t="s">
        <v>483</v>
      </c>
      <c r="K430" s="887"/>
      <c r="L430" s="887"/>
      <c r="M430" s="887"/>
      <c r="N430" s="887"/>
      <c r="O430" s="887"/>
      <c r="P430" s="887"/>
      <c r="Q430" s="887"/>
      <c r="R430" s="887"/>
      <c r="S430" s="887"/>
      <c r="T430" s="888"/>
      <c r="U430" s="574" t="s">
        <v>535</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535</v>
      </c>
      <c r="AF432" s="186"/>
      <c r="AG432" s="119" t="s">
        <v>307</v>
      </c>
      <c r="AH432" s="120"/>
      <c r="AI432" s="142"/>
      <c r="AJ432" s="142"/>
      <c r="AK432" s="142"/>
      <c r="AL432" s="140"/>
      <c r="AM432" s="142"/>
      <c r="AN432" s="142"/>
      <c r="AO432" s="142"/>
      <c r="AP432" s="140"/>
      <c r="AQ432" s="576" t="s">
        <v>535</v>
      </c>
      <c r="AR432" s="186"/>
      <c r="AS432" s="119" t="s">
        <v>307</v>
      </c>
      <c r="AT432" s="120"/>
      <c r="AU432" s="186" t="s">
        <v>535</v>
      </c>
      <c r="AV432" s="186"/>
      <c r="AW432" s="119" t="s">
        <v>296</v>
      </c>
      <c r="AX432" s="181"/>
    </row>
    <row r="433" spans="1:50" ht="23.25" customHeight="1" x14ac:dyDescent="0.15">
      <c r="A433" s="175"/>
      <c r="B433" s="172"/>
      <c r="C433" s="166"/>
      <c r="D433" s="172"/>
      <c r="E433" s="328"/>
      <c r="F433" s="329"/>
      <c r="G433" s="90" t="s">
        <v>535</v>
      </c>
      <c r="H433" s="91"/>
      <c r="I433" s="91"/>
      <c r="J433" s="91"/>
      <c r="K433" s="91"/>
      <c r="L433" s="91"/>
      <c r="M433" s="91"/>
      <c r="N433" s="91"/>
      <c r="O433" s="91"/>
      <c r="P433" s="91"/>
      <c r="Q433" s="91"/>
      <c r="R433" s="91"/>
      <c r="S433" s="91"/>
      <c r="T433" s="91"/>
      <c r="U433" s="91"/>
      <c r="V433" s="91"/>
      <c r="W433" s="91"/>
      <c r="X433" s="92"/>
      <c r="Y433" s="187" t="s">
        <v>12</v>
      </c>
      <c r="Z433" s="188"/>
      <c r="AA433" s="189"/>
      <c r="AB433" s="199" t="s">
        <v>535</v>
      </c>
      <c r="AC433" s="199"/>
      <c r="AD433" s="199"/>
      <c r="AE433" s="326" t="s">
        <v>535</v>
      </c>
      <c r="AF433" s="193"/>
      <c r="AG433" s="193"/>
      <c r="AH433" s="193"/>
      <c r="AI433" s="326" t="s">
        <v>535</v>
      </c>
      <c r="AJ433" s="193"/>
      <c r="AK433" s="193"/>
      <c r="AL433" s="193"/>
      <c r="AM433" s="326" t="s">
        <v>535</v>
      </c>
      <c r="AN433" s="193"/>
      <c r="AO433" s="193"/>
      <c r="AP433" s="327"/>
      <c r="AQ433" s="326" t="s">
        <v>535</v>
      </c>
      <c r="AR433" s="193"/>
      <c r="AS433" s="193"/>
      <c r="AT433" s="327"/>
      <c r="AU433" s="193" t="s">
        <v>535</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535</v>
      </c>
      <c r="AC434" s="191"/>
      <c r="AD434" s="191"/>
      <c r="AE434" s="326" t="s">
        <v>535</v>
      </c>
      <c r="AF434" s="193"/>
      <c r="AG434" s="193"/>
      <c r="AH434" s="327"/>
      <c r="AI434" s="326" t="s">
        <v>535</v>
      </c>
      <c r="AJ434" s="193"/>
      <c r="AK434" s="193"/>
      <c r="AL434" s="193"/>
      <c r="AM434" s="326" t="s">
        <v>535</v>
      </c>
      <c r="AN434" s="193"/>
      <c r="AO434" s="193"/>
      <c r="AP434" s="327"/>
      <c r="AQ434" s="326" t="s">
        <v>535</v>
      </c>
      <c r="AR434" s="193"/>
      <c r="AS434" s="193"/>
      <c r="AT434" s="327"/>
      <c r="AU434" s="193" t="s">
        <v>535</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535</v>
      </c>
      <c r="AF435" s="193"/>
      <c r="AG435" s="193"/>
      <c r="AH435" s="327"/>
      <c r="AI435" s="326" t="s">
        <v>535</v>
      </c>
      <c r="AJ435" s="193"/>
      <c r="AK435" s="193"/>
      <c r="AL435" s="193"/>
      <c r="AM435" s="326" t="s">
        <v>535</v>
      </c>
      <c r="AN435" s="193"/>
      <c r="AO435" s="193"/>
      <c r="AP435" s="327"/>
      <c r="AQ435" s="326" t="s">
        <v>535</v>
      </c>
      <c r="AR435" s="193"/>
      <c r="AS435" s="193"/>
      <c r="AT435" s="327"/>
      <c r="AU435" s="193" t="s">
        <v>535</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535</v>
      </c>
      <c r="AF457" s="186"/>
      <c r="AG457" s="119" t="s">
        <v>307</v>
      </c>
      <c r="AH457" s="120"/>
      <c r="AI457" s="142"/>
      <c r="AJ457" s="142"/>
      <c r="AK457" s="142"/>
      <c r="AL457" s="140"/>
      <c r="AM457" s="142"/>
      <c r="AN457" s="142"/>
      <c r="AO457" s="142"/>
      <c r="AP457" s="140"/>
      <c r="AQ457" s="576" t="s">
        <v>535</v>
      </c>
      <c r="AR457" s="186"/>
      <c r="AS457" s="119" t="s">
        <v>307</v>
      </c>
      <c r="AT457" s="120"/>
      <c r="AU457" s="186" t="s">
        <v>535</v>
      </c>
      <c r="AV457" s="186"/>
      <c r="AW457" s="119" t="s">
        <v>296</v>
      </c>
      <c r="AX457" s="181"/>
    </row>
    <row r="458" spans="1:50" ht="23.25" customHeight="1" x14ac:dyDescent="0.15">
      <c r="A458" s="175"/>
      <c r="B458" s="172"/>
      <c r="C458" s="166"/>
      <c r="D458" s="172"/>
      <c r="E458" s="328"/>
      <c r="F458" s="329"/>
      <c r="G458" s="90" t="s">
        <v>535</v>
      </c>
      <c r="H458" s="91"/>
      <c r="I458" s="91"/>
      <c r="J458" s="91"/>
      <c r="K458" s="91"/>
      <c r="L458" s="91"/>
      <c r="M458" s="91"/>
      <c r="N458" s="91"/>
      <c r="O458" s="91"/>
      <c r="P458" s="91"/>
      <c r="Q458" s="91"/>
      <c r="R458" s="91"/>
      <c r="S458" s="91"/>
      <c r="T458" s="91"/>
      <c r="U458" s="91"/>
      <c r="V458" s="91"/>
      <c r="W458" s="91"/>
      <c r="X458" s="92"/>
      <c r="Y458" s="187" t="s">
        <v>12</v>
      </c>
      <c r="Z458" s="188"/>
      <c r="AA458" s="189"/>
      <c r="AB458" s="199" t="s">
        <v>535</v>
      </c>
      <c r="AC458" s="199"/>
      <c r="AD458" s="199"/>
      <c r="AE458" s="326" t="s">
        <v>535</v>
      </c>
      <c r="AF458" s="193"/>
      <c r="AG458" s="193"/>
      <c r="AH458" s="193"/>
      <c r="AI458" s="326" t="s">
        <v>535</v>
      </c>
      <c r="AJ458" s="193"/>
      <c r="AK458" s="193"/>
      <c r="AL458" s="193"/>
      <c r="AM458" s="326" t="s">
        <v>535</v>
      </c>
      <c r="AN458" s="193"/>
      <c r="AO458" s="193"/>
      <c r="AP458" s="327"/>
      <c r="AQ458" s="326" t="s">
        <v>535</v>
      </c>
      <c r="AR458" s="193"/>
      <c r="AS458" s="193"/>
      <c r="AT458" s="327"/>
      <c r="AU458" s="193" t="s">
        <v>535</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535</v>
      </c>
      <c r="AC459" s="191"/>
      <c r="AD459" s="191"/>
      <c r="AE459" s="326" t="s">
        <v>535</v>
      </c>
      <c r="AF459" s="193"/>
      <c r="AG459" s="193"/>
      <c r="AH459" s="327"/>
      <c r="AI459" s="326" t="s">
        <v>535</v>
      </c>
      <c r="AJ459" s="193"/>
      <c r="AK459" s="193"/>
      <c r="AL459" s="193"/>
      <c r="AM459" s="326" t="s">
        <v>535</v>
      </c>
      <c r="AN459" s="193"/>
      <c r="AO459" s="193"/>
      <c r="AP459" s="327"/>
      <c r="AQ459" s="326" t="s">
        <v>535</v>
      </c>
      <c r="AR459" s="193"/>
      <c r="AS459" s="193"/>
      <c r="AT459" s="327"/>
      <c r="AU459" s="193" t="s">
        <v>535</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535</v>
      </c>
      <c r="AF460" s="193"/>
      <c r="AG460" s="193"/>
      <c r="AH460" s="327"/>
      <c r="AI460" s="326" t="s">
        <v>535</v>
      </c>
      <c r="AJ460" s="193"/>
      <c r="AK460" s="193"/>
      <c r="AL460" s="193"/>
      <c r="AM460" s="326" t="s">
        <v>535</v>
      </c>
      <c r="AN460" s="193"/>
      <c r="AO460" s="193"/>
      <c r="AP460" s="327"/>
      <c r="AQ460" s="326" t="s">
        <v>535</v>
      </c>
      <c r="AR460" s="193"/>
      <c r="AS460" s="193"/>
      <c r="AT460" s="327"/>
      <c r="AU460" s="193" t="s">
        <v>535</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535</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41.2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482</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41.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482</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41.2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482</v>
      </c>
      <c r="AE704" s="769"/>
      <c r="AF704" s="769"/>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482</v>
      </c>
      <c r="AE705" s="701"/>
      <c r="AF705" s="701"/>
      <c r="AG705" s="111" t="s">
        <v>509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508</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490</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48.7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482</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4.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482</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482</v>
      </c>
      <c r="AE715" s="591"/>
      <c r="AF715" s="642"/>
      <c r="AG715" s="728" t="s">
        <v>512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489</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482</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514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515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536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t="s">
        <v>538</v>
      </c>
      <c r="B731" s="786"/>
      <c r="C731" s="786"/>
      <c r="D731" s="786"/>
      <c r="E731" s="787"/>
      <c r="F731" s="715" t="s">
        <v>537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t="s">
        <v>425</v>
      </c>
      <c r="B733" s="660"/>
      <c r="C733" s="660"/>
      <c r="D733" s="660"/>
      <c r="E733" s="661"/>
      <c r="F733" s="623" t="s">
        <v>541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467</v>
      </c>
      <c r="B737" s="196"/>
      <c r="C737" s="196"/>
      <c r="D737" s="197"/>
      <c r="E737" s="976" t="s">
        <v>484</v>
      </c>
      <c r="F737" s="976"/>
      <c r="G737" s="976"/>
      <c r="H737" s="976"/>
      <c r="I737" s="976"/>
      <c r="J737" s="976"/>
      <c r="K737" s="976"/>
      <c r="L737" s="976"/>
      <c r="M737" s="976"/>
      <c r="N737" s="351" t="s">
        <v>460</v>
      </c>
      <c r="O737" s="351"/>
      <c r="P737" s="351"/>
      <c r="Q737" s="351"/>
      <c r="R737" s="976" t="s">
        <v>476</v>
      </c>
      <c r="S737" s="976"/>
      <c r="T737" s="976"/>
      <c r="U737" s="976"/>
      <c r="V737" s="976"/>
      <c r="W737" s="976"/>
      <c r="X737" s="976"/>
      <c r="Y737" s="976"/>
      <c r="Z737" s="976"/>
      <c r="AA737" s="351" t="s">
        <v>459</v>
      </c>
      <c r="AB737" s="351"/>
      <c r="AC737" s="351"/>
      <c r="AD737" s="351"/>
      <c r="AE737" s="976" t="s">
        <v>476</v>
      </c>
      <c r="AF737" s="976"/>
      <c r="AG737" s="976"/>
      <c r="AH737" s="976"/>
      <c r="AI737" s="976"/>
      <c r="AJ737" s="976"/>
      <c r="AK737" s="976"/>
      <c r="AL737" s="976"/>
      <c r="AM737" s="976"/>
      <c r="AN737" s="351" t="s">
        <v>458</v>
      </c>
      <c r="AO737" s="351"/>
      <c r="AP737" s="351"/>
      <c r="AQ737" s="351"/>
      <c r="AR737" s="968" t="s">
        <v>476</v>
      </c>
      <c r="AS737" s="969"/>
      <c r="AT737" s="969"/>
      <c r="AU737" s="969"/>
      <c r="AV737" s="969"/>
      <c r="AW737" s="969"/>
      <c r="AX737" s="970"/>
      <c r="AY737" s="75"/>
      <c r="AZ737" s="75"/>
    </row>
    <row r="738" spans="1:52" ht="24.75" customHeight="1" x14ac:dyDescent="0.15">
      <c r="A738" s="977" t="s">
        <v>457</v>
      </c>
      <c r="B738" s="196"/>
      <c r="C738" s="196"/>
      <c r="D738" s="197"/>
      <c r="E738" s="976" t="s">
        <v>476</v>
      </c>
      <c r="F738" s="976"/>
      <c r="G738" s="976"/>
      <c r="H738" s="976"/>
      <c r="I738" s="976"/>
      <c r="J738" s="976"/>
      <c r="K738" s="976"/>
      <c r="L738" s="976"/>
      <c r="M738" s="976"/>
      <c r="N738" s="351" t="s">
        <v>456</v>
      </c>
      <c r="O738" s="351"/>
      <c r="P738" s="351"/>
      <c r="Q738" s="351"/>
      <c r="R738" s="976" t="s">
        <v>476</v>
      </c>
      <c r="S738" s="976"/>
      <c r="T738" s="976"/>
      <c r="U738" s="976"/>
      <c r="V738" s="976"/>
      <c r="W738" s="976"/>
      <c r="X738" s="976"/>
      <c r="Y738" s="976"/>
      <c r="Z738" s="976"/>
      <c r="AA738" s="351" t="s">
        <v>455</v>
      </c>
      <c r="AB738" s="351"/>
      <c r="AC738" s="351"/>
      <c r="AD738" s="351"/>
      <c r="AE738" s="976" t="s">
        <v>476</v>
      </c>
      <c r="AF738" s="976"/>
      <c r="AG738" s="976"/>
      <c r="AH738" s="976"/>
      <c r="AI738" s="976"/>
      <c r="AJ738" s="976"/>
      <c r="AK738" s="976"/>
      <c r="AL738" s="976"/>
      <c r="AM738" s="976"/>
      <c r="AN738" s="351" t="s">
        <v>451</v>
      </c>
      <c r="AO738" s="351"/>
      <c r="AP738" s="351"/>
      <c r="AQ738" s="351"/>
      <c r="AR738" s="968" t="s">
        <v>527</v>
      </c>
      <c r="AS738" s="969"/>
      <c r="AT738" s="969"/>
      <c r="AU738" s="969"/>
      <c r="AV738" s="969"/>
      <c r="AW738" s="969"/>
      <c r="AX738" s="970"/>
    </row>
    <row r="739" spans="1:52" ht="24.75" customHeight="1" thickBot="1" x14ac:dyDescent="0.2">
      <c r="A739" s="978" t="s">
        <v>447</v>
      </c>
      <c r="B739" s="979"/>
      <c r="C739" s="979"/>
      <c r="D739" s="980"/>
      <c r="E739" s="981" t="s">
        <v>479</v>
      </c>
      <c r="F739" s="971"/>
      <c r="G739" s="971"/>
      <c r="H739" s="79" t="str">
        <f>IF(E739="", "", "(")</f>
        <v>(</v>
      </c>
      <c r="I739" s="971"/>
      <c r="J739" s="971"/>
      <c r="K739" s="79" t="str">
        <f>IF(OR(I739="　", I739=""), "", "-")</f>
        <v/>
      </c>
      <c r="L739" s="972">
        <v>295</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429</v>
      </c>
      <c r="B779" s="615"/>
      <c r="C779" s="615"/>
      <c r="D779" s="615"/>
      <c r="E779" s="615"/>
      <c r="F779" s="616"/>
      <c r="G779" s="581" t="s">
        <v>518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516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528</v>
      </c>
      <c r="H781" s="657"/>
      <c r="I781" s="657"/>
      <c r="J781" s="657"/>
      <c r="K781" s="658"/>
      <c r="L781" s="650" t="s">
        <v>530</v>
      </c>
      <c r="M781" s="651"/>
      <c r="N781" s="651"/>
      <c r="O781" s="651"/>
      <c r="P781" s="651"/>
      <c r="Q781" s="651"/>
      <c r="R781" s="651"/>
      <c r="S781" s="651"/>
      <c r="T781" s="651"/>
      <c r="U781" s="651"/>
      <c r="V781" s="651"/>
      <c r="W781" s="651"/>
      <c r="X781" s="652"/>
      <c r="Y781" s="374">
        <v>0.8</v>
      </c>
      <c r="Z781" s="375"/>
      <c r="AA781" s="375"/>
      <c r="AB781" s="791"/>
      <c r="AC781" s="656" t="s">
        <v>529</v>
      </c>
      <c r="AD781" s="657"/>
      <c r="AE781" s="657"/>
      <c r="AF781" s="657"/>
      <c r="AG781" s="658"/>
      <c r="AH781" s="650" t="s">
        <v>517</v>
      </c>
      <c r="AI781" s="651"/>
      <c r="AJ781" s="651"/>
      <c r="AK781" s="651"/>
      <c r="AL781" s="651"/>
      <c r="AM781" s="651"/>
      <c r="AN781" s="651"/>
      <c r="AO781" s="651"/>
      <c r="AP781" s="651"/>
      <c r="AQ781" s="651"/>
      <c r="AR781" s="651"/>
      <c r="AS781" s="651"/>
      <c r="AT781" s="652"/>
      <c r="AU781" s="374">
        <v>23</v>
      </c>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x14ac:dyDescent="0.2">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0.8</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23</v>
      </c>
      <c r="AV791" s="818"/>
      <c r="AW791" s="818"/>
      <c r="AX791" s="820"/>
    </row>
    <row r="792" spans="1:50" ht="24.75"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519</v>
      </c>
      <c r="D837" s="333"/>
      <c r="E837" s="333"/>
      <c r="F837" s="333"/>
      <c r="G837" s="333"/>
      <c r="H837" s="333"/>
      <c r="I837" s="333"/>
      <c r="J837" s="334">
        <v>9011101039249</v>
      </c>
      <c r="K837" s="335"/>
      <c r="L837" s="335"/>
      <c r="M837" s="335"/>
      <c r="N837" s="335"/>
      <c r="O837" s="335"/>
      <c r="P837" s="348" t="s">
        <v>520</v>
      </c>
      <c r="Q837" s="336"/>
      <c r="R837" s="336"/>
      <c r="S837" s="336"/>
      <c r="T837" s="336"/>
      <c r="U837" s="336"/>
      <c r="V837" s="336"/>
      <c r="W837" s="336"/>
      <c r="X837" s="336"/>
      <c r="Y837" s="337">
        <v>0.8</v>
      </c>
      <c r="Z837" s="338"/>
      <c r="AA837" s="338"/>
      <c r="AB837" s="339"/>
      <c r="AC837" s="349" t="s">
        <v>421</v>
      </c>
      <c r="AD837" s="357"/>
      <c r="AE837" s="357"/>
      <c r="AF837" s="357"/>
      <c r="AG837" s="357"/>
      <c r="AH837" s="358" t="s">
        <v>534</v>
      </c>
      <c r="AI837" s="359"/>
      <c r="AJ837" s="359"/>
      <c r="AK837" s="359"/>
      <c r="AL837" s="343">
        <v>93.6</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521</v>
      </c>
      <c r="D838" s="333"/>
      <c r="E838" s="333"/>
      <c r="F838" s="333"/>
      <c r="G838" s="333"/>
      <c r="H838" s="333"/>
      <c r="I838" s="333"/>
      <c r="J838" s="334" t="s">
        <v>531</v>
      </c>
      <c r="K838" s="335"/>
      <c r="L838" s="335"/>
      <c r="M838" s="335"/>
      <c r="N838" s="335"/>
      <c r="O838" s="335"/>
      <c r="P838" s="348" t="s">
        <v>520</v>
      </c>
      <c r="Q838" s="336"/>
      <c r="R838" s="336"/>
      <c r="S838" s="336"/>
      <c r="T838" s="336"/>
      <c r="U838" s="336"/>
      <c r="V838" s="336"/>
      <c r="W838" s="336"/>
      <c r="X838" s="336"/>
      <c r="Y838" s="337">
        <v>0.8</v>
      </c>
      <c r="Z838" s="338"/>
      <c r="AA838" s="338"/>
      <c r="AB838" s="339"/>
      <c r="AC838" s="349" t="s">
        <v>421</v>
      </c>
      <c r="AD838" s="349"/>
      <c r="AE838" s="349"/>
      <c r="AF838" s="349"/>
      <c r="AG838" s="349"/>
      <c r="AH838" s="358" t="s">
        <v>534</v>
      </c>
      <c r="AI838" s="359"/>
      <c r="AJ838" s="359"/>
      <c r="AK838" s="359"/>
      <c r="AL838" s="343">
        <v>95.5</v>
      </c>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522</v>
      </c>
      <c r="D839" s="333"/>
      <c r="E839" s="333"/>
      <c r="F839" s="333"/>
      <c r="G839" s="333"/>
      <c r="H839" s="333"/>
      <c r="I839" s="333"/>
      <c r="J839" s="334">
        <v>5011002000461</v>
      </c>
      <c r="K839" s="335"/>
      <c r="L839" s="335"/>
      <c r="M839" s="335"/>
      <c r="N839" s="335"/>
      <c r="O839" s="335"/>
      <c r="P839" s="348" t="s">
        <v>523</v>
      </c>
      <c r="Q839" s="336"/>
      <c r="R839" s="336"/>
      <c r="S839" s="336"/>
      <c r="T839" s="336"/>
      <c r="U839" s="336"/>
      <c r="V839" s="336"/>
      <c r="W839" s="336"/>
      <c r="X839" s="336"/>
      <c r="Y839" s="337">
        <v>0.2</v>
      </c>
      <c r="Z839" s="338"/>
      <c r="AA839" s="338"/>
      <c r="AB839" s="339"/>
      <c r="AC839" s="349" t="s">
        <v>421</v>
      </c>
      <c r="AD839" s="349"/>
      <c r="AE839" s="349"/>
      <c r="AF839" s="349"/>
      <c r="AG839" s="349"/>
      <c r="AH839" s="341" t="s">
        <v>534</v>
      </c>
      <c r="AI839" s="342"/>
      <c r="AJ839" s="342"/>
      <c r="AK839" s="342"/>
      <c r="AL839" s="343">
        <v>100</v>
      </c>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524</v>
      </c>
      <c r="D870" s="333"/>
      <c r="E870" s="333"/>
      <c r="F870" s="333"/>
      <c r="G870" s="333"/>
      <c r="H870" s="333"/>
      <c r="I870" s="333"/>
      <c r="J870" s="334" t="s">
        <v>533</v>
      </c>
      <c r="K870" s="335"/>
      <c r="L870" s="335"/>
      <c r="M870" s="335"/>
      <c r="N870" s="335"/>
      <c r="O870" s="335"/>
      <c r="P870" s="348" t="s">
        <v>525</v>
      </c>
      <c r="Q870" s="336"/>
      <c r="R870" s="336"/>
      <c r="S870" s="336"/>
      <c r="T870" s="336"/>
      <c r="U870" s="336"/>
      <c r="V870" s="336"/>
      <c r="W870" s="336"/>
      <c r="X870" s="336"/>
      <c r="Y870" s="337">
        <v>23</v>
      </c>
      <c r="Z870" s="338"/>
      <c r="AA870" s="338"/>
      <c r="AB870" s="339"/>
      <c r="AC870" s="349" t="s">
        <v>420</v>
      </c>
      <c r="AD870" s="357"/>
      <c r="AE870" s="357"/>
      <c r="AF870" s="357"/>
      <c r="AG870" s="357"/>
      <c r="AH870" s="358" t="s">
        <v>534</v>
      </c>
      <c r="AI870" s="359"/>
      <c r="AJ870" s="359"/>
      <c r="AK870" s="359"/>
      <c r="AL870" s="343" t="s">
        <v>494</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532</v>
      </c>
      <c r="D871" s="333"/>
      <c r="E871" s="333"/>
      <c r="F871" s="333"/>
      <c r="G871" s="333"/>
      <c r="H871" s="333"/>
      <c r="I871" s="333"/>
      <c r="J871" s="334">
        <v>5700150061477</v>
      </c>
      <c r="K871" s="335"/>
      <c r="L871" s="335"/>
      <c r="M871" s="335"/>
      <c r="N871" s="335"/>
      <c r="O871" s="335"/>
      <c r="P871" s="348" t="s">
        <v>525</v>
      </c>
      <c r="Q871" s="336"/>
      <c r="R871" s="336"/>
      <c r="S871" s="336"/>
      <c r="T871" s="336"/>
      <c r="U871" s="336"/>
      <c r="V871" s="336"/>
      <c r="W871" s="336"/>
      <c r="X871" s="336"/>
      <c r="Y871" s="337">
        <v>19</v>
      </c>
      <c r="Z871" s="338"/>
      <c r="AA871" s="338"/>
      <c r="AB871" s="339"/>
      <c r="AC871" s="349" t="s">
        <v>420</v>
      </c>
      <c r="AD871" s="349"/>
      <c r="AE871" s="349"/>
      <c r="AF871" s="349"/>
      <c r="AG871" s="349"/>
      <c r="AH871" s="358" t="s">
        <v>534</v>
      </c>
      <c r="AI871" s="359"/>
      <c r="AJ871" s="359"/>
      <c r="AK871" s="359"/>
      <c r="AL871" s="343" t="s">
        <v>494</v>
      </c>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482</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2019-08-27T09:41:08Z</cp:lastPrinted>
  <dcterms:created xsi:type="dcterms:W3CDTF">2012-03-13T00:50:25Z</dcterms:created>
  <dcterms:modified xsi:type="dcterms:W3CDTF">2019-08-27T09:41:18Z</dcterms:modified>
</cp:coreProperties>
</file>