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6.レビューシート（一財）\中間公表用\③会計課修正指示0626\各課回収修正版\戦略課室\"/>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<sst xmlns="http://schemas.openxmlformats.org/spreadsheetml/2006/main" count="2843" uniqueCount="641">
  <si>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</si>
  <si>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</si>
  <si>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</si>
  <si>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</si>
  <si>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</si>
  <si>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</si>
  <si>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</si>
  <si>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</si>
  <si>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</si>
  <si>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</si>
  <si>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</si>
  <si>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</si>
  <si>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</si>
  <si>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</si>
  <si>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</si>
  <si>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</si>
  <si>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</si>
  <si>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</si>
  <si>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</si>
  <si>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</si>
  <si>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</si>
  <si>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</si>
  <si>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</si>
  <si>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</si>
  <si>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</si>
  <si>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</si>
  <si>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</si>
  <si>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</si>
  <si>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</si>
  <si>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</si>
  <si>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</si>
  <si>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</si>
  <si>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</si>
  <si>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</si>
  <si>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</si>
  <si>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</si>
  <si>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</si>
  <si>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</si>
  <si>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</si>
  <si>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</si>
  <si>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</si>
  <si>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</si>
  <si>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</si>
  <si>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</si>
  <si>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</si>
  <si>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</si>
  <si>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</si>
  <si>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</si>
  <si>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</si>
  <si>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</si>
  <si>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</si>
  <si>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</si>
  <si>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</si>
  <si>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</si>
  <si>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</si>
  <si>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</si>
  <si>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</si>
  <si>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</si>
  <si>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</si>
  <si>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</si>
  <si>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</si>
  <si>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</si>
  <si>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</si>
  <si>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</si>
  <si>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</si>
  <si>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</si>
  <si>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</si>
  <si>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</si>
  <si>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</si>
  <si>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</si>
  <si>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</si>
  <si>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</si>
  <si>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</si>
  <si>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</si>
  <si>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</si>
  <si>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</si>
  <si>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</si>
  <si>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</si>
  <si>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</si>
  <si>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</si>
  <si>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</si>
  <si>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</si>
  <si>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</si>
  <si>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</si>
  <si>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</si>
  <si>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</si>
  <si>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</si>
  <si>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</si>
  <si>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</si>
  <si>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</si>
  <si>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</si>
  <si>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</si>
  <si>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</si>
  <si>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</si>
  <si>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</si>
  <si>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</si>
  <si>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</si>
  <si>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</si>
  <si>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</si>
  <si>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</si>
  <si>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</si>
  <si>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</si>
  <si>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</si>
  <si>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</si>
  <si>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</si>
  <si>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</si>
  <si>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</si>
  <si>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</si>
  <si>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</si>
  <si>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</si>
  <si>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</si>
  <si>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</si>
  <si>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</si>
  <si>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</si>
  <si>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</si>
  <si>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</si>
  <si>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</si>
  <si>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</si>
  <si>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</si>
  <si>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</si>
  <si>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</si>
  <si>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</si>
  <si>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</si>
  <si>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</si>
  <si>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</si>
  <si>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</si>
  <si>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</si>
  <si>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</si>
  <si>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</si>
  <si>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</si>
  <si>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</si>
  <si>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</si>
  <si>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</si>
  <si>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</si>
  <si>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</si>
  <si>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</si>
  <si>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</si>
  <si>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</si>
  <si>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</si>
  <si>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</si>
  <si>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</si>
  <si>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</si>
  <si>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</si>
  <si>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</si>
  <si>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</si>
  <si>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</si>
  <si>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</si>
  <si>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</si>
  <si>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</si>
  <si>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</si>
  <si>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</si>
  <si>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</si>
  <si>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</si>
  <si>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</si>
  <si>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</si>
  <si>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</si>
  <si>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</si>
  <si>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</si>
  <si>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</si>
  <si>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</si>
  <si>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</si>
  <si>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</si>
  <si>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</si>
  <si>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</si>
  <si>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</si>
  <si>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</si>
  <si>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</si>
  <si>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</si>
  <si>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</si>
  <si>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</si>
  <si>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</si>
  <si>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</si>
  <si>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</si>
  <si>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</si>
  <si>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</si>
  <si>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</si>
  <si>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</si>
  <si>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</si>
  <si>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</si>
  <si>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</si>
  <si>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</si>
  <si>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</si>
  <si>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</si>
  <si>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</si>
  <si>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</si>
  <si>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</si>
  <si>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</si>
  <si>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</si>
  <si>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</si>
  <si>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</si>
  <si>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</si>
  <si>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</si>
  <si>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</si>
  <si>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</si>
  <si>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</si>
  <si>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</si>
  <si>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</si>
  <si>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</si>
  <si>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</si>
  <si>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</si>
  <si>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</si>
  <si>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</si>
  <si>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</si>
  <si>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</si>
  <si>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</si>
  <si>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</si>
  <si>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</si>
  <si>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</si>
  <si>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</si>
  <si>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</si>
  <si>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</si>
  <si>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</si>
  <si>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</si>
  <si>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</si>
  <si>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</si>
  <si>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</si>
  <si>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</si>
  <si>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</si>
  <si>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</si>
  <si>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</si>
  <si>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</si>
  <si>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</si>
  <si>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</si>
  <si>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</si>
  <si>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</si>
  <si>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</si>
  <si>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</si>
  <si>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</si>
  <si>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</si>
  <si>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</si>
  <si>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</si>
  <si>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</si>
  <si>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</si>
  <si>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</si>
  <si>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</si>
  <si>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</si>
  <si>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</si>
  <si>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</si>
  <si>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</si>
  <si>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</si>
  <si>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</si>
  <si>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</si>
  <si>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</si>
  <si>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</si>
  <si>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</si>
  <si>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</si>
  <si>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</si>
  <si>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</si>
  <si>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</si>
  <si>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</si>
  <si>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</si>
  <si>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</si>
  <si>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</si>
  <si>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</si>
  <si>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</si>
  <si>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</si>
  <si>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</si>
  <si>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</si>
  <si>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</si>
  <si>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</si>
  <si>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</si>
  <si>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</si>
  <si>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</si>
  <si>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</si>
  <si>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</si>
  <si>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</si>
  <si>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</si>
  <si>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</si>
  <si>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</si>
  <si>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</si>
  <si>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</si>
  <si>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</si>
  <si>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</si>
  <si>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</si>
  <si>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</si>
  <si>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</si>
  <si>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</si>
  <si>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</si>
  <si>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</si>
  <si>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</si>
  <si>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</si>
  <si>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</si>
  <si>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</si>
  <si>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</si>
  <si>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</si>
  <si>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</si>
  <si>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</si>
  <si>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</si>
  <si>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</si>
  <si>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</si>
  <si>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</si>
  <si>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</si>
  <si>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</si>
  <si>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</si>
  <si>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</si>
  <si>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</si>
  <si>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</si>
  <si>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</si>
  <si>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</si>
  <si>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</si>
  <si>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</si>
  <si>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</si>
  <si>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</si>
  <si>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</si>
  <si>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</si>
  <si>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</si>
  <si>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</si>
  <si>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</si>
  <si>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</si>
  <si>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</si>
  <si>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</si>
  <si>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</si>
  <si>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</si>
  <si>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</si>
  <si>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</si>
  <si>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</si>
  <si>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</si>
  <si>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</si>
  <si>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</si>
  <si>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</si>
  <si>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</si>
  <si>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</si>
  <si>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</si>
  <si>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</si>
  <si>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</si>
  <si>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</si>
  <si>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</si>
  <si>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</si>
  <si>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</si>
  <si>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</si>
  <si>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</si>
  <si>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</si>
  <si>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</si>
  <si>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</si>
  <si>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</si>
  <si>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</si>
  <si>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</si>
  <si>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</si>
  <si>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</si>
  <si>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</si>
  <si>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</si>
  <si>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</si>
  <si>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</si>
  <si>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</si>
  <si>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</si>
  <si>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</si>
  <si>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</si>
  <si>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</si>
  <si>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</si>
  <si>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</si>
  <si>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</si>
  <si>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</si>
  <si>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</si>
  <si>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</si>
  <si>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</si>
  <si>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</si>
  <si>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</si>
  <si>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</si>
  <si>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</si>
  <si>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</si>
  <si>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</si>
  <si>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</si>
  <si>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</si>
  <si>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</si>
  <si>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</si>
  <si>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</si>
  <si>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</si>
  <si>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</si>
  <si>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</si>
  <si>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</si>
  <si>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</si>
  <si>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</si>
  <si>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</si>
  <si>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</si>
  <si>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</si>
  <si>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</si>
  <si>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</si>
  <si>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</si>
  <si>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</si>
  <si>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</si>
  <si>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</si>
  <si>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</si>
  <si>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</si>
  <si>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</si>
  <si>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</si>
  <si>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</si>
  <si>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</si>
  <si>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</si>
  <si>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</si>
  <si>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</si>
  <si>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</si>
  <si>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</si>
  <si>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</si>
  <si>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</si>
  <si>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</si>
  <si>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</si>
  <si>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</si>
  <si>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</si>
  <si>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</si>
  <si>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</si>
  <si>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</si>
  <si>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</si>
  <si>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</si>
  <si>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</si>
  <si>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</si>
  <si>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</si>
  <si>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</si>
  <si>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</si>
  <si>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</si>
  <si>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</si>
  <si>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</si>
  <si>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</si>
  <si>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</si>
  <si>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</si>
  <si>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</si>
  <si>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</si>
  <si>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</si>
  <si>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</si>
  <si>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</si>
  <si>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</si>
  <si>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</si>
  <si>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</si>
  <si>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</si>
  <si>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</si>
  <si>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</si>
  <si>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</si>
  <si>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</si>
  <si>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</si>
  <si>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</si>
  <si>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</si>
  <si>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</si>
  <si>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</si>
  <si>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</si>
  <si>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</si>
  <si>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</si>
  <si>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</si>
  <si>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</si>
  <si>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</si>
  <si>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</si>
  <si>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</si>
  <si>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</si>
  <si>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</si>
  <si>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</si>
  <si>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</si>
  <si>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</si>
  <si>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</si>
  <si>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</si>
  <si>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</si>
  <si>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</si>
  <si>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</si>
  <si>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</si>
  <si>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</si>
  <si>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</si>
  <si>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</si>
  <si>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</si>
  <si>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</si>
  <si>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</si>
  <si>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</si>
  <si>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</si>
  <si>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</si>
  <si>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</si>
  <si>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</si>
  <si>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</si>
  <si>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</si>
  <si>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</si>
  <si>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</si>
  <si>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</si>
  <si>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</si>
  <si>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</si>
  <si>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</si>
  <si>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</si>
  <si>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</si>
  <si>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</si>
  <si>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</si>
  <si>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</si>
  <si>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</si>
  <si>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</si>
  <si>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</si>
  <si>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</si>
  <si>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</si>
  <si>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</si>
  <si>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</si>
  <si>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</si>
  <si>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</si>
  <si>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</si>
  <si>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</si>
  <si>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</si>
  <si>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</si>
  <si>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</si>
  <si>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</si>
  <si>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</si>
  <si>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</si>
  <si>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</si>
  <si>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</si>
  <si>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</si>
  <si>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</si>
  <si>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</si>
  <si>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</si>
  <si>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</si>
  <si>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</si>
  <si>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</si>
  <si>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</si>
  <si>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</si>
  <si>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</si>
  <si>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</si>
  <si>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</si>
  <si>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</si>
  <si>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</si>
  <si>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</si>
  <si>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</si>
  <si>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</si>
  <si>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</si>
  <si>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</si>
  <si>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</si>
  <si>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</si>
  <si>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</si>
  <si>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</si>
  <si>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</si>
  <si>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</si>
  <si>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</si>
  <si>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</si>
  <si>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</si>
  <si>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</si>
  <si>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</si>
  <si>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</si>
  <si>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</si>
  <si>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</si>
  <si>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</si>
  <si>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</si>
  <si>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</si>
  <si>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</si>
  <si>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</si>
  <si>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</si>
  <si>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</si>
  <si>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</si>
  <si>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</si>
  <si>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</si>
  <si>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</si>
  <si>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</si>
  <si>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</si>
  <si>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</si>
  <si>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</si>
  <si>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</si>
  <si>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</si>
  <si>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</si>
  <si>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</si>
  <si>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</si>
  <si>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</si>
  <si>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</si>
  <si>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</si>
  <si>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</si>
  <si>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</si>
  <si>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</si>
  <si>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</si>
  <si>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</si>
  <si>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</si>
  <si>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</si>
  <si>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</si>
  <si>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</si>
  <si>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</si>
  <si>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</si>
  <si>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</si>
  <si>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</si>
  <si>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</si>
  <si>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</si>
  <si>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</si>
  <si>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</si>
  <si>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</si>
  <si>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</si>
  <si>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観光統計整備事業</t>
    <rPh sb="0" eb="2">
      <t>カンコウ</t>
    </rPh>
    <rPh sb="2" eb="4">
      <t>トウケイ</t>
    </rPh>
    <rPh sb="4" eb="6">
      <t>セイビ</t>
    </rPh>
    <rPh sb="6" eb="8">
      <t>ジギョウ</t>
    </rPh>
    <phoneticPr fontId="5"/>
  </si>
  <si>
    <t>観光庁</t>
    <rPh sb="0" eb="3">
      <t>カンコウチョウ</t>
    </rPh>
    <phoneticPr fontId="5"/>
  </si>
  <si>
    <t>観光戦略課観光統計調査室</t>
    <rPh sb="0" eb="2">
      <t>カンコウ</t>
    </rPh>
    <rPh sb="2" eb="5">
      <t>センリャクカ</t>
    </rPh>
    <rPh sb="5" eb="7">
      <t>カンコウ</t>
    </rPh>
    <rPh sb="7" eb="9">
      <t>トウケイ</t>
    </rPh>
    <rPh sb="9" eb="12">
      <t>チョウサシツ</t>
    </rPh>
    <phoneticPr fontId="5"/>
  </si>
  <si>
    <t>観光立国推進基本法第２５条</t>
    <rPh sb="0" eb="2">
      <t>カンコウ</t>
    </rPh>
    <rPh sb="2" eb="4">
      <t>リッコク</t>
    </rPh>
    <rPh sb="4" eb="6">
      <t>スイシン</t>
    </rPh>
    <rPh sb="6" eb="9">
      <t>キホンホウ</t>
    </rPh>
    <rPh sb="9" eb="10">
      <t>ダイ</t>
    </rPh>
    <rPh sb="12" eb="13">
      <t>ジョウ</t>
    </rPh>
    <phoneticPr fontId="5"/>
  </si>
  <si>
    <t>観光立国推進基本計画</t>
    <rPh sb="0" eb="2">
      <t>カンコウ</t>
    </rPh>
    <rPh sb="2" eb="4">
      <t>リッコク</t>
    </rPh>
    <rPh sb="4" eb="6">
      <t>スイシン</t>
    </rPh>
    <rPh sb="6" eb="8">
      <t>キホン</t>
    </rPh>
    <rPh sb="8" eb="10">
      <t>ケイカク</t>
    </rPh>
    <phoneticPr fontId="5"/>
  </si>
  <si>
    <t>地方への誘客や消費の拡大を進めるべく、訪日外国人の大幅な増加などにより変化の著しい旅行者の消費実態を的確に把握すると共に、行政・民間における観光に関する取組をＰＤＣＡサイクルに基づき早急かつ着実に実施するため、観光施策の基本インフラである観光統計の整備を着実に進めることを目的とする。</t>
    <rPh sb="0" eb="2">
      <t>チホウ</t>
    </rPh>
    <rPh sb="4" eb="6">
      <t>ユウキャク</t>
    </rPh>
    <rPh sb="7" eb="9">
      <t>ショウヒ</t>
    </rPh>
    <rPh sb="10" eb="12">
      <t>カクダイ</t>
    </rPh>
    <rPh sb="13" eb="14">
      <t>スス</t>
    </rPh>
    <rPh sb="19" eb="21">
      <t>ホウニチ</t>
    </rPh>
    <rPh sb="21" eb="24">
      <t>ガイコクジン</t>
    </rPh>
    <rPh sb="25" eb="27">
      <t>オオハバ</t>
    </rPh>
    <rPh sb="28" eb="30">
      <t>ゾウカ</t>
    </rPh>
    <rPh sb="35" eb="37">
      <t>ヘンカ</t>
    </rPh>
    <rPh sb="38" eb="39">
      <t>イチジル</t>
    </rPh>
    <rPh sb="41" eb="44">
      <t>リョコウシャ</t>
    </rPh>
    <rPh sb="45" eb="47">
      <t>ショウヒ</t>
    </rPh>
    <rPh sb="47" eb="49">
      <t>ジッタイ</t>
    </rPh>
    <rPh sb="50" eb="52">
      <t>テキカク</t>
    </rPh>
    <rPh sb="53" eb="55">
      <t>ハアク</t>
    </rPh>
    <rPh sb="58" eb="59">
      <t>トモ</t>
    </rPh>
    <rPh sb="61" eb="63">
      <t>ギョウセイ</t>
    </rPh>
    <rPh sb="64" eb="66">
      <t>ミンカン</t>
    </rPh>
    <rPh sb="70" eb="72">
      <t>カンコウ</t>
    </rPh>
    <rPh sb="73" eb="74">
      <t>カン</t>
    </rPh>
    <rPh sb="76" eb="77">
      <t>ト</t>
    </rPh>
    <rPh sb="77" eb="78">
      <t>ク</t>
    </rPh>
    <rPh sb="88" eb="89">
      <t>モト</t>
    </rPh>
    <rPh sb="91" eb="93">
      <t>ソウキュウ</t>
    </rPh>
    <rPh sb="95" eb="97">
      <t>チャクジツ</t>
    </rPh>
    <rPh sb="98" eb="100">
      <t>ジッシ</t>
    </rPh>
    <rPh sb="105" eb="107">
      <t>カンコウ</t>
    </rPh>
    <rPh sb="107" eb="109">
      <t>セサク</t>
    </rPh>
    <rPh sb="110" eb="112">
      <t>キホン</t>
    </rPh>
    <rPh sb="119" eb="121">
      <t>カンコウ</t>
    </rPh>
    <rPh sb="121" eb="123">
      <t>トウケイ</t>
    </rPh>
    <rPh sb="124" eb="126">
      <t>セイビ</t>
    </rPh>
    <rPh sb="127" eb="129">
      <t>チャクジツ</t>
    </rPh>
    <rPh sb="130" eb="131">
      <t>スス</t>
    </rPh>
    <rPh sb="136" eb="138">
      <t>モクテキ</t>
    </rPh>
    <phoneticPr fontId="5"/>
  </si>
  <si>
    <t>観光統計整備事業は、平成１４年度の事業開始以降、調査対象の拡充等を行いつつ継続的に実施している。
平成３０年度では、我が国における日本人・外国人の宿泊旅行の実態を明らかにする「宿泊旅行統計調査」、国民の観光旅行の実態を把握するとともに観光消費の経済波及効果を明らかにする「旅行・観光消費動向調査」、訪日外国人の旅行消費・再訪意向・満足度等を明らかにする「訪日外国人消費動向調査」を継続して実施した。</t>
    <rPh sb="0" eb="2">
      <t>カンコウ</t>
    </rPh>
    <rPh sb="2" eb="4">
      <t>トウケイ</t>
    </rPh>
    <rPh sb="4" eb="6">
      <t>セイビ</t>
    </rPh>
    <rPh sb="6" eb="8">
      <t>ジギョウ</t>
    </rPh>
    <rPh sb="10" eb="12">
      <t>ヘイセイ</t>
    </rPh>
    <rPh sb="14" eb="16">
      <t>ネンド</t>
    </rPh>
    <rPh sb="17" eb="19">
      <t>ジギョウ</t>
    </rPh>
    <rPh sb="19" eb="21">
      <t>カイシ</t>
    </rPh>
    <rPh sb="21" eb="23">
      <t>イコウ</t>
    </rPh>
    <rPh sb="24" eb="26">
      <t>チョウサ</t>
    </rPh>
    <rPh sb="26" eb="28">
      <t>タイショウ</t>
    </rPh>
    <rPh sb="29" eb="31">
      <t>カクジュウ</t>
    </rPh>
    <rPh sb="31" eb="32">
      <t>トウ</t>
    </rPh>
    <rPh sb="33" eb="34">
      <t>オコナ</t>
    </rPh>
    <rPh sb="37" eb="40">
      <t>ケイゾクテキ</t>
    </rPh>
    <rPh sb="41" eb="43">
      <t>ジッシ</t>
    </rPh>
    <rPh sb="49" eb="51">
      <t>ヘイセイ</t>
    </rPh>
    <rPh sb="53" eb="55">
      <t>ネンド</t>
    </rPh>
    <rPh sb="58" eb="59">
      <t>ワ</t>
    </rPh>
    <rPh sb="60" eb="61">
      <t>クニ</t>
    </rPh>
    <rPh sb="65" eb="68">
      <t>ニホンジン</t>
    </rPh>
    <rPh sb="69" eb="72">
      <t>ガイコクジン</t>
    </rPh>
    <rPh sb="73" eb="75">
      <t>シュクハク</t>
    </rPh>
    <rPh sb="75" eb="77">
      <t>リョコウ</t>
    </rPh>
    <rPh sb="78" eb="80">
      <t>ジッタイ</t>
    </rPh>
    <rPh sb="81" eb="82">
      <t>アキ</t>
    </rPh>
    <rPh sb="88" eb="90">
      <t>シュクハク</t>
    </rPh>
    <rPh sb="90" eb="92">
      <t>リョコウ</t>
    </rPh>
    <rPh sb="92" eb="94">
      <t>トウケイ</t>
    </rPh>
    <rPh sb="94" eb="96">
      <t>チョウサ</t>
    </rPh>
    <rPh sb="98" eb="100">
      <t>コクミン</t>
    </rPh>
    <rPh sb="101" eb="103">
      <t>カンコウ</t>
    </rPh>
    <rPh sb="103" eb="105">
      <t>リョコウ</t>
    </rPh>
    <rPh sb="106" eb="108">
      <t>ジッタイ</t>
    </rPh>
    <rPh sb="109" eb="111">
      <t>ハアク</t>
    </rPh>
    <rPh sb="117" eb="119">
      <t>カンコウ</t>
    </rPh>
    <rPh sb="119" eb="121">
      <t>ショウヒ</t>
    </rPh>
    <rPh sb="122" eb="124">
      <t>ケイザイ</t>
    </rPh>
    <rPh sb="124" eb="128">
      <t>ハキュウコウカ</t>
    </rPh>
    <rPh sb="129" eb="130">
      <t>アキ</t>
    </rPh>
    <rPh sb="136" eb="138">
      <t>リョコウ</t>
    </rPh>
    <rPh sb="139" eb="141">
      <t>カンコウ</t>
    </rPh>
    <rPh sb="141" eb="143">
      <t>ショウヒ</t>
    </rPh>
    <rPh sb="143" eb="145">
      <t>ドウコウ</t>
    </rPh>
    <rPh sb="145" eb="147">
      <t>チョウサ</t>
    </rPh>
    <rPh sb="149" eb="151">
      <t>ホウニチ</t>
    </rPh>
    <rPh sb="151" eb="154">
      <t>ガイコクジン</t>
    </rPh>
    <rPh sb="155" eb="157">
      <t>リョコウ</t>
    </rPh>
    <rPh sb="157" eb="159">
      <t>ショウヒ</t>
    </rPh>
    <rPh sb="160" eb="162">
      <t>サイホウ</t>
    </rPh>
    <rPh sb="162" eb="164">
      <t>イコウ</t>
    </rPh>
    <rPh sb="165" eb="168">
      <t>マンゾクド</t>
    </rPh>
    <rPh sb="168" eb="169">
      <t>トウ</t>
    </rPh>
    <rPh sb="170" eb="171">
      <t>アキ</t>
    </rPh>
    <rPh sb="177" eb="179">
      <t>ホウニチ</t>
    </rPh>
    <rPh sb="179" eb="182">
      <t>ガイコクジン</t>
    </rPh>
    <rPh sb="182" eb="184">
      <t>ショウヒ</t>
    </rPh>
    <rPh sb="184" eb="186">
      <t>ドウコウ</t>
    </rPh>
    <rPh sb="186" eb="188">
      <t>チョウサ</t>
    </rPh>
    <rPh sb="190" eb="192">
      <t>ケイゾク</t>
    </rPh>
    <rPh sb="194" eb="196">
      <t>ジッシ</t>
    </rPh>
    <phoneticPr fontId="5"/>
  </si>
  <si>
    <t>室長　木村　順治</t>
    <rPh sb="0" eb="2">
      <t>シツチョウ</t>
    </rPh>
    <rPh sb="3" eb="5">
      <t>キムラ</t>
    </rPh>
    <rPh sb="6" eb="8">
      <t>ジュンジ</t>
    </rPh>
    <phoneticPr fontId="5"/>
  </si>
  <si>
    <t>-</t>
    <phoneticPr fontId="5"/>
  </si>
  <si>
    <t>観光振興調査費</t>
    <rPh sb="0" eb="2">
      <t>カンコウ</t>
    </rPh>
    <rPh sb="2" eb="4">
      <t>シンコウ</t>
    </rPh>
    <rPh sb="4" eb="6">
      <t>チョウサ</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</si>
  <si>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</si>
  <si>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</si>
  <si>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</si>
  <si>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調査票情報の二次利用申請件数</t>
    <rPh sb="0" eb="3">
      <t>チョウサヒョウ</t>
    </rPh>
    <rPh sb="3" eb="5">
      <t>ジョウホウ</t>
    </rPh>
    <rPh sb="6" eb="8">
      <t>ニジ</t>
    </rPh>
    <rPh sb="8" eb="10">
      <t>リヨウ</t>
    </rPh>
    <rPh sb="10" eb="12">
      <t>シンセイ</t>
    </rPh>
    <rPh sb="12" eb="14">
      <t>ケンスウ</t>
    </rPh>
    <phoneticPr fontId="5"/>
  </si>
  <si>
    <t>件</t>
    <rPh sb="0" eb="1">
      <t>ケン</t>
    </rPh>
    <phoneticPr fontId="5"/>
  </si>
  <si>
    <t>平成32年度に観光統計に係る調査票情報の二次利用申請件数を約80件とする。</t>
    <rPh sb="0" eb="2">
      <t>ヘイセイ</t>
    </rPh>
    <rPh sb="4" eb="6">
      <t>ネンド</t>
    </rPh>
    <rPh sb="7" eb="9">
      <t>カンコウ</t>
    </rPh>
    <rPh sb="9" eb="11">
      <t>トウケイ</t>
    </rPh>
    <rPh sb="12" eb="13">
      <t>カカ</t>
    </rPh>
    <rPh sb="14" eb="16">
      <t>チョウサ</t>
    </rPh>
    <rPh sb="16" eb="17">
      <t>ヒョウ</t>
    </rPh>
    <rPh sb="17" eb="19">
      <t>ジョウホウ</t>
    </rPh>
    <rPh sb="20" eb="22">
      <t>ニジ</t>
    </rPh>
    <rPh sb="22" eb="24">
      <t>リヨウ</t>
    </rPh>
    <rPh sb="24" eb="26">
      <t>シンセイ</t>
    </rPh>
    <rPh sb="26" eb="28">
      <t>ケンスウ</t>
    </rPh>
    <rPh sb="29" eb="30">
      <t>ヤク</t>
    </rPh>
    <rPh sb="32" eb="33">
      <t>ケン</t>
    </rPh>
    <phoneticPr fontId="5"/>
  </si>
  <si>
    <t>宿泊旅行統計調査、訪日外国人消費動向調査、旅行・観光消費動向調査</t>
    <rPh sb="0" eb="2">
      <t>シュクハク</t>
    </rPh>
    <rPh sb="2" eb="4">
      <t>リョコウ</t>
    </rPh>
    <rPh sb="4" eb="6">
      <t>トウケイ</t>
    </rPh>
    <rPh sb="6" eb="8">
      <t>チョウサ</t>
    </rPh>
    <rPh sb="9" eb="11">
      <t>ホウニチ</t>
    </rPh>
    <rPh sb="11" eb="14">
      <t>ガイコクジン</t>
    </rPh>
    <rPh sb="14" eb="16">
      <t>ショウヒ</t>
    </rPh>
    <rPh sb="16" eb="18">
      <t>ドウコウ</t>
    </rPh>
    <rPh sb="18" eb="20">
      <t>チョウサ</t>
    </rPh>
    <rPh sb="21" eb="23">
      <t>リョコウ</t>
    </rPh>
    <rPh sb="24" eb="26">
      <t>カンコウ</t>
    </rPh>
    <rPh sb="26" eb="28">
      <t>ショウヒ</t>
    </rPh>
    <rPh sb="28" eb="30">
      <t>ドウコウ</t>
    </rPh>
    <rPh sb="30" eb="32">
      <t>チョウサ</t>
    </rPh>
    <phoneticPr fontId="5"/>
  </si>
  <si>
    <t>‐</t>
  </si>
  <si>
    <t>○</t>
  </si>
  <si>
    <t>公表した集計表数</t>
    <rPh sb="0" eb="2">
      <t>コウヒョウ</t>
    </rPh>
    <rPh sb="4" eb="7">
      <t>シュウケイヒョウ</t>
    </rPh>
    <rPh sb="7" eb="8">
      <t>スウ</t>
    </rPh>
    <phoneticPr fontId="5"/>
  </si>
  <si>
    <t>執行額／　公表した集計表数　　　　　　　　　　　　　</t>
    <rPh sb="0" eb="2">
      <t>シッコウ</t>
    </rPh>
    <rPh sb="2" eb="3">
      <t>ガク</t>
    </rPh>
    <rPh sb="5" eb="7">
      <t>コウヒョウ</t>
    </rPh>
    <rPh sb="9" eb="12">
      <t>シュウケイヒョウ</t>
    </rPh>
    <rPh sb="12" eb="13">
      <t>スウ</t>
    </rPh>
    <phoneticPr fontId="5"/>
  </si>
  <si>
    <t>百万円</t>
    <rPh sb="0" eb="1">
      <t>ヒャク</t>
    </rPh>
    <rPh sb="1" eb="3">
      <t>マンエン</t>
    </rPh>
    <phoneticPr fontId="5"/>
  </si>
  <si>
    <t>493/143</t>
    <phoneticPr fontId="5"/>
  </si>
  <si>
    <t>463/143</t>
    <phoneticPr fontId="5"/>
  </si>
  <si>
    <t>観光立国を推進する</t>
    <rPh sb="0" eb="2">
      <t>カンコウ</t>
    </rPh>
    <rPh sb="2" eb="4">
      <t>リッコク</t>
    </rPh>
    <rPh sb="5" eb="7">
      <t>スイシン</t>
    </rPh>
    <phoneticPr fontId="5"/>
  </si>
  <si>
    <t>国際競争力、観光交流、広域・地域間連携等の確保・強化</t>
    <rPh sb="0" eb="2">
      <t>コクサイ</t>
    </rPh>
    <rPh sb="2" eb="5">
      <t>キョウソウリョク</t>
    </rPh>
    <rPh sb="6" eb="8">
      <t>カンコウ</t>
    </rPh>
    <rPh sb="8" eb="10">
      <t>コウリュウ</t>
    </rPh>
    <rPh sb="11" eb="13">
      <t>コウイキ</t>
    </rPh>
    <rPh sb="14" eb="16">
      <t>チイキ</t>
    </rPh>
    <rPh sb="16" eb="17">
      <t>アイダ</t>
    </rPh>
    <rPh sb="17" eb="19">
      <t>レンケイ</t>
    </rPh>
    <rPh sb="19" eb="20">
      <t>トウ</t>
    </rPh>
    <rPh sb="21" eb="23">
      <t>カクホ</t>
    </rPh>
    <rPh sb="24" eb="26">
      <t>キョウカ</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</si>
  <si>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</si>
  <si>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</si>
  <si>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訪日外国人旅行消費額</t>
    <rPh sb="0" eb="2">
      <t>ホウニチ</t>
    </rPh>
    <rPh sb="2" eb="5">
      <t>ガイコクジン</t>
    </rPh>
    <rPh sb="5" eb="7">
      <t>リョコウ</t>
    </rPh>
    <rPh sb="7" eb="10">
      <t>ショウヒガク</t>
    </rPh>
    <phoneticPr fontId="5"/>
  </si>
  <si>
    <t>日本人国内旅行消費額</t>
    <rPh sb="0" eb="3">
      <t>ニホンジン</t>
    </rPh>
    <rPh sb="3" eb="5">
      <t>コクナイ</t>
    </rPh>
    <rPh sb="5" eb="7">
      <t>リョコウ</t>
    </rPh>
    <rPh sb="7" eb="10">
      <t>ショウヒガク</t>
    </rPh>
    <phoneticPr fontId="5"/>
  </si>
  <si>
    <t>本事業の成果である統計調査の集計表に基づき、測定指標の実績を把握する。</t>
    <rPh sb="0" eb="1">
      <t>ホン</t>
    </rPh>
    <rPh sb="1" eb="3">
      <t>ジギョウ</t>
    </rPh>
    <rPh sb="4" eb="6">
      <t>セイカ</t>
    </rPh>
    <rPh sb="9" eb="11">
      <t>トウケイ</t>
    </rPh>
    <rPh sb="11" eb="13">
      <t>チョウサ</t>
    </rPh>
    <rPh sb="14" eb="17">
      <t>シュウケイヒョウ</t>
    </rPh>
    <rPh sb="18" eb="19">
      <t>モト</t>
    </rPh>
    <rPh sb="22" eb="24">
      <t>ソクテイ</t>
    </rPh>
    <rPh sb="24" eb="26">
      <t>シヒョウ</t>
    </rPh>
    <rPh sb="27" eb="29">
      <t>ジッセキ</t>
    </rPh>
    <rPh sb="30" eb="32">
      <t>ハアク</t>
    </rPh>
    <phoneticPr fontId="5"/>
  </si>
  <si>
    <t>観光についての施策の策定や分析等の基礎資料として活用されることを目的としており、国が実施すべき優先度の高い事業である。</t>
    <rPh sb="0" eb="2">
      <t>カンコウ</t>
    </rPh>
    <rPh sb="7" eb="9">
      <t>セサク</t>
    </rPh>
    <rPh sb="10" eb="12">
      <t>サクテイ</t>
    </rPh>
    <rPh sb="13" eb="15">
      <t>ブンセキ</t>
    </rPh>
    <rPh sb="15" eb="16">
      <t>トウ</t>
    </rPh>
    <rPh sb="17" eb="19">
      <t>キソ</t>
    </rPh>
    <rPh sb="19" eb="21">
      <t>シリョウ</t>
    </rPh>
    <rPh sb="24" eb="26">
      <t>カツヨウ</t>
    </rPh>
    <rPh sb="32" eb="34">
      <t>モクテキ</t>
    </rPh>
    <rPh sb="40" eb="41">
      <t>クニ</t>
    </rPh>
    <rPh sb="42" eb="44">
      <t>ジッシ</t>
    </rPh>
    <rPh sb="47" eb="49">
      <t>ユウセン</t>
    </rPh>
    <rPh sb="49" eb="50">
      <t>ド</t>
    </rPh>
    <rPh sb="51" eb="52">
      <t>タカ</t>
    </rPh>
    <rPh sb="53" eb="55">
      <t>ジギョウ</t>
    </rPh>
    <phoneticPr fontId="5"/>
  </si>
  <si>
    <t>同上</t>
    <rPh sb="0" eb="2">
      <t>ドウジョウ</t>
    </rPh>
    <phoneticPr fontId="5"/>
  </si>
  <si>
    <t>無</t>
  </si>
  <si>
    <t>有</t>
  </si>
  <si>
    <t>△</t>
  </si>
  <si>
    <t>一般競争入札により競争性が確保されているものの、一部統計調査において1者応札となったものが見受けられる。</t>
    <rPh sb="0" eb="2">
      <t>イッパン</t>
    </rPh>
    <rPh sb="2" eb="4">
      <t>キョウソウ</t>
    </rPh>
    <rPh sb="4" eb="6">
      <t>ニュウサツ</t>
    </rPh>
    <rPh sb="9" eb="12">
      <t>キョウソウセイ</t>
    </rPh>
    <rPh sb="13" eb="15">
      <t>カクホ</t>
    </rPh>
    <rPh sb="24" eb="26">
      <t>イチブ</t>
    </rPh>
    <rPh sb="26" eb="28">
      <t>トウケイ</t>
    </rPh>
    <rPh sb="28" eb="30">
      <t>チョウサ</t>
    </rPh>
    <rPh sb="35" eb="36">
      <t>シャ</t>
    </rPh>
    <rPh sb="36" eb="38">
      <t>オウサツ</t>
    </rPh>
    <rPh sb="45" eb="47">
      <t>ミウ</t>
    </rPh>
    <phoneticPr fontId="5"/>
  </si>
  <si>
    <t>一般競争入札により競争性が確保された契約形態に基づき単位当たりコストの抑制に努めており、水準は妥当。</t>
    <rPh sb="0" eb="2">
      <t>イッパン</t>
    </rPh>
    <rPh sb="2" eb="4">
      <t>キョウソウ</t>
    </rPh>
    <rPh sb="4" eb="6">
      <t>ニュウサツ</t>
    </rPh>
    <rPh sb="9" eb="12">
      <t>キョウソウセイ</t>
    </rPh>
    <rPh sb="13" eb="15">
      <t>カクホ</t>
    </rPh>
    <rPh sb="18" eb="20">
      <t>ケイヤク</t>
    </rPh>
    <rPh sb="20" eb="22">
      <t>ケイタイ</t>
    </rPh>
    <rPh sb="23" eb="24">
      <t>モト</t>
    </rPh>
    <rPh sb="26" eb="28">
      <t>タンイ</t>
    </rPh>
    <rPh sb="28" eb="29">
      <t>ア</t>
    </rPh>
    <rPh sb="35" eb="37">
      <t>ヨクセイ</t>
    </rPh>
    <rPh sb="38" eb="39">
      <t>ツト</t>
    </rPh>
    <rPh sb="44" eb="46">
      <t>スイジュン</t>
    </rPh>
    <rPh sb="47" eb="49">
      <t>ダトウ</t>
    </rPh>
    <phoneticPr fontId="5"/>
  </si>
  <si>
    <t>一般競争入札を行い、競争性が確保されている。</t>
    <rPh sb="0" eb="2">
      <t>イッパン</t>
    </rPh>
    <rPh sb="2" eb="4">
      <t>キョウソウ</t>
    </rPh>
    <rPh sb="4" eb="6">
      <t>ニュウサツ</t>
    </rPh>
    <rPh sb="7" eb="8">
      <t>オコナ</t>
    </rPh>
    <rPh sb="10" eb="12">
      <t>キョウソウ</t>
    </rPh>
    <rPh sb="12" eb="13">
      <t>セイ</t>
    </rPh>
    <rPh sb="14" eb="16">
      <t>カクホ</t>
    </rPh>
    <phoneticPr fontId="5"/>
  </si>
  <si>
    <t>観光統計整備事業の内容は、統計調査を実施し集計結果を公表するものであり、活動実績は見込みに見合っている。</t>
    <rPh sb="0" eb="2">
      <t>カンコウ</t>
    </rPh>
    <rPh sb="2" eb="4">
      <t>トウケイ</t>
    </rPh>
    <rPh sb="4" eb="6">
      <t>セイビ</t>
    </rPh>
    <rPh sb="6" eb="8">
      <t>ジギョウ</t>
    </rPh>
    <rPh sb="9" eb="11">
      <t>ナイヨウ</t>
    </rPh>
    <rPh sb="13" eb="15">
      <t>トウケイ</t>
    </rPh>
    <rPh sb="15" eb="17">
      <t>チョウサ</t>
    </rPh>
    <rPh sb="18" eb="20">
      <t>ジッシ</t>
    </rPh>
    <rPh sb="21" eb="23">
      <t>シュウケイ</t>
    </rPh>
    <rPh sb="23" eb="25">
      <t>ケッカ</t>
    </rPh>
    <rPh sb="26" eb="28">
      <t>コウヒョウ</t>
    </rPh>
    <rPh sb="36" eb="38">
      <t>カツドウ</t>
    </rPh>
    <rPh sb="38" eb="40">
      <t>ジッセキ</t>
    </rPh>
    <rPh sb="41" eb="43">
      <t>ミコ</t>
    </rPh>
    <rPh sb="45" eb="47">
      <t>ミア</t>
    </rPh>
    <phoneticPr fontId="5"/>
  </si>
  <si>
    <t>一般統計調査としての精度を維持しつつ、調査対象・調査項目の拡充を行うとともに、利活用促進に資するよう公表の早期化を行っている。</t>
    <rPh sb="0" eb="2">
      <t>イッパン</t>
    </rPh>
    <rPh sb="2" eb="4">
      <t>トウケイ</t>
    </rPh>
    <rPh sb="4" eb="6">
      <t>チョウサ</t>
    </rPh>
    <rPh sb="10" eb="12">
      <t>セイド</t>
    </rPh>
    <rPh sb="13" eb="15">
      <t>イジ</t>
    </rPh>
    <rPh sb="19" eb="21">
      <t>チョウサ</t>
    </rPh>
    <rPh sb="21" eb="23">
      <t>タイショウ</t>
    </rPh>
    <rPh sb="24" eb="26">
      <t>チョウサ</t>
    </rPh>
    <rPh sb="26" eb="28">
      <t>コウモク</t>
    </rPh>
    <rPh sb="29" eb="31">
      <t>カクジュウ</t>
    </rPh>
    <rPh sb="32" eb="33">
      <t>オコナ</t>
    </rPh>
    <rPh sb="39" eb="42">
      <t>リカツヨウ</t>
    </rPh>
    <rPh sb="42" eb="44">
      <t>ソクシン</t>
    </rPh>
    <rPh sb="45" eb="46">
      <t>シ</t>
    </rPh>
    <rPh sb="50" eb="52">
      <t>コウヒョウ</t>
    </rPh>
    <rPh sb="53" eb="56">
      <t>ソウキカ</t>
    </rPh>
    <rPh sb="57" eb="58">
      <t>オコナ</t>
    </rPh>
    <phoneticPr fontId="5"/>
  </si>
  <si>
    <t>一般競争による発注を行い、競争生の確保に努めている。平成26年度に1者応札であった「宿泊旅行統計調査」と「旅行・観光消費動向調査」の分析業務について、入札参加等級の拡大を行った結果、平成27年度は2者の応札があり、競争生が向上した。さらに、「訪日外国人消費動向調査」については、平成27年度から実査業務と分析業務の分離調達を実施した。平成30年度においては、、幅広く受注業者が応札できるよう、仕様書の記載内容を改善する工夫をした。</t>
    <rPh sb="0" eb="2">
      <t>イッパン</t>
    </rPh>
    <rPh sb="2" eb="4">
      <t>キョウソウ</t>
    </rPh>
    <rPh sb="7" eb="9">
      <t>ハッチュウ</t>
    </rPh>
    <rPh sb="10" eb="11">
      <t>オコナ</t>
    </rPh>
    <rPh sb="13" eb="16">
      <t>キョウソウセイ</t>
    </rPh>
    <rPh sb="17" eb="19">
      <t>カクホ</t>
    </rPh>
    <rPh sb="20" eb="21">
      <t>ツト</t>
    </rPh>
    <rPh sb="26" eb="28">
      <t>ヘイセイ</t>
    </rPh>
    <rPh sb="30" eb="32">
      <t>ネンド</t>
    </rPh>
    <rPh sb="34" eb="35">
      <t>シャ</t>
    </rPh>
    <rPh sb="35" eb="37">
      <t>オウサツ</t>
    </rPh>
    <rPh sb="42" eb="44">
      <t>シュクハク</t>
    </rPh>
    <rPh sb="44" eb="46">
      <t>リョコウ</t>
    </rPh>
    <rPh sb="46" eb="48">
      <t>トウケイ</t>
    </rPh>
    <rPh sb="48" eb="50">
      <t>チョウサ</t>
    </rPh>
    <rPh sb="53" eb="55">
      <t>リョコウ</t>
    </rPh>
    <rPh sb="56" eb="58">
      <t>カンコウ</t>
    </rPh>
    <rPh sb="58" eb="60">
      <t>ショウヒ</t>
    </rPh>
    <rPh sb="60" eb="62">
      <t>ドウコウ</t>
    </rPh>
    <rPh sb="62" eb="64">
      <t>チョウサ</t>
    </rPh>
    <rPh sb="66" eb="68">
      <t>ブンセキ</t>
    </rPh>
    <rPh sb="68" eb="70">
      <t>ギョウム</t>
    </rPh>
    <rPh sb="75" eb="77">
      <t>ニュウサツ</t>
    </rPh>
    <rPh sb="77" eb="79">
      <t>サンカ</t>
    </rPh>
    <rPh sb="79" eb="81">
      <t>トウキュウ</t>
    </rPh>
    <rPh sb="82" eb="84">
      <t>カクダイ</t>
    </rPh>
    <rPh sb="85" eb="86">
      <t>オコナ</t>
    </rPh>
    <rPh sb="88" eb="90">
      <t>ケッカ</t>
    </rPh>
    <rPh sb="91" eb="93">
      <t>ヘイセイ</t>
    </rPh>
    <rPh sb="95" eb="97">
      <t>ネンド</t>
    </rPh>
    <rPh sb="99" eb="100">
      <t>シャ</t>
    </rPh>
    <rPh sb="101" eb="103">
      <t>オウサツ</t>
    </rPh>
    <rPh sb="107" eb="110">
      <t>キョウソウセイ</t>
    </rPh>
    <rPh sb="111" eb="113">
      <t>コウジョウ</t>
    </rPh>
    <rPh sb="121" eb="123">
      <t>ホウニチ</t>
    </rPh>
    <rPh sb="123" eb="126">
      <t>ガイコクジン</t>
    </rPh>
    <rPh sb="126" eb="128">
      <t>ショウヒ</t>
    </rPh>
    <rPh sb="128" eb="130">
      <t>ドウコウ</t>
    </rPh>
    <rPh sb="130" eb="132">
      <t>チョウサ</t>
    </rPh>
    <rPh sb="139" eb="141">
      <t>ヘイセイ</t>
    </rPh>
    <rPh sb="143" eb="145">
      <t>ネンド</t>
    </rPh>
    <rPh sb="147" eb="149">
      <t>ジッサ</t>
    </rPh>
    <rPh sb="149" eb="151">
      <t>ギョウム</t>
    </rPh>
    <rPh sb="152" eb="154">
      <t>ブンセキ</t>
    </rPh>
    <rPh sb="154" eb="156">
      <t>ギョウム</t>
    </rPh>
    <rPh sb="157" eb="159">
      <t>ブンリ</t>
    </rPh>
    <rPh sb="159" eb="161">
      <t>チョウタツ</t>
    </rPh>
    <rPh sb="162" eb="164">
      <t>ジッシ</t>
    </rPh>
    <rPh sb="167" eb="169">
      <t>ヘイセイ</t>
    </rPh>
    <rPh sb="171" eb="173">
      <t>ネンド</t>
    </rPh>
    <rPh sb="180" eb="182">
      <t>ハバヒロ</t>
    </rPh>
    <rPh sb="183" eb="185">
      <t>ジュチュウ</t>
    </rPh>
    <rPh sb="185" eb="187">
      <t>ギョウシャ</t>
    </rPh>
    <rPh sb="188" eb="190">
      <t>オウサツ</t>
    </rPh>
    <rPh sb="205" eb="207">
      <t>カイゼン</t>
    </rPh>
    <rPh sb="209" eb="211">
      <t>クフウ</t>
    </rPh>
    <phoneticPr fontId="5"/>
  </si>
  <si>
    <t>引き続き一般競争による発注を行うとともに、必要に応じて入札参加等級の拡大等を検討し、競争性の確保に努める。</t>
    <rPh sb="0" eb="1">
      <t>ヒ</t>
    </rPh>
    <rPh sb="2" eb="3">
      <t>ツヅ</t>
    </rPh>
    <rPh sb="4" eb="6">
      <t>イッパン</t>
    </rPh>
    <rPh sb="6" eb="8">
      <t>キョウソウ</t>
    </rPh>
    <rPh sb="11" eb="13">
      <t>ハッチュウ</t>
    </rPh>
    <rPh sb="14" eb="15">
      <t>オコナ</t>
    </rPh>
    <rPh sb="21" eb="23">
      <t>ヒツヨウ</t>
    </rPh>
    <rPh sb="24" eb="25">
      <t>オウ</t>
    </rPh>
    <rPh sb="27" eb="29">
      <t>ニュウサツ</t>
    </rPh>
    <rPh sb="29" eb="31">
      <t>サンカ</t>
    </rPh>
    <rPh sb="31" eb="33">
      <t>トウキュウ</t>
    </rPh>
    <rPh sb="34" eb="36">
      <t>カクダイ</t>
    </rPh>
    <rPh sb="36" eb="37">
      <t>トウ</t>
    </rPh>
    <rPh sb="38" eb="40">
      <t>ケントウ</t>
    </rPh>
    <rPh sb="42" eb="45">
      <t>キョウソウセイ</t>
    </rPh>
    <rPh sb="46" eb="48">
      <t>カクホ</t>
    </rPh>
    <rPh sb="49" eb="50">
      <t>ツト</t>
    </rPh>
    <phoneticPr fontId="5"/>
  </si>
  <si>
    <t>469</t>
    <phoneticPr fontId="5"/>
  </si>
  <si>
    <t>444</t>
    <phoneticPr fontId="5"/>
  </si>
  <si>
    <t>479</t>
    <phoneticPr fontId="5"/>
  </si>
  <si>
    <t>240</t>
    <phoneticPr fontId="5"/>
  </si>
  <si>
    <t>226</t>
    <phoneticPr fontId="5"/>
  </si>
  <si>
    <t>233</t>
    <phoneticPr fontId="5"/>
  </si>
  <si>
    <t>243</t>
    <phoneticPr fontId="5"/>
  </si>
  <si>
    <t>234</t>
    <phoneticPr fontId="5"/>
  </si>
  <si>
    <t>国土交通省</t>
  </si>
  <si>
    <t>外部委託</t>
    <rPh sb="0" eb="2">
      <t>ガイブ</t>
    </rPh>
    <rPh sb="2" eb="4">
      <t>イタク</t>
    </rPh>
    <phoneticPr fontId="5"/>
  </si>
  <si>
    <t>訪日外国人消費動向調査の実施に係る業務</t>
    <rPh sb="0" eb="2">
      <t>ホウニチ</t>
    </rPh>
    <rPh sb="2" eb="5">
      <t>ガイコクジン</t>
    </rPh>
    <rPh sb="5" eb="7">
      <t>ショウヒ</t>
    </rPh>
    <rPh sb="7" eb="9">
      <t>ドウコウ</t>
    </rPh>
    <rPh sb="9" eb="11">
      <t>チョウサ</t>
    </rPh>
    <rPh sb="12" eb="14">
      <t>ジッシ</t>
    </rPh>
    <rPh sb="15" eb="16">
      <t>カカ</t>
    </rPh>
    <rPh sb="17" eb="19">
      <t>ギョウム</t>
    </rPh>
    <phoneticPr fontId="5"/>
  </si>
  <si>
    <t>A.　（株）サーベイリサーチセンター</t>
    <rPh sb="4" eb="5">
      <t>カブ</t>
    </rPh>
    <phoneticPr fontId="5"/>
  </si>
  <si>
    <t>宿泊旅行統計調査の実施及び同調査の課題に関する検討業務</t>
    <rPh sb="0" eb="2">
      <t>シュクハク</t>
    </rPh>
    <rPh sb="2" eb="4">
      <t>リョコウ</t>
    </rPh>
    <rPh sb="4" eb="6">
      <t>トウケイ</t>
    </rPh>
    <rPh sb="6" eb="8">
      <t>チョウサ</t>
    </rPh>
    <rPh sb="9" eb="11">
      <t>ジッシ</t>
    </rPh>
    <rPh sb="11" eb="12">
      <t>オヨ</t>
    </rPh>
    <rPh sb="13" eb="14">
      <t>ドウ</t>
    </rPh>
    <rPh sb="14" eb="16">
      <t>チョウサ</t>
    </rPh>
    <rPh sb="17" eb="19">
      <t>カダイ</t>
    </rPh>
    <rPh sb="20" eb="21">
      <t>カン</t>
    </rPh>
    <rPh sb="23" eb="25">
      <t>ケントウ</t>
    </rPh>
    <rPh sb="25" eb="27">
      <t>ギョウム</t>
    </rPh>
    <phoneticPr fontId="5"/>
  </si>
  <si>
    <t>B.</t>
    <phoneticPr fontId="5"/>
  </si>
  <si>
    <t>（株）サーベイリサーチセンター</t>
    <rPh sb="1" eb="2">
      <t>カブ</t>
    </rPh>
    <phoneticPr fontId="5"/>
  </si>
  <si>
    <t>（株）インテージリサーチ</t>
    <rPh sb="1" eb="2">
      <t>カブ</t>
    </rPh>
    <phoneticPr fontId="5"/>
  </si>
  <si>
    <t>（株）日本リサーチセンター</t>
    <rPh sb="1" eb="2">
      <t>カブ</t>
    </rPh>
    <rPh sb="3" eb="5">
      <t>ニホン</t>
    </rPh>
    <phoneticPr fontId="5"/>
  </si>
  <si>
    <t>旅行・観光消費動向調査の実施に係る業務</t>
    <rPh sb="0" eb="2">
      <t>リョコウ</t>
    </rPh>
    <rPh sb="3" eb="5">
      <t>カンコウ</t>
    </rPh>
    <rPh sb="5" eb="7">
      <t>ショウヒ</t>
    </rPh>
    <rPh sb="7" eb="9">
      <t>ドウコウ</t>
    </rPh>
    <rPh sb="9" eb="11">
      <t>チョウサ</t>
    </rPh>
    <rPh sb="12" eb="14">
      <t>ジッシ</t>
    </rPh>
    <rPh sb="15" eb="16">
      <t>カカ</t>
    </rPh>
    <rPh sb="17" eb="19">
      <t>ギョウム</t>
    </rPh>
    <phoneticPr fontId="5"/>
  </si>
  <si>
    <t>（公財）日本交通公社</t>
    <rPh sb="1" eb="2">
      <t>コウ</t>
    </rPh>
    <rPh sb="2" eb="3">
      <t>ザイ</t>
    </rPh>
    <rPh sb="4" eb="6">
      <t>ニホン</t>
    </rPh>
    <rPh sb="6" eb="8">
      <t>コウツウ</t>
    </rPh>
    <rPh sb="8" eb="10">
      <t>コウシャ</t>
    </rPh>
    <phoneticPr fontId="5"/>
  </si>
  <si>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5"/>
  </si>
  <si>
    <t>訪日外国人消費動向調査の集計・分析に係る業務</t>
    <rPh sb="0" eb="2">
      <t>ホウニチ</t>
    </rPh>
    <rPh sb="2" eb="5">
      <t>ガイコクジン</t>
    </rPh>
    <rPh sb="5" eb="7">
      <t>ショウヒ</t>
    </rPh>
    <rPh sb="7" eb="9">
      <t>ドウコウ</t>
    </rPh>
    <rPh sb="9" eb="11">
      <t>チョウサ</t>
    </rPh>
    <rPh sb="12" eb="14">
      <t>シュウケイ</t>
    </rPh>
    <rPh sb="15" eb="17">
      <t>ブンセキ</t>
    </rPh>
    <rPh sb="18" eb="19">
      <t>カカ</t>
    </rPh>
    <rPh sb="20" eb="22">
      <t>ギョウム</t>
    </rPh>
    <phoneticPr fontId="5"/>
  </si>
  <si>
    <t>地域観光統計の作成に係る検討業務</t>
    <rPh sb="0" eb="2">
      <t>チイキ</t>
    </rPh>
    <rPh sb="2" eb="4">
      <t>カンコウ</t>
    </rPh>
    <rPh sb="4" eb="6">
      <t>トウケイ</t>
    </rPh>
    <rPh sb="7" eb="9">
      <t>サクセイ</t>
    </rPh>
    <rPh sb="10" eb="11">
      <t>カカ</t>
    </rPh>
    <rPh sb="12" eb="14">
      <t>ケントウ</t>
    </rPh>
    <rPh sb="14" eb="16">
      <t>ギョウム</t>
    </rPh>
    <phoneticPr fontId="5"/>
  </si>
  <si>
    <t>（株）インテージリサーチ</t>
    <rPh sb="1" eb="2">
      <t>カブ</t>
    </rPh>
    <phoneticPr fontId="5"/>
  </si>
  <si>
    <r>
      <t>旅行・観光消費動向調査（平成3</t>
    </r>
    <r>
      <rPr>
        <sz val="11"/>
        <rFont val="ＭＳ Ｐゴシック"/>
        <family val="3"/>
        <charset val="128"/>
      </rPr>
      <t>0年1-3月期分）の実施に係る業務</t>
    </r>
    <rPh sb="0" eb="2">
      <t>リョコウ</t>
    </rPh>
    <rPh sb="3" eb="5">
      <t>カンコウ</t>
    </rPh>
    <rPh sb="5" eb="7">
      <t>ショウヒ</t>
    </rPh>
    <rPh sb="7" eb="9">
      <t>ドウコウ</t>
    </rPh>
    <rPh sb="9" eb="11">
      <t>チョウサ</t>
    </rPh>
    <rPh sb="12" eb="14">
      <t>ヘイセイ</t>
    </rPh>
    <rPh sb="16" eb="17">
      <t>ネン</t>
    </rPh>
    <rPh sb="20" eb="21">
      <t>ガツ</t>
    </rPh>
    <rPh sb="22" eb="23">
      <t>ブン</t>
    </rPh>
    <rPh sb="25" eb="27">
      <t>ジッシ</t>
    </rPh>
    <rPh sb="28" eb="29">
      <t>カカワ</t>
    </rPh>
    <rPh sb="30" eb="32">
      <t>ギョウム</t>
    </rPh>
    <phoneticPr fontId="5"/>
  </si>
  <si>
    <t>兆円</t>
    <rPh sb="0" eb="2">
      <t>チョウエン</t>
    </rPh>
    <phoneticPr fontId="5"/>
  </si>
  <si>
    <t>万人泊</t>
    <rPh sb="0" eb="2">
      <t>マンニン</t>
    </rPh>
    <rPh sb="2" eb="3">
      <t>ハク</t>
    </rPh>
    <phoneticPr fontId="5"/>
  </si>
  <si>
    <t>万人</t>
    <rPh sb="0" eb="2">
      <t>マンニン</t>
    </rPh>
    <phoneticPr fontId="5"/>
  </si>
  <si>
    <t>-</t>
    <phoneticPr fontId="5"/>
  </si>
  <si>
    <t>588/143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</si>
</sst>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133350</xdr:colOff>
      <xdr:row>741</xdr:row>
      <xdr:rowOff>133350</xdr:rowOff>
    </xdr:from>
    <xdr:to>
      <xdr:col>33</xdr:col>
      <xdr:colOff>76200</xdr:colOff>
      <xdr:row>742</xdr:row>
      <xdr:rowOff>276225</xdr:rowOff>
    </xdr:to>
    <xdr:sp macro="" textlink="">
      <xdr:nvSpPr>
        <xdr:cNvPr id="3" name="正方形/長方形 2"/>
        <xdr:cNvSpPr/>
      </xdr:nvSpPr>
      <xdr:spPr>
        <a:xfrm>
          <a:off x="4733925" y="43795950"/>
          <a:ext cx="1943100" cy="4953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rPr>
            <a:t>観光庁</a:t>
          </a:r>
          <a:endParaRPr kumimoji="1" lang="en-US" altLang="ja-JP"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endParaRPr>
        </a:p>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rPr>
            <a:t>６０９百万円</a:t>
          </a:r>
        </a:p>
      </xdr:txBody>
    </xdr:sp>
    <xdr:clientData/>
  </xdr:twoCellAnchor>
  <xdr:twoCellAnchor>
    <xdr:from>
      <xdr:col>28</xdr:col>
      <xdr:colOff>104775</xdr:colOff>
      <xdr:row>744</xdr:row>
      <xdr:rowOff>95250</xdr:rowOff>
    </xdr:from>
    <xdr:to>
      <xdr:col>28</xdr:col>
      <xdr:colOff>114300</xdr:colOff>
      <xdr:row>746</xdr:row>
      <xdr:rowOff>95250</xdr:rowOff>
    </xdr:to>
    <xdr:cxnSp macro="">
      <xdr:nvCxnSpPr>
        <xdr:cNvPr id="5" name="直線矢印コネクタ 4"/>
        <xdr:cNvCxnSpPr/>
      </xdr:nvCxnSpPr>
      <xdr:spPr>
        <a:xfrm>
          <a:off x="5705475" y="44815125"/>
          <a:ext cx="9525" cy="7048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741</xdr:row>
      <xdr:rowOff>133351</xdr:rowOff>
    </xdr:from>
    <xdr:to>
      <xdr:col>36</xdr:col>
      <xdr:colOff>133350</xdr:colOff>
      <xdr:row>742</xdr:row>
      <xdr:rowOff>276226</xdr:rowOff>
    </xdr:to>
    <xdr:sp macro="" textlink="">
      <xdr:nvSpPr>
        <xdr:cNvPr id="7" name="左大かっこ 6"/>
        <xdr:cNvSpPr/>
      </xdr:nvSpPr>
      <xdr:spPr>
        <a:xfrm>
          <a:off x="7200900" y="43795951"/>
          <a:ext cx="133350" cy="4953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114299</xdr:colOff>
      <xdr:row>741</xdr:row>
      <xdr:rowOff>133349</xdr:rowOff>
    </xdr:from>
    <xdr:to>
      <xdr:col>44</xdr:col>
      <xdr:colOff>38097</xdr:colOff>
      <xdr:row>742</xdr:row>
      <xdr:rowOff>295274</xdr:rowOff>
    </xdr:to>
    <xdr:sp macro="" textlink="">
      <xdr:nvSpPr>
        <xdr:cNvPr id="8" name="左大かっこ 7"/>
        <xdr:cNvSpPr/>
      </xdr:nvSpPr>
      <xdr:spPr>
        <a:xfrm rot="10800000">
          <a:off x="8715374" y="43795949"/>
          <a:ext cx="123823" cy="514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36</xdr:col>
      <xdr:colOff>76200</xdr:colOff>
      <xdr:row>741</xdr:row>
      <xdr:rowOff>142875</xdr:rowOff>
    </xdr:from>
    <xdr:ext cx="1524456" cy="459100"/>
    <xdr:sp macro="" textlink="">
      <xdr:nvSpPr>
        <xdr:cNvPr id="13" name="テキスト ボックス 12"/>
        <xdr:cNvSpPr txBox="1"/>
      </xdr:nvSpPr>
      <xdr:spPr>
        <a:xfrm>
          <a:off x="7277100" y="43805475"/>
          <a:ext cx="152445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諸謝金　　  </a:t>
          </a:r>
          <a:r>
            <a:rPr kumimoji="1" lang="en-US" altLang="ja-JP" sz="1100"/>
            <a:t>0.2</a:t>
          </a:r>
          <a:r>
            <a:rPr kumimoji="1" lang="ja-JP" altLang="en-US" sz="1100"/>
            <a:t>  百万円</a:t>
          </a:r>
          <a:endParaRPr kumimoji="1" lang="en-US" altLang="ja-JP" sz="1100"/>
        </a:p>
        <a:p>
          <a:r>
            <a:rPr kumimoji="1" lang="ja-JP" altLang="en-US" sz="1100"/>
            <a:t>職員旅費　</a:t>
          </a:r>
          <a:r>
            <a:rPr kumimoji="1" lang="en-US" altLang="ja-JP" sz="1100" baseline="0"/>
            <a:t>2.0</a:t>
          </a:r>
          <a:r>
            <a:rPr kumimoji="1" lang="ja-JP" altLang="en-US" sz="1100" baseline="0"/>
            <a:t>  </a:t>
          </a:r>
          <a:r>
            <a:rPr kumimoji="1" lang="ja-JP" altLang="en-US" sz="1100"/>
            <a:t>百万円</a:t>
          </a:r>
        </a:p>
      </xdr:txBody>
    </xdr:sp>
    <xdr:clientData/>
  </xdr:oneCellAnchor>
  <xdr:oneCellAnchor>
    <xdr:from>
      <xdr:col>21</xdr:col>
      <xdr:colOff>133349</xdr:colOff>
      <xdr:row>743</xdr:row>
      <xdr:rowOff>66675</xdr:rowOff>
    </xdr:from>
    <xdr:ext cx="2924175" cy="275717"/>
    <xdr:sp macro="" textlink="">
      <xdr:nvSpPr>
        <xdr:cNvPr id="14" name="テキスト ボックス 13"/>
        <xdr:cNvSpPr txBox="1"/>
      </xdr:nvSpPr>
      <xdr:spPr>
        <a:xfrm>
          <a:off x="4333874" y="44434125"/>
          <a:ext cx="29241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調査目標の設定、具体的な実施方針の策定</a:t>
          </a:r>
          <a:endParaRPr kumimoji="1" lang="en-US" altLang="ja-JP" sz="1100"/>
        </a:p>
      </xdr:txBody>
    </xdr:sp>
    <xdr:clientData/>
  </xdr:oneCellAnchor>
  <xdr:twoCellAnchor>
    <xdr:from>
      <xdr:col>23</xdr:col>
      <xdr:colOff>95250</xdr:colOff>
      <xdr:row>746</xdr:row>
      <xdr:rowOff>333375</xdr:rowOff>
    </xdr:from>
    <xdr:to>
      <xdr:col>33</xdr:col>
      <xdr:colOff>38100</xdr:colOff>
      <xdr:row>748</xdr:row>
      <xdr:rowOff>330201</xdr:rowOff>
    </xdr:to>
    <xdr:sp macro="" textlink="">
      <xdr:nvSpPr>
        <xdr:cNvPr id="15" name="正方形/長方形 14"/>
        <xdr:cNvSpPr/>
      </xdr:nvSpPr>
      <xdr:spPr>
        <a:xfrm>
          <a:off x="4768850" y="45621575"/>
          <a:ext cx="1974850" cy="59372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rPr>
            <a:t>民間企業等 ４者</a:t>
          </a:r>
          <a:endParaRPr kumimoji="1" lang="en-US" altLang="ja-JP"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endParaRPr>
        </a:p>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rPr>
            <a:t>６０７百万円</a:t>
          </a:r>
        </a:p>
      </xdr:txBody>
    </xdr:sp>
    <xdr:clientData/>
  </xdr:twoCellAnchor>
  <xdr:twoCellAnchor>
    <xdr:from>
      <xdr:col>23</xdr:col>
      <xdr:colOff>38100</xdr:colOff>
      <xdr:row>749</xdr:row>
      <xdr:rowOff>19050</xdr:rowOff>
    </xdr:from>
    <xdr:to>
      <xdr:col>23</xdr:col>
      <xdr:colOff>180975</xdr:colOff>
      <xdr:row>750</xdr:row>
      <xdr:rowOff>0</xdr:rowOff>
    </xdr:to>
    <xdr:sp macro="" textlink="">
      <xdr:nvSpPr>
        <xdr:cNvPr id="16" name="左大かっこ 15"/>
        <xdr:cNvSpPr/>
      </xdr:nvSpPr>
      <xdr:spPr>
        <a:xfrm>
          <a:off x="4638675" y="46386750"/>
          <a:ext cx="142875" cy="3333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171449</xdr:colOff>
      <xdr:row>749</xdr:row>
      <xdr:rowOff>0</xdr:rowOff>
    </xdr:from>
    <xdr:to>
      <xdr:col>33</xdr:col>
      <xdr:colOff>95249</xdr:colOff>
      <xdr:row>749</xdr:row>
      <xdr:rowOff>342900</xdr:rowOff>
    </xdr:to>
    <xdr:sp macro="" textlink="">
      <xdr:nvSpPr>
        <xdr:cNvPr id="17" name="左大かっこ 16"/>
        <xdr:cNvSpPr/>
      </xdr:nvSpPr>
      <xdr:spPr>
        <a:xfrm rot="10800000">
          <a:off x="6572249" y="46367700"/>
          <a:ext cx="123825" cy="342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24</xdr:col>
      <xdr:colOff>57150</xdr:colOff>
      <xdr:row>749</xdr:row>
      <xdr:rowOff>28575</xdr:rowOff>
    </xdr:from>
    <xdr:ext cx="1666876" cy="275717"/>
    <xdr:sp macro="" textlink="">
      <xdr:nvSpPr>
        <xdr:cNvPr id="18" name="テキスト ボックス 17"/>
        <xdr:cNvSpPr txBox="1"/>
      </xdr:nvSpPr>
      <xdr:spPr>
        <a:xfrm>
          <a:off x="4857750" y="46396275"/>
          <a:ext cx="16668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調査の実施、分析　等</a:t>
          </a:r>
          <a:endParaRPr kumimoji="1" lang="en-US" altLang="ja-JP" sz="1100"/>
        </a:p>
      </xdr:txBody>
    </xdr:sp>
    <xdr:clientData/>
  </xdr:oneCellAnchor>
  <xdr:twoCellAnchor>
    <xdr:from>
      <xdr:col>21</xdr:col>
      <xdr:colOff>95250</xdr:colOff>
      <xdr:row>743</xdr:row>
      <xdr:rowOff>47625</xdr:rowOff>
    </xdr:from>
    <xdr:to>
      <xdr:col>22</xdr:col>
      <xdr:colOff>38100</xdr:colOff>
      <xdr:row>744</xdr:row>
      <xdr:rowOff>28575</xdr:rowOff>
    </xdr:to>
    <xdr:sp macro="" textlink="">
      <xdr:nvSpPr>
        <xdr:cNvPr id="19" name="左大かっこ 18"/>
        <xdr:cNvSpPr/>
      </xdr:nvSpPr>
      <xdr:spPr>
        <a:xfrm>
          <a:off x="4295775" y="44415075"/>
          <a:ext cx="142875" cy="3333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xdr:colOff>
      <xdr:row>743</xdr:row>
      <xdr:rowOff>38100</xdr:rowOff>
    </xdr:from>
    <xdr:to>
      <xdr:col>35</xdr:col>
      <xdr:colOff>133350</xdr:colOff>
      <xdr:row>744</xdr:row>
      <xdr:rowOff>28575</xdr:rowOff>
    </xdr:to>
    <xdr:sp macro="" textlink="">
      <xdr:nvSpPr>
        <xdr:cNvPr id="20" name="左大かっこ 19"/>
        <xdr:cNvSpPr/>
      </xdr:nvSpPr>
      <xdr:spPr>
        <a:xfrm rot="10800000">
          <a:off x="7010400" y="44405550"/>
          <a:ext cx="123825" cy="342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1" zoomScale="75" zoomScaleNormal="75" zoomScaleSheetLayoutView="75" zoomScalePageLayoutView="85" workbookViewId="0">
      <selection activeCell="BG838" sqref="BG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226</v>
      </c>
      <c r="AT2" s="220"/>
      <c r="AU2" s="220"/>
      <c r="AV2" s="52" t="str">
        <f>IF(AW2="", "", "-")</f>
        <v/>
      </c>
      <c r="AW2" s="398"/>
      <c r="AX2" s="398"/>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620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571</v>
      </c>
      <c r="AF5" s="718"/>
      <c r="AG5" s="718"/>
      <c r="AH5" s="718"/>
      <c r="AI5" s="718"/>
      <c r="AJ5" s="718"/>
      <c r="AK5" s="718"/>
      <c r="AL5" s="718"/>
      <c r="AM5" s="718"/>
      <c r="AN5" s="718"/>
      <c r="AO5" s="718"/>
      <c r="AP5" s="719"/>
      <c r="AQ5" s="720" t="s">
        <v>576</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572</v>
      </c>
      <c r="H7" s="831"/>
      <c r="I7" s="831"/>
      <c r="J7" s="831"/>
      <c r="K7" s="831"/>
      <c r="L7" s="831"/>
      <c r="M7" s="831"/>
      <c r="N7" s="831"/>
      <c r="O7" s="831"/>
      <c r="P7" s="831"/>
      <c r="Q7" s="831"/>
      <c r="R7" s="831"/>
      <c r="S7" s="831"/>
      <c r="T7" s="831"/>
      <c r="U7" s="831"/>
      <c r="V7" s="831"/>
      <c r="W7" s="831"/>
      <c r="X7" s="832"/>
      <c r="Y7" s="396" t="s">
        <v>515</v>
      </c>
      <c r="Z7" s="296"/>
      <c r="AA7" s="296"/>
      <c r="AB7" s="296"/>
      <c r="AC7" s="296"/>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500</v>
      </c>
      <c r="Q13" s="109"/>
      <c r="R13" s="109"/>
      <c r="S13" s="109"/>
      <c r="T13" s="109"/>
      <c r="U13" s="109"/>
      <c r="V13" s="110"/>
      <c r="W13" s="108">
        <v>522</v>
      </c>
      <c r="X13" s="109"/>
      <c r="Y13" s="109"/>
      <c r="Z13" s="109"/>
      <c r="AA13" s="109"/>
      <c r="AB13" s="109"/>
      <c r="AC13" s="110"/>
      <c r="AD13" s="108">
        <v>610</v>
      </c>
      <c r="AE13" s="109"/>
      <c r="AF13" s="109"/>
      <c r="AG13" s="109"/>
      <c r="AH13" s="109"/>
      <c r="AI13" s="109"/>
      <c r="AJ13" s="110"/>
      <c r="AK13" s="108">
        <v>653</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5"/>
      <c r="H14" s="746"/>
      <c r="I14" s="576" t="s">
        <v>8</v>
      </c>
      <c r="J14" s="630"/>
      <c r="K14" s="630"/>
      <c r="L14" s="630"/>
      <c r="M14" s="630"/>
      <c r="N14" s="630"/>
      <c r="O14" s="631"/>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500</v>
      </c>
      <c r="Q18" s="115"/>
      <c r="R18" s="115"/>
      <c r="S18" s="115"/>
      <c r="T18" s="115"/>
      <c r="U18" s="115"/>
      <c r="V18" s="116"/>
      <c r="W18" s="114">
        <f>SUM(W13:AC17)</f>
        <v>522</v>
      </c>
      <c r="X18" s="115"/>
      <c r="Y18" s="115"/>
      <c r="Z18" s="115"/>
      <c r="AA18" s="115"/>
      <c r="AB18" s="115"/>
      <c r="AC18" s="116"/>
      <c r="AD18" s="114">
        <f>SUM(AD13:AJ17)</f>
        <v>610</v>
      </c>
      <c r="AE18" s="115"/>
      <c r="AF18" s="115"/>
      <c r="AG18" s="115"/>
      <c r="AH18" s="115"/>
      <c r="AI18" s="115"/>
      <c r="AJ18" s="116"/>
      <c r="AK18" s="114">
        <f>SUM(AK13:AQ17)</f>
        <v>653</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493</v>
      </c>
      <c r="Q19" s="109"/>
      <c r="R19" s="109"/>
      <c r="S19" s="109"/>
      <c r="T19" s="109"/>
      <c r="U19" s="109"/>
      <c r="V19" s="110"/>
      <c r="W19" s="108">
        <v>463</v>
      </c>
      <c r="X19" s="109"/>
      <c r="Y19" s="109"/>
      <c r="Z19" s="109"/>
      <c r="AA19" s="109"/>
      <c r="AB19" s="109"/>
      <c r="AC19" s="110"/>
      <c r="AD19" s="108">
        <v>609</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0.98599999999999999</v>
      </c>
      <c r="Q20" s="540"/>
      <c r="R20" s="540"/>
      <c r="S20" s="540"/>
      <c r="T20" s="540"/>
      <c r="U20" s="540"/>
      <c r="V20" s="540"/>
      <c r="W20" s="540">
        <f t="shared" ref="W20" si="0">IF(W18=0, "-", SUM(W19)/W18)</f>
        <v>0.8869731800766284</v>
      </c>
      <c r="X20" s="540"/>
      <c r="Y20" s="540"/>
      <c r="Z20" s="540"/>
      <c r="AA20" s="540"/>
      <c r="AB20" s="540"/>
      <c r="AC20" s="540"/>
      <c r="AD20" s="540">
        <f t="shared" ref="AD20" si="1">IF(AD18=0, "-", SUM(AD19)/AD18)</f>
        <v>0.99836065573770494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0.98599999999999999</v>
      </c>
      <c r="Q21" s="540"/>
      <c r="R21" s="540"/>
      <c r="S21" s="540"/>
      <c r="T21" s="540"/>
      <c r="U21" s="540"/>
      <c r="V21" s="540"/>
      <c r="W21" s="540">
        <f t="shared" ref="W21" si="2">IF(W19=0, "-", SUM(W19)/SUM(W13,W14))</f>
        <v>0.8869731800766284</v>
      </c>
      <c r="X21" s="540"/>
      <c r="Y21" s="540"/>
      <c r="Z21" s="540"/>
      <c r="AA21" s="540"/>
      <c r="AB21" s="540"/>
      <c r="AC21" s="540"/>
      <c r="AD21" s="540">
        <f t="shared" ref="AD21" si="3">IF(AD19=0, "-", SUM(AD19)/SUM(AD13,AD14))</f>
        <v>0.99836065573770494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647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653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535</v>
      </c>
      <c r="AF30" s="388"/>
      <c r="AG30" s="388"/>
      <c r="AH30" s="389"/>
      <c r="AI30" s="387" t="s">
        <v>532</v>
      </c>
      <c r="AJ30" s="388"/>
      <c r="AK30" s="388"/>
      <c r="AL30" s="389"/>
      <c r="AM30" s="390" t="s">
        <v>527</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7">
        <v>32</v>
      </c>
      <c r="AR31" s="136"/>
      <c r="AS31" s="137" t="s">
        <v>355</v>
      </c>
      <c r="AT31" s="172"/>
      <c r="AU31" s="271"/>
      <c r="AV31" s="271"/>
      <c r="AW31" s="380" t="s">
        <v>300</v>
      </c>
      <c r="AX31" s="381"/>
    </row>
    <row r="32" spans="1:50" ht="23.25" customHeight="1" x14ac:dyDescent="0.15">
      <c r="A32" s="516"/>
      <c r="B32" s="514"/>
      <c r="C32" s="514"/>
      <c r="D32" s="514"/>
      <c r="E32" s="514"/>
      <c r="F32" s="515"/>
      <c r="G32" s="541" t="s">
        <v>584</v>
      </c>
      <c r="H32" s="542"/>
      <c r="I32" s="542"/>
      <c r="J32" s="542"/>
      <c r="K32" s="542"/>
      <c r="L32" s="542"/>
      <c r="M32" s="542"/>
      <c r="N32" s="542"/>
      <c r="O32" s="543"/>
      <c r="P32" s="161" t="s">
        <v>582</v>
      </c>
      <c r="Q32" s="161"/>
      <c r="R32" s="161"/>
      <c r="S32" s="161"/>
      <c r="T32" s="161"/>
      <c r="U32" s="161"/>
      <c r="V32" s="161"/>
      <c r="W32" s="161"/>
      <c r="X32" s="231"/>
      <c r="Y32" s="339" t="s">
        <v>12</v>
      </c>
      <c r="Z32" s="550"/>
      <c r="AA32" s="551"/>
      <c r="AB32" s="552" t="s">
        <v>583</v>
      </c>
      <c r="AC32" s="552"/>
      <c r="AD32" s="552"/>
      <c r="AE32" s="365">
        <v>66</v>
      </c>
      <c r="AF32" s="366"/>
      <c r="AG32" s="366"/>
      <c r="AH32" s="366"/>
      <c r="AI32" s="365">
        <v>86</v>
      </c>
      <c r="AJ32" s="366"/>
      <c r="AK32" s="366"/>
      <c r="AL32" s="366"/>
      <c r="AM32" s="365">
        <v>69</v>
      </c>
      <c r="AN32" s="366"/>
      <c r="AO32" s="366"/>
      <c r="AP32" s="366"/>
      <c r="AQ32" s="111" t="s">
        <v>577</v>
      </c>
      <c r="AR32" s="112"/>
      <c r="AS32" s="112"/>
      <c r="AT32" s="113"/>
      <c r="AU32" s="366"/>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583</v>
      </c>
      <c r="AC33" s="523"/>
      <c r="AD33" s="523"/>
      <c r="AE33" s="365">
        <v>80</v>
      </c>
      <c r="AF33" s="366"/>
      <c r="AG33" s="366"/>
      <c r="AH33" s="366"/>
      <c r="AI33" s="365">
        <v>80</v>
      </c>
      <c r="AJ33" s="366"/>
      <c r="AK33" s="366"/>
      <c r="AL33" s="366"/>
      <c r="AM33" s="365">
        <v>80</v>
      </c>
      <c r="AN33" s="366"/>
      <c r="AO33" s="366"/>
      <c r="AP33" s="366"/>
      <c r="AQ33" s="111">
        <v>80</v>
      </c>
      <c r="AR33" s="112"/>
      <c r="AS33" s="112"/>
      <c r="AT33" s="113"/>
      <c r="AU33" s="366"/>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5">
        <f>AE32/AE33*100</f>
        <v>82.5</v>
      </c>
      <c r="AF34" s="366"/>
      <c r="AG34" s="366"/>
      <c r="AH34" s="366"/>
      <c r="AI34" s="365">
        <f>AI32/AI33*100</f>
        <v>107.5</v>
      </c>
      <c r="AJ34" s="366"/>
      <c r="AK34" s="366"/>
      <c r="AL34" s="366"/>
      <c r="AM34" s="365">
        <f>AM32/AM33*100</f>
        <v>86.25</v>
      </c>
      <c r="AN34" s="366"/>
      <c r="AO34" s="366"/>
      <c r="AP34" s="366"/>
      <c r="AQ34" s="111" t="s">
        <v>577</v>
      </c>
      <c r="AR34" s="112"/>
      <c r="AS34" s="112"/>
      <c r="AT34" s="113"/>
      <c r="AU34" s="366"/>
      <c r="AV34" s="366"/>
      <c r="AW34" s="366"/>
      <c r="AX34" s="368"/>
    </row>
    <row r="35" spans="1:50" ht="23.25" customHeight="1" x14ac:dyDescent="0.15">
      <c r="A35" s="898" t="s">
        <v>505</v>
      </c>
      <c r="B35" s="899"/>
      <c r="C35" s="899"/>
      <c r="D35" s="899"/>
      <c r="E35" s="899"/>
      <c r="F35" s="900"/>
      <c r="G35" s="904" t="s">
        <v>585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535</v>
      </c>
      <c r="AF37" s="370"/>
      <c r="AG37" s="370"/>
      <c r="AH37" s="371"/>
      <c r="AI37" s="369" t="s">
        <v>532</v>
      </c>
      <c r="AJ37" s="370"/>
      <c r="AK37" s="370"/>
      <c r="AL37" s="371"/>
      <c r="AM37" s="376" t="s">
        <v>527</v>
      </c>
      <c r="AN37" s="376"/>
      <c r="AO37" s="376"/>
      <c r="AP37" s="369"/>
      <c r="AQ37" s="267" t="s">
        <v>354</v>
      </c>
      <c r="AR37" s="268"/>
      <c r="AS37" s="268"/>
      <c r="AT37" s="269"/>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9" t="s">
        <v>12</v>
      </c>
      <c r="Z39" s="550"/>
      <c r="AA39" s="551"/>
      <c r="AB39" s="552"/>
      <c r="AC39" s="552"/>
      <c r="AD39" s="552"/>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535</v>
      </c>
      <c r="AF44" s="370"/>
      <c r="AG44" s="370"/>
      <c r="AH44" s="371"/>
      <c r="AI44" s="369" t="s">
        <v>532</v>
      </c>
      <c r="AJ44" s="370"/>
      <c r="AK44" s="370"/>
      <c r="AL44" s="371"/>
      <c r="AM44" s="376" t="s">
        <v>527</v>
      </c>
      <c r="AN44" s="376"/>
      <c r="AO44" s="376"/>
      <c r="AP44" s="369"/>
      <c r="AQ44" s="267" t="s">
        <v>354</v>
      </c>
      <c r="AR44" s="268"/>
      <c r="AS44" s="268"/>
      <c r="AT44" s="269"/>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9" t="s">
        <v>12</v>
      </c>
      <c r="Z46" s="550"/>
      <c r="AA46" s="551"/>
      <c r="AB46" s="552"/>
      <c r="AC46" s="552"/>
      <c r="AD46" s="552"/>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535</v>
      </c>
      <c r="AF51" s="370"/>
      <c r="AG51" s="370"/>
      <c r="AH51" s="371"/>
      <c r="AI51" s="369" t="s">
        <v>532</v>
      </c>
      <c r="AJ51" s="370"/>
      <c r="AK51" s="370"/>
      <c r="AL51" s="371"/>
      <c r="AM51" s="376" t="s">
        <v>528</v>
      </c>
      <c r="AN51" s="376"/>
      <c r="AO51" s="376"/>
      <c r="AP51" s="369"/>
      <c r="AQ51" s="267" t="s">
        <v>354</v>
      </c>
      <c r="AR51" s="268"/>
      <c r="AS51" s="268"/>
      <c r="AT51" s="269"/>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9" t="s">
        <v>12</v>
      </c>
      <c r="Z53" s="550"/>
      <c r="AA53" s="551"/>
      <c r="AB53" s="552"/>
      <c r="AC53" s="552"/>
      <c r="AD53" s="552"/>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536</v>
      </c>
      <c r="AF58" s="370"/>
      <c r="AG58" s="370"/>
      <c r="AH58" s="371"/>
      <c r="AI58" s="369" t="s">
        <v>532</v>
      </c>
      <c r="AJ58" s="370"/>
      <c r="AK58" s="370"/>
      <c r="AL58" s="371"/>
      <c r="AM58" s="376" t="s">
        <v>527</v>
      </c>
      <c r="AN58" s="376"/>
      <c r="AO58" s="376"/>
      <c r="AP58" s="369"/>
      <c r="AQ58" s="267" t="s">
        <v>354</v>
      </c>
      <c r="AR58" s="268"/>
      <c r="AS58" s="268"/>
      <c r="AT58" s="269"/>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9" t="s">
        <v>12</v>
      </c>
      <c r="Z60" s="550"/>
      <c r="AA60" s="551"/>
      <c r="AB60" s="552"/>
      <c r="AC60" s="552"/>
      <c r="AD60" s="55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535</v>
      </c>
      <c r="AF65" s="370"/>
      <c r="AG65" s="370"/>
      <c r="AH65" s="371"/>
      <c r="AI65" s="369" t="s">
        <v>532</v>
      </c>
      <c r="AJ65" s="370"/>
      <c r="AK65" s="370"/>
      <c r="AL65" s="371"/>
      <c r="AM65" s="376" t="s">
        <v>527</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535</v>
      </c>
      <c r="AF73" s="370"/>
      <c r="AG73" s="370"/>
      <c r="AH73" s="371"/>
      <c r="AI73" s="369" t="s">
        <v>532</v>
      </c>
      <c r="AJ73" s="370"/>
      <c r="AK73" s="370"/>
      <c r="AL73" s="371"/>
      <c r="AM73" s="376" t="s">
        <v>527</v>
      </c>
      <c r="AN73" s="376"/>
      <c r="AO73" s="376"/>
      <c r="AP73" s="369"/>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9" t="s">
        <v>535</v>
      </c>
      <c r="AF85" s="370"/>
      <c r="AG85" s="370"/>
      <c r="AH85" s="371"/>
      <c r="AI85" s="369" t="s">
        <v>532</v>
      </c>
      <c r="AJ85" s="370"/>
      <c r="AK85" s="370"/>
      <c r="AL85" s="371"/>
      <c r="AM85" s="376" t="s">
        <v>527</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9" t="s">
        <v>535</v>
      </c>
      <c r="AF90" s="370"/>
      <c r="AG90" s="370"/>
      <c r="AH90" s="371"/>
      <c r="AI90" s="369" t="s">
        <v>532</v>
      </c>
      <c r="AJ90" s="370"/>
      <c r="AK90" s="370"/>
      <c r="AL90" s="371"/>
      <c r="AM90" s="376" t="s">
        <v>527</v>
      </c>
      <c r="AN90" s="376"/>
      <c r="AO90" s="376"/>
      <c r="AP90" s="369"/>
      <c r="AQ90" s="176" t="s">
        <v>354</v>
      </c>
      <c r="AR90" s="169"/>
      <c r="AS90" s="169"/>
      <c r="AT90" s="170"/>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9" t="s">
        <v>535</v>
      </c>
      <c r="AF95" s="370"/>
      <c r="AG95" s="370"/>
      <c r="AH95" s="371"/>
      <c r="AI95" s="369" t="s">
        <v>532</v>
      </c>
      <c r="AJ95" s="370"/>
      <c r="AK95" s="370"/>
      <c r="AL95" s="371"/>
      <c r="AM95" s="376" t="s">
        <v>527</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2"/>
      <c r="B101" s="493"/>
      <c r="C101" s="493"/>
      <c r="D101" s="493"/>
      <c r="E101" s="493"/>
      <c r="F101" s="494"/>
      <c r="G101" s="161" t="s">
        <v>588</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577</v>
      </c>
      <c r="AC101" s="552"/>
      <c r="AD101" s="552"/>
      <c r="AE101" s="365">
        <v>143</v>
      </c>
      <c r="AF101" s="366"/>
      <c r="AG101" s="366"/>
      <c r="AH101" s="367"/>
      <c r="AI101" s="365">
        <v>143</v>
      </c>
      <c r="AJ101" s="366"/>
      <c r="AK101" s="366"/>
      <c r="AL101" s="367"/>
      <c r="AM101" s="365">
        <v>143</v>
      </c>
      <c r="AN101" s="366"/>
      <c r="AO101" s="366"/>
      <c r="AP101" s="367"/>
      <c r="AQ101" s="365" t="s">
        <v>577</v>
      </c>
      <c r="AR101" s="366"/>
      <c r="AS101" s="366"/>
      <c r="AT101" s="367"/>
      <c r="AU101" s="365" t="s">
        <v>577</v>
      </c>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0"/>
      <c r="AA102" s="341"/>
      <c r="AB102" s="552" t="s">
        <v>577</v>
      </c>
      <c r="AC102" s="552"/>
      <c r="AD102" s="552"/>
      <c r="AE102" s="359">
        <v>143</v>
      </c>
      <c r="AF102" s="359"/>
      <c r="AG102" s="359"/>
      <c r="AH102" s="359"/>
      <c r="AI102" s="359">
        <v>143</v>
      </c>
      <c r="AJ102" s="359"/>
      <c r="AK102" s="359"/>
      <c r="AL102" s="359"/>
      <c r="AM102" s="359">
        <v>143</v>
      </c>
      <c r="AN102" s="359"/>
      <c r="AO102" s="359"/>
      <c r="AP102" s="359"/>
      <c r="AQ102" s="815"/>
      <c r="AR102" s="816"/>
      <c r="AS102" s="816"/>
      <c r="AT102" s="817"/>
      <c r="AU102" s="815"/>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1" t="s">
        <v>521</v>
      </c>
      <c r="AR103" s="362"/>
      <c r="AS103" s="362"/>
      <c r="AT103" s="363"/>
      <c r="AU103" s="361" t="s">
        <v>518</v>
      </c>
      <c r="AV103" s="362"/>
      <c r="AW103" s="362"/>
      <c r="AX103" s="364"/>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1" t="s">
        <v>521</v>
      </c>
      <c r="AR106" s="362"/>
      <c r="AS106" s="362"/>
      <c r="AT106" s="363"/>
      <c r="AU106" s="361" t="s">
        <v>518</v>
      </c>
      <c r="AV106" s="362"/>
      <c r="AW106" s="362"/>
      <c r="AX106" s="364"/>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1" t="s">
        <v>521</v>
      </c>
      <c r="AR109" s="362"/>
      <c r="AS109" s="362"/>
      <c r="AT109" s="363"/>
      <c r="AU109" s="361" t="s">
        <v>518</v>
      </c>
      <c r="AV109" s="362"/>
      <c r="AW109" s="362"/>
      <c r="AX109" s="364"/>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1" t="s">
        <v>521</v>
      </c>
      <c r="AR112" s="362"/>
      <c r="AS112" s="362"/>
      <c r="AT112" s="363"/>
      <c r="AU112" s="361" t="s">
        <v>518</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6" t="s">
        <v>522</v>
      </c>
      <c r="AR115" s="337"/>
      <c r="AS115" s="337"/>
      <c r="AT115" s="337"/>
      <c r="AU115" s="337"/>
      <c r="AV115" s="337"/>
      <c r="AW115" s="337"/>
      <c r="AX115" s="338"/>
    </row>
    <row r="116" spans="1:50" ht="23.25" customHeight="1" x14ac:dyDescent="0.15">
      <c r="A116" s="292"/>
      <c r="B116" s="293"/>
      <c r="C116" s="293"/>
      <c r="D116" s="293"/>
      <c r="E116" s="293"/>
      <c r="F116" s="294"/>
      <c r="G116" s="352" t="s">
        <v>589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590</v>
      </c>
      <c r="AC116" s="301"/>
      <c r="AD116" s="302"/>
      <c r="AE116" s="359">
        <v>3.4</v>
      </c>
      <c r="AF116" s="359"/>
      <c r="AG116" s="359"/>
      <c r="AH116" s="359"/>
      <c r="AI116" s="359">
        <v>3.2</v>
      </c>
      <c r="AJ116" s="359"/>
      <c r="AK116" s="359"/>
      <c r="AL116" s="359"/>
      <c r="AM116" s="359">
        <v>4.0999999999999996</v>
      </c>
      <c r="AN116" s="359"/>
      <c r="AO116" s="359"/>
      <c r="AP116" s="359"/>
      <c r="AQ116" s="365" t="s">
        <v>577</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458" t="s">
        <v>591</v>
      </c>
      <c r="AF117" s="306"/>
      <c r="AG117" s="306"/>
      <c r="AH117" s="306"/>
      <c r="AI117" s="458" t="s">
        <v>592</v>
      </c>
      <c r="AJ117" s="306"/>
      <c r="AK117" s="306"/>
      <c r="AL117" s="306"/>
      <c r="AM117" s="458" t="s">
        <v>640</v>
      </c>
      <c r="AN117" s="306"/>
      <c r="AO117" s="306"/>
      <c r="AP117" s="306"/>
      <c r="AQ117" s="306" t="s">
        <v>577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6" t="s">
        <v>522</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6" t="s">
        <v>522</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6" t="s">
        <v>522</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535</v>
      </c>
      <c r="AF127" s="298"/>
      <c r="AG127" s="298"/>
      <c r="AH127" s="299"/>
      <c r="AI127" s="303" t="s">
        <v>532</v>
      </c>
      <c r="AJ127" s="298"/>
      <c r="AK127" s="298"/>
      <c r="AL127" s="299"/>
      <c r="AM127" s="303" t="s">
        <v>527</v>
      </c>
      <c r="AN127" s="298"/>
      <c r="AO127" s="298"/>
      <c r="AP127" s="299"/>
      <c r="AQ127" s="336" t="s">
        <v>522</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34.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5"/>
      <c r="B134" s="252"/>
      <c r="C134" s="251"/>
      <c r="D134" s="252"/>
      <c r="E134" s="251"/>
      <c r="F134" s="314"/>
      <c r="G134" s="230" t="s">
        <v>597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636</v>
      </c>
      <c r="AC134" s="221"/>
      <c r="AD134" s="221"/>
      <c r="AE134" s="266">
        <v>3.7</v>
      </c>
      <c r="AF134" s="112"/>
      <c r="AG134" s="112"/>
      <c r="AH134" s="112"/>
      <c r="AI134" s="266">
        <v>4.4000000000000004</v>
      </c>
      <c r="AJ134" s="112"/>
      <c r="AK134" s="112"/>
      <c r="AL134" s="112"/>
      <c r="AM134" s="266">
        <v>4.5</v>
      </c>
      <c r="AN134" s="112"/>
      <c r="AO134" s="112"/>
      <c r="AP134" s="112"/>
      <c r="AQ134" s="266"/>
      <c r="AR134" s="112"/>
      <c r="AS134" s="112"/>
      <c r="AT134" s="112"/>
      <c r="AU134" s="266"/>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636</v>
      </c>
      <c r="AC135" s="133"/>
      <c r="AD135" s="133"/>
      <c r="AE135" s="266" t="s">
        <v>639</v>
      </c>
      <c r="AF135" s="112"/>
      <c r="AG135" s="112"/>
      <c r="AH135" s="112"/>
      <c r="AI135" s="266" t="s">
        <v>639</v>
      </c>
      <c r="AJ135" s="112"/>
      <c r="AK135" s="112"/>
      <c r="AL135" s="112"/>
      <c r="AM135" s="266" t="s">
        <v>639</v>
      </c>
      <c r="AN135" s="112"/>
      <c r="AO135" s="112"/>
      <c r="AP135" s="112"/>
      <c r="AQ135" s="266"/>
      <c r="AR135" s="112"/>
      <c r="AS135" s="112"/>
      <c r="AT135" s="112"/>
      <c r="AU135" s="266"/>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customHeight="1" x14ac:dyDescent="0.15">
      <c r="A138" s="995"/>
      <c r="B138" s="252"/>
      <c r="C138" s="251"/>
      <c r="D138" s="252"/>
      <c r="E138" s="251"/>
      <c r="F138" s="314"/>
      <c r="G138" s="230" t="s">
        <v>595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637</v>
      </c>
      <c r="AC138" s="221"/>
      <c r="AD138" s="221"/>
      <c r="AE138" s="266">
        <v>2753</v>
      </c>
      <c r="AF138" s="112"/>
      <c r="AG138" s="112"/>
      <c r="AH138" s="112"/>
      <c r="AI138" s="266">
        <v>3266</v>
      </c>
      <c r="AJ138" s="112"/>
      <c r="AK138" s="112"/>
      <c r="AL138" s="112"/>
      <c r="AM138" s="266">
        <v>3636</v>
      </c>
      <c r="AN138" s="112"/>
      <c r="AO138" s="112"/>
      <c r="AP138" s="112"/>
      <c r="AQ138" s="266"/>
      <c r="AR138" s="112"/>
      <c r="AS138" s="112"/>
      <c r="AT138" s="112"/>
      <c r="AU138" s="266"/>
      <c r="AV138" s="112"/>
      <c r="AW138" s="112"/>
      <c r="AX138" s="222"/>
    </row>
    <row r="139" spans="1:50" ht="39.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637</v>
      </c>
      <c r="AC139" s="133"/>
      <c r="AD139" s="133"/>
      <c r="AE139" s="266" t="s">
        <v>639</v>
      </c>
      <c r="AF139" s="112"/>
      <c r="AG139" s="112"/>
      <c r="AH139" s="112"/>
      <c r="AI139" s="266" t="s">
        <v>639</v>
      </c>
      <c r="AJ139" s="112"/>
      <c r="AK139" s="112"/>
      <c r="AL139" s="112"/>
      <c r="AM139" s="266" t="s">
        <v>639</v>
      </c>
      <c r="AN139" s="112"/>
      <c r="AO139" s="112"/>
      <c r="AP139" s="112"/>
      <c r="AQ139" s="266"/>
      <c r="AR139" s="112"/>
      <c r="AS139" s="112"/>
      <c r="AT139" s="112"/>
      <c r="AU139" s="266"/>
      <c r="AV139" s="112"/>
      <c r="AW139" s="112"/>
      <c r="AX139" s="222"/>
    </row>
    <row r="140" spans="1:50" ht="18.75"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customHeight="1" x14ac:dyDescent="0.15">
      <c r="A142" s="995"/>
      <c r="B142" s="252"/>
      <c r="C142" s="251"/>
      <c r="D142" s="252"/>
      <c r="E142" s="251"/>
      <c r="F142" s="314"/>
      <c r="G142" s="230" t="s">
        <v>596</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638</v>
      </c>
      <c r="AC142" s="221"/>
      <c r="AD142" s="221"/>
      <c r="AE142" s="266">
        <v>1426</v>
      </c>
      <c r="AF142" s="112"/>
      <c r="AG142" s="112"/>
      <c r="AH142" s="112"/>
      <c r="AI142" s="266">
        <v>1761</v>
      </c>
      <c r="AJ142" s="112"/>
      <c r="AK142" s="112"/>
      <c r="AL142" s="112"/>
      <c r="AM142" s="266">
        <v>1938</v>
      </c>
      <c r="AN142" s="112"/>
      <c r="AO142" s="112"/>
      <c r="AP142" s="112"/>
      <c r="AQ142" s="266"/>
      <c r="AR142" s="112"/>
      <c r="AS142" s="112"/>
      <c r="AT142" s="112"/>
      <c r="AU142" s="266"/>
      <c r="AV142" s="112"/>
      <c r="AW142" s="112"/>
      <c r="AX142" s="222"/>
    </row>
    <row r="143" spans="1:50" ht="39.75"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638</v>
      </c>
      <c r="AC143" s="133"/>
      <c r="AD143" s="133"/>
      <c r="AE143" s="266" t="s">
        <v>639</v>
      </c>
      <c r="AF143" s="112"/>
      <c r="AG143" s="112"/>
      <c r="AH143" s="112"/>
      <c r="AI143" s="266" t="s">
        <v>639</v>
      </c>
      <c r="AJ143" s="112"/>
      <c r="AK143" s="112"/>
      <c r="AL143" s="112"/>
      <c r="AM143" s="266" t="s">
        <v>639</v>
      </c>
      <c r="AN143" s="112"/>
      <c r="AO143" s="112"/>
      <c r="AP143" s="112"/>
      <c r="AQ143" s="266"/>
      <c r="AR143" s="112"/>
      <c r="AS143" s="112"/>
      <c r="AT143" s="112"/>
      <c r="AU143" s="266"/>
      <c r="AV143" s="112"/>
      <c r="AW143" s="112"/>
      <c r="AX143" s="222"/>
    </row>
    <row r="144" spans="1:50" ht="18.75"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customHeight="1" x14ac:dyDescent="0.15">
      <c r="A146" s="995"/>
      <c r="B146" s="252"/>
      <c r="C146" s="251"/>
      <c r="D146" s="252"/>
      <c r="E146" s="251"/>
      <c r="F146" s="314"/>
      <c r="G146" s="230" t="s">
        <v>598</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636</v>
      </c>
      <c r="AC146" s="221"/>
      <c r="AD146" s="221"/>
      <c r="AE146" s="266">
        <v>21</v>
      </c>
      <c r="AF146" s="112"/>
      <c r="AG146" s="112"/>
      <c r="AH146" s="112"/>
      <c r="AI146" s="266">
        <v>21.1</v>
      </c>
      <c r="AJ146" s="112"/>
      <c r="AK146" s="112"/>
      <c r="AL146" s="112"/>
      <c r="AM146" s="266">
        <v>20.5</v>
      </c>
      <c r="AN146" s="112"/>
      <c r="AO146" s="112"/>
      <c r="AP146" s="112"/>
      <c r="AQ146" s="266"/>
      <c r="AR146" s="112"/>
      <c r="AS146" s="112"/>
      <c r="AT146" s="112"/>
      <c r="AU146" s="266"/>
      <c r="AV146" s="112"/>
      <c r="AW146" s="112"/>
      <c r="AX146" s="222"/>
    </row>
    <row r="147" spans="1:50" ht="39.75"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636</v>
      </c>
      <c r="AC147" s="133"/>
      <c r="AD147" s="133"/>
      <c r="AE147" s="266" t="s">
        <v>639</v>
      </c>
      <c r="AF147" s="112"/>
      <c r="AG147" s="112"/>
      <c r="AH147" s="112"/>
      <c r="AI147" s="266" t="s">
        <v>639</v>
      </c>
      <c r="AJ147" s="112"/>
      <c r="AK147" s="112"/>
      <c r="AL147" s="112"/>
      <c r="AM147" s="266" t="s">
        <v>639</v>
      </c>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5"/>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x14ac:dyDescent="0.1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customHeight="1" thickBot="1" x14ac:dyDescent="0.2">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0.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587</v>
      </c>
      <c r="AE702" s="897"/>
      <c r="AF702" s="897"/>
      <c r="AG702" s="886" t="s">
        <v>600</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587</v>
      </c>
      <c r="AE703" s="155"/>
      <c r="AF703" s="155"/>
      <c r="AG703" s="665" t="s">
        <v>601</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587</v>
      </c>
      <c r="AE704" s="587"/>
      <c r="AF704" s="587"/>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604</v>
      </c>
      <c r="AE705" s="734"/>
      <c r="AF705" s="734"/>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602</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586</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587</v>
      </c>
      <c r="AE709" s="155"/>
      <c r="AF709" s="155"/>
      <c r="AG709" s="665" t="s">
        <v>606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587</v>
      </c>
      <c r="AE710" s="155"/>
      <c r="AF710" s="155"/>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587</v>
      </c>
      <c r="AE711" s="155"/>
      <c r="AF711" s="155"/>
      <c r="AG711" s="665"/>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586</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586</v>
      </c>
      <c r="AE713" s="155"/>
      <c r="AF713" s="156"/>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587</v>
      </c>
      <c r="AE714" s="593"/>
      <c r="AF714" s="594"/>
      <c r="AG714" s="690" t="s">
        <v>607</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586</v>
      </c>
      <c r="AE715" s="669"/>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587</v>
      </c>
      <c r="AE716" s="760"/>
      <c r="AF716" s="760"/>
      <c r="AG716" s="665" t="s">
        <v>607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587</v>
      </c>
      <c r="AE717" s="155"/>
      <c r="AF717" s="155"/>
      <c r="AG717" s="665" t="s">
        <v>608</v>
      </c>
      <c r="AH717" s="666"/>
      <c r="AI717" s="666"/>
      <c r="AJ717" s="666"/>
      <c r="AK717" s="666"/>
      <c r="AL717" s="666"/>
      <c r="AM717" s="666"/>
      <c r="AN717" s="666"/>
      <c r="AO717" s="666"/>
      <c r="AP717" s="666"/>
      <c r="AQ717" s="666"/>
      <c r="AR717" s="666"/>
      <c r="AS717" s="666"/>
      <c r="AT717" s="666"/>
      <c r="AU717" s="666"/>
      <c r="AV717" s="666"/>
      <c r="AW717" s="666"/>
      <c r="AX717" s="667"/>
    </row>
    <row r="718" spans="1:50" ht="47.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587</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586</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610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611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612</v>
      </c>
      <c r="F737" s="122"/>
      <c r="G737" s="122"/>
      <c r="H737" s="122"/>
      <c r="I737" s="122"/>
      <c r="J737" s="122"/>
      <c r="K737" s="122"/>
      <c r="L737" s="122"/>
      <c r="M737" s="122"/>
      <c r="N737" s="101" t="s">
        <v>542</v>
      </c>
      <c r="O737" s="101"/>
      <c r="P737" s="101"/>
      <c r="Q737" s="101"/>
      <c r="R737" s="122" t="s">
        <v>613</v>
      </c>
      <c r="S737" s="122"/>
      <c r="T737" s="122"/>
      <c r="U737" s="122"/>
      <c r="V737" s="122"/>
      <c r="W737" s="122"/>
      <c r="X737" s="122"/>
      <c r="Y737" s="122"/>
      <c r="Z737" s="122"/>
      <c r="AA737" s="101" t="s">
        <v>541</v>
      </c>
      <c r="AB737" s="101"/>
      <c r="AC737" s="101"/>
      <c r="AD737" s="101"/>
      <c r="AE737" s="122" t="s">
        <v>614</v>
      </c>
      <c r="AF737" s="122"/>
      <c r="AG737" s="122"/>
      <c r="AH737" s="122"/>
      <c r="AI737" s="122"/>
      <c r="AJ737" s="122"/>
      <c r="AK737" s="122"/>
      <c r="AL737" s="122"/>
      <c r="AM737" s="122"/>
      <c r="AN737" s="101" t="s">
        <v>540</v>
      </c>
      <c r="AO737" s="101"/>
      <c r="AP737" s="101"/>
      <c r="AQ737" s="101"/>
      <c r="AR737" s="102" t="s">
        <v>615</v>
      </c>
      <c r="AS737" s="103"/>
      <c r="AT737" s="103"/>
      <c r="AU737" s="103"/>
      <c r="AV737" s="103"/>
      <c r="AW737" s="103"/>
      <c r="AX737" s="104"/>
      <c r="AY737" s="89"/>
      <c r="AZ737" s="89"/>
    </row>
    <row r="738" spans="1:52" ht="24.75" customHeight="1" x14ac:dyDescent="0.15">
      <c r="A738" s="123" t="s">
        <v>539</v>
      </c>
      <c r="B738" s="124"/>
      <c r="C738" s="124"/>
      <c r="D738" s="125"/>
      <c r="E738" s="122" t="s">
        <v>616</v>
      </c>
      <c r="F738" s="122"/>
      <c r="G738" s="122"/>
      <c r="H738" s="122"/>
      <c r="I738" s="122"/>
      <c r="J738" s="122"/>
      <c r="K738" s="122"/>
      <c r="L738" s="122"/>
      <c r="M738" s="122"/>
      <c r="N738" s="101" t="s">
        <v>538</v>
      </c>
      <c r="O738" s="101"/>
      <c r="P738" s="101"/>
      <c r="Q738" s="101"/>
      <c r="R738" s="122" t="s">
        <v>617</v>
      </c>
      <c r="S738" s="122"/>
      <c r="T738" s="122"/>
      <c r="U738" s="122"/>
      <c r="V738" s="122"/>
      <c r="W738" s="122"/>
      <c r="X738" s="122"/>
      <c r="Y738" s="122"/>
      <c r="Z738" s="122"/>
      <c r="AA738" s="101" t="s">
        <v>537</v>
      </c>
      <c r="AB738" s="101"/>
      <c r="AC738" s="101"/>
      <c r="AD738" s="101"/>
      <c r="AE738" s="122" t="s">
        <v>618</v>
      </c>
      <c r="AF738" s="122"/>
      <c r="AG738" s="122"/>
      <c r="AH738" s="122"/>
      <c r="AI738" s="122"/>
      <c r="AJ738" s="122"/>
      <c r="AK738" s="122"/>
      <c r="AL738" s="122"/>
      <c r="AM738" s="122"/>
      <c r="AN738" s="101" t="s">
        <v>533</v>
      </c>
      <c r="AO738" s="101"/>
      <c r="AP738" s="101"/>
      <c r="AQ738" s="101"/>
      <c r="AR738" s="102" t="s">
        <v>619</v>
      </c>
      <c r="AS738" s="103"/>
      <c r="AT738" s="103"/>
      <c r="AU738" s="103"/>
      <c r="AV738" s="103"/>
      <c r="AW738" s="103"/>
      <c r="AX738" s="104"/>
    </row>
    <row r="739" spans="1:52" ht="24.75" customHeight="1" thickBot="1" x14ac:dyDescent="0.2">
      <c r="A739" s="126" t="s">
        <v>529</v>
      </c>
      <c r="B739" s="127"/>
      <c r="C739" s="127"/>
      <c r="D739" s="128"/>
      <c r="E739" s="129" t="s">
        <v>620</v>
      </c>
      <c r="F739" s="117"/>
      <c r="G739" s="117"/>
      <c r="H739" s="93" t="str">
        <f>IF(E739="", "", "(")</f>
        <v>(</v>
      </c>
      <c r="I739" s="117"/>
      <c r="J739" s="117"/>
      <c r="K739" s="93" t="str">
        <f>IF(OR(I739="　", I739=""), "", "-")</f>
        <v/>
      </c>
      <c r="L739" s="118">
        <v>226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8.7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623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621</v>
      </c>
      <c r="H781" s="450"/>
      <c r="I781" s="450"/>
      <c r="J781" s="450"/>
      <c r="K781" s="451"/>
      <c r="L781" s="452" t="s">
        <v>622</v>
      </c>
      <c r="M781" s="453"/>
      <c r="N781" s="453"/>
      <c r="O781" s="453"/>
      <c r="P781" s="453"/>
      <c r="Q781" s="453"/>
      <c r="R781" s="453"/>
      <c r="S781" s="453"/>
      <c r="T781" s="453"/>
      <c r="U781" s="453"/>
      <c r="V781" s="453"/>
      <c r="W781" s="453"/>
      <c r="X781" s="454"/>
      <c r="Y781" s="455">
        <v>268</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268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492</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626</v>
      </c>
      <c r="D837" s="419"/>
      <c r="E837" s="419"/>
      <c r="F837" s="419"/>
      <c r="G837" s="419"/>
      <c r="H837" s="419"/>
      <c r="I837" s="419"/>
      <c r="J837" s="420">
        <v>6011501006529</v>
      </c>
      <c r="K837" s="421"/>
      <c r="L837" s="421"/>
      <c r="M837" s="421"/>
      <c r="N837" s="421"/>
      <c r="O837" s="421"/>
      <c r="P837" s="317" t="s">
        <v>622</v>
      </c>
      <c r="Q837" s="318"/>
      <c r="R837" s="318"/>
      <c r="S837" s="318"/>
      <c r="T837" s="318"/>
      <c r="U837" s="318"/>
      <c r="V837" s="318"/>
      <c r="W837" s="318"/>
      <c r="X837" s="318"/>
      <c r="Y837" s="319">
        <v>268</v>
      </c>
      <c r="Z837" s="320"/>
      <c r="AA837" s="320"/>
      <c r="AB837" s="321"/>
      <c r="AC837" s="329" t="s">
        <v>498</v>
      </c>
      <c r="AD837" s="424"/>
      <c r="AE837" s="424"/>
      <c r="AF837" s="424"/>
      <c r="AG837" s="424"/>
      <c r="AH837" s="422">
        <v>1</v>
      </c>
      <c r="AI837" s="423"/>
      <c r="AJ837" s="423"/>
      <c r="AK837" s="423"/>
      <c r="AL837" s="326">
        <v>92</v>
      </c>
      <c r="AM837" s="327"/>
      <c r="AN837" s="327"/>
      <c r="AO837" s="328"/>
      <c r="AP837" s="322"/>
      <c r="AQ837" s="322"/>
      <c r="AR837" s="322"/>
      <c r="AS837" s="322"/>
      <c r="AT837" s="322"/>
      <c r="AU837" s="322"/>
      <c r="AV837" s="322"/>
      <c r="AW837" s="322"/>
      <c r="AX837" s="322"/>
    </row>
    <row r="838" spans="1:50" ht="42" customHeight="1" x14ac:dyDescent="0.15">
      <c r="A838" s="405">
        <v>2</v>
      </c>
      <c r="B838" s="405">
        <v>1</v>
      </c>
      <c r="C838" s="425" t="s">
        <v>627</v>
      </c>
      <c r="D838" s="419"/>
      <c r="E838" s="419"/>
      <c r="F838" s="419"/>
      <c r="G838" s="419"/>
      <c r="H838" s="419"/>
      <c r="I838" s="419"/>
      <c r="J838" s="420">
        <v>6012701004917</v>
      </c>
      <c r="K838" s="421"/>
      <c r="L838" s="421"/>
      <c r="M838" s="421"/>
      <c r="N838" s="421"/>
      <c r="O838" s="421"/>
      <c r="P838" s="317" t="s">
        <v>624</v>
      </c>
      <c r="Q838" s="318"/>
      <c r="R838" s="318"/>
      <c r="S838" s="318"/>
      <c r="T838" s="318"/>
      <c r="U838" s="318"/>
      <c r="V838" s="318"/>
      <c r="W838" s="318"/>
      <c r="X838" s="318"/>
      <c r="Y838" s="319">
        <v>173</v>
      </c>
      <c r="Z838" s="320"/>
      <c r="AA838" s="320"/>
      <c r="AB838" s="321"/>
      <c r="AC838" s="329" t="s">
        <v>497</v>
      </c>
      <c r="AD838" s="329"/>
      <c r="AE838" s="329"/>
      <c r="AF838" s="329"/>
      <c r="AG838" s="329"/>
      <c r="AH838" s="422">
        <v>1</v>
      </c>
      <c r="AI838" s="423"/>
      <c r="AJ838" s="423"/>
      <c r="AK838" s="423"/>
      <c r="AL838" s="326">
        <v>89</v>
      </c>
      <c r="AM838" s="327"/>
      <c r="AN838" s="327"/>
      <c r="AO838" s="328"/>
      <c r="AP838" s="322"/>
      <c r="AQ838" s="322"/>
      <c r="AR838" s="322"/>
      <c r="AS838" s="322"/>
      <c r="AT838" s="322"/>
      <c r="AU838" s="322"/>
      <c r="AV838" s="322"/>
      <c r="AW838" s="322"/>
      <c r="AX838" s="322"/>
    </row>
    <row r="839" spans="1:50" ht="30" customHeight="1" x14ac:dyDescent="0.15">
      <c r="A839" s="405">
        <v>3</v>
      </c>
      <c r="B839" s="405">
        <v>1</v>
      </c>
      <c r="C839" s="425" t="s">
        <v>628</v>
      </c>
      <c r="D839" s="419"/>
      <c r="E839" s="419"/>
      <c r="F839" s="419"/>
      <c r="G839" s="419"/>
      <c r="H839" s="419"/>
      <c r="I839" s="419"/>
      <c r="J839" s="420">
        <v>5010001062587</v>
      </c>
      <c r="K839" s="421"/>
      <c r="L839" s="421"/>
      <c r="M839" s="421"/>
      <c r="N839" s="421"/>
      <c r="O839" s="421"/>
      <c r="P839" s="317" t="s">
        <v>629</v>
      </c>
      <c r="Q839" s="318"/>
      <c r="R839" s="318"/>
      <c r="S839" s="318"/>
      <c r="T839" s="318"/>
      <c r="U839" s="318"/>
      <c r="V839" s="318"/>
      <c r="W839" s="318"/>
      <c r="X839" s="318"/>
      <c r="Y839" s="319">
        <v>63</v>
      </c>
      <c r="Z839" s="320"/>
      <c r="AA839" s="320"/>
      <c r="AB839" s="321"/>
      <c r="AC839" s="329" t="s">
        <v>497</v>
      </c>
      <c r="AD839" s="329"/>
      <c r="AE839" s="329"/>
      <c r="AF839" s="329"/>
      <c r="AG839" s="329"/>
      <c r="AH839" s="324">
        <v>2</v>
      </c>
      <c r="AI839" s="325"/>
      <c r="AJ839" s="325"/>
      <c r="AK839" s="325"/>
      <c r="AL839" s="326">
        <v>80</v>
      </c>
      <c r="AM839" s="327"/>
      <c r="AN839" s="327"/>
      <c r="AO839" s="328"/>
      <c r="AP839" s="322"/>
      <c r="AQ839" s="322"/>
      <c r="AR839" s="322"/>
      <c r="AS839" s="322"/>
      <c r="AT839" s="322"/>
      <c r="AU839" s="322"/>
      <c r="AV839" s="322"/>
      <c r="AW839" s="322"/>
      <c r="AX839" s="322"/>
    </row>
    <row r="840" spans="1:50" ht="30" customHeight="1" x14ac:dyDescent="0.15">
      <c r="A840" s="405">
        <v>4</v>
      </c>
      <c r="B840" s="405">
        <v>1</v>
      </c>
      <c r="C840" s="425" t="s">
        <v>630</v>
      </c>
      <c r="D840" s="419"/>
      <c r="E840" s="419"/>
      <c r="F840" s="419"/>
      <c r="G840" s="419"/>
      <c r="H840" s="419"/>
      <c r="I840" s="419"/>
      <c r="J840" s="420">
        <v>5010005018866</v>
      </c>
      <c r="K840" s="421"/>
      <c r="L840" s="421"/>
      <c r="M840" s="421"/>
      <c r="N840" s="421"/>
      <c r="O840" s="421"/>
      <c r="P840" s="317" t="s">
        <v>631</v>
      </c>
      <c r="Q840" s="318"/>
      <c r="R840" s="318"/>
      <c r="S840" s="318"/>
      <c r="T840" s="318"/>
      <c r="U840" s="318"/>
      <c r="V840" s="318"/>
      <c r="W840" s="318"/>
      <c r="X840" s="318"/>
      <c r="Y840" s="319">
        <v>33</v>
      </c>
      <c r="Z840" s="320"/>
      <c r="AA840" s="320"/>
      <c r="AB840" s="321"/>
      <c r="AC840" s="329" t="s">
        <v>497</v>
      </c>
      <c r="AD840" s="329"/>
      <c r="AE840" s="329"/>
      <c r="AF840" s="329"/>
      <c r="AG840" s="329"/>
      <c r="AH840" s="324">
        <v>1</v>
      </c>
      <c r="AI840" s="325"/>
      <c r="AJ840" s="325"/>
      <c r="AK840" s="325"/>
      <c r="AL840" s="326">
        <v>92</v>
      </c>
      <c r="AM840" s="327"/>
      <c r="AN840" s="327"/>
      <c r="AO840" s="328"/>
      <c r="AP840" s="322"/>
      <c r="AQ840" s="322"/>
      <c r="AR840" s="322"/>
      <c r="AS840" s="322"/>
      <c r="AT840" s="322"/>
      <c r="AU840" s="322"/>
      <c r="AV840" s="322"/>
      <c r="AW840" s="322"/>
      <c r="AX840" s="322"/>
    </row>
    <row r="841" spans="1:50" ht="30" customHeight="1" x14ac:dyDescent="0.15">
      <c r="A841" s="405">
        <v>5</v>
      </c>
      <c r="B841" s="405">
        <v>1</v>
      </c>
      <c r="C841" s="425" t="s">
        <v>630</v>
      </c>
      <c r="D841" s="419"/>
      <c r="E841" s="419"/>
      <c r="F841" s="419"/>
      <c r="G841" s="419"/>
      <c r="H841" s="419"/>
      <c r="I841" s="419"/>
      <c r="J841" s="420">
        <v>5010005018866</v>
      </c>
      <c r="K841" s="421"/>
      <c r="L841" s="421"/>
      <c r="M841" s="421"/>
      <c r="N841" s="421"/>
      <c r="O841" s="421"/>
      <c r="P841" s="317" t="s">
        <v>632</v>
      </c>
      <c r="Q841" s="318"/>
      <c r="R841" s="318"/>
      <c r="S841" s="318"/>
      <c r="T841" s="318"/>
      <c r="U841" s="318"/>
      <c r="V841" s="318"/>
      <c r="W841" s="318"/>
      <c r="X841" s="318"/>
      <c r="Y841" s="319">
        <v>30</v>
      </c>
      <c r="Z841" s="320"/>
      <c r="AA841" s="320"/>
      <c r="AB841" s="321"/>
      <c r="AC841" s="323" t="s">
        <v>498</v>
      </c>
      <c r="AD841" s="323"/>
      <c r="AE841" s="323"/>
      <c r="AF841" s="323"/>
      <c r="AG841" s="323"/>
      <c r="AH841" s="324">
        <v>1</v>
      </c>
      <c r="AI841" s="325"/>
      <c r="AJ841" s="325"/>
      <c r="AK841" s="325"/>
      <c r="AL841" s="326">
        <v>91</v>
      </c>
      <c r="AM841" s="327"/>
      <c r="AN841" s="327"/>
      <c r="AO841" s="328"/>
      <c r="AP841" s="322"/>
      <c r="AQ841" s="322"/>
      <c r="AR841" s="322"/>
      <c r="AS841" s="322"/>
      <c r="AT841" s="322"/>
      <c r="AU841" s="322"/>
      <c r="AV841" s="322"/>
      <c r="AW841" s="322"/>
      <c r="AX841" s="322"/>
    </row>
    <row r="842" spans="1:50" ht="44.25" customHeight="1" x14ac:dyDescent="0.15">
      <c r="A842" s="405">
        <v>6</v>
      </c>
      <c r="B842" s="405">
        <v>1</v>
      </c>
      <c r="C842" s="425" t="s">
        <v>634</v>
      </c>
      <c r="D842" s="419"/>
      <c r="E842" s="419"/>
      <c r="F842" s="419"/>
      <c r="G842" s="419"/>
      <c r="H842" s="419"/>
      <c r="I842" s="419"/>
      <c r="J842" s="420">
        <v>6012701004917</v>
      </c>
      <c r="K842" s="421"/>
      <c r="L842" s="421"/>
      <c r="M842" s="421"/>
      <c r="N842" s="421"/>
      <c r="O842" s="421"/>
      <c r="P842" s="317" t="s">
        <v>635</v>
      </c>
      <c r="Q842" s="318"/>
      <c r="R842" s="318"/>
      <c r="S842" s="318"/>
      <c r="T842" s="318"/>
      <c r="U842" s="318"/>
      <c r="V842" s="318"/>
      <c r="W842" s="318"/>
      <c r="X842" s="318"/>
      <c r="Y842" s="319">
        <v>24</v>
      </c>
      <c r="Z842" s="320"/>
      <c r="AA842" s="320"/>
      <c r="AB842" s="321"/>
      <c r="AC842" s="323" t="s">
        <v>504</v>
      </c>
      <c r="AD842" s="323"/>
      <c r="AE842" s="323"/>
      <c r="AF842" s="323"/>
      <c r="AG842" s="323"/>
      <c r="AH842" s="324">
        <v>1</v>
      </c>
      <c r="AI842" s="325"/>
      <c r="AJ842" s="325"/>
      <c r="AK842" s="325"/>
      <c r="AL842" s="326"/>
      <c r="AM842" s="327"/>
      <c r="AN842" s="327"/>
      <c r="AO842" s="328"/>
      <c r="AP842" s="322"/>
      <c r="AQ842" s="322"/>
      <c r="AR842" s="322"/>
      <c r="AS842" s="322"/>
      <c r="AT842" s="322"/>
      <c r="AU842" s="322"/>
      <c r="AV842" s="322"/>
      <c r="AW842" s="322"/>
      <c r="AX842" s="322"/>
    </row>
    <row r="843" spans="1:50" ht="42.75" customHeight="1" x14ac:dyDescent="0.15">
      <c r="A843" s="405">
        <v>7</v>
      </c>
      <c r="B843" s="405">
        <v>1</v>
      </c>
      <c r="C843" s="425" t="s">
        <v>630</v>
      </c>
      <c r="D843" s="419"/>
      <c r="E843" s="419"/>
      <c r="F843" s="419"/>
      <c r="G843" s="419"/>
      <c r="H843" s="419"/>
      <c r="I843" s="419"/>
      <c r="J843" s="420">
        <v>5010005018866</v>
      </c>
      <c r="K843" s="421"/>
      <c r="L843" s="421"/>
      <c r="M843" s="421"/>
      <c r="N843" s="421"/>
      <c r="O843" s="421"/>
      <c r="P843" s="317" t="s">
        <v>633</v>
      </c>
      <c r="Q843" s="318"/>
      <c r="R843" s="318"/>
      <c r="S843" s="318"/>
      <c r="T843" s="318"/>
      <c r="U843" s="318"/>
      <c r="V843" s="318"/>
      <c r="W843" s="318"/>
      <c r="X843" s="318"/>
      <c r="Y843" s="319">
        <v>18</v>
      </c>
      <c r="Z843" s="320"/>
      <c r="AA843" s="320"/>
      <c r="AB843" s="321"/>
      <c r="AC843" s="323" t="s">
        <v>501</v>
      </c>
      <c r="AD843" s="323"/>
      <c r="AE843" s="323"/>
      <c r="AF843" s="323"/>
      <c r="AG843" s="323"/>
      <c r="AH843" s="324">
        <v>2</v>
      </c>
      <c r="AI843" s="325"/>
      <c r="AJ843" s="325"/>
      <c r="AK843" s="325"/>
      <c r="AL843" s="326">
        <v>100</v>
      </c>
      <c r="AM843" s="327"/>
      <c r="AN843" s="327"/>
      <c r="AO843" s="328"/>
      <c r="AP843" s="322"/>
      <c r="AQ843" s="322"/>
      <c r="AR843" s="322"/>
      <c r="AS843" s="322"/>
      <c r="AT843" s="322"/>
      <c r="AU843" s="322"/>
      <c r="AV843" s="322"/>
      <c r="AW843" s="322"/>
      <c r="AX843" s="322"/>
    </row>
    <row r="844" spans="1:50" ht="30" customHeight="1" x14ac:dyDescent="0.15">
      <c r="A844" s="405">
        <v>8</v>
      </c>
      <c r="B844" s="405">
        <v>1</v>
      </c>
      <c r="C844" s="425"/>
      <c r="D844" s="419"/>
      <c r="E844" s="419"/>
      <c r="F844" s="419"/>
      <c r="G844" s="419"/>
      <c r="H844" s="419"/>
      <c r="I844" s="419"/>
      <c r="J844" s="420"/>
      <c r="K844" s="421"/>
      <c r="L844" s="421"/>
      <c r="M844" s="421"/>
      <c r="N844" s="421"/>
      <c r="O844" s="421"/>
      <c r="P844" s="317"/>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492</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492</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492</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492</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492</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492</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492</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5" t="s">
        <v>27</v>
      </c>
      <c r="Q1101" s="345"/>
      <c r="R1101" s="345"/>
      <c r="S1101" s="345"/>
      <c r="T1101" s="345"/>
      <c r="U1101" s="345"/>
      <c r="V1101" s="345"/>
      <c r="W1101" s="345"/>
      <c r="X1101" s="345"/>
      <c r="Y1101" s="277" t="s">
        <v>421</v>
      </c>
      <c r="Z1101" s="892"/>
      <c r="AA1101" s="892"/>
      <c r="AB1101" s="892"/>
      <c r="AC1101" s="277" t="s">
        <v>367</v>
      </c>
      <c r="AD1101" s="277"/>
      <c r="AE1101" s="277"/>
      <c r="AF1101" s="277"/>
      <c r="AG1101" s="277"/>
      <c r="AH1101" s="345" t="s">
        <v>380</v>
      </c>
      <c r="AI1101" s="346"/>
      <c r="AJ1101" s="346"/>
      <c r="AK1101" s="346"/>
      <c r="AL1101" s="346" t="s">
        <v>21</v>
      </c>
      <c r="AM1101" s="346"/>
      <c r="AN1101" s="346"/>
      <c r="AO1101" s="895"/>
      <c r="AP1101" s="427" t="s">
        <v>453</v>
      </c>
      <c r="AQ1101" s="427"/>
      <c r="AR1101" s="427"/>
      <c r="AS1101" s="427"/>
      <c r="AT1101" s="427"/>
      <c r="AU1101" s="427"/>
      <c r="AV1101" s="427"/>
      <c r="AW1101" s="427"/>
      <c r="AX1101" s="427"/>
    </row>
    <row r="1102" spans="1:50" ht="30" hidden="1" customHeight="1" x14ac:dyDescent="0.15">
      <c r="A1102" s="405">
        <v>1</v>
      </c>
      <c r="B1102" s="405">
        <v>1</v>
      </c>
      <c r="C1102" s="894"/>
      <c r="D1102" s="894"/>
      <c r="E1102" s="893"/>
      <c r="F1102" s="893"/>
      <c r="G1102" s="893"/>
      <c r="H1102" s="893"/>
      <c r="I1102" s="893"/>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82">
    <cfRule type="expression" dxfId="2809" priority="13893">
      <formula>IF(RIGHT(TEXT(Y782,"0.#"),1)=".",FALSE,TRUE)</formula>
    </cfRule>
    <cfRule type="expression" dxfId="2808" priority="13894">
      <formula>IF(RIGHT(TEXT(Y782,"0.#"),1)=".",TRUE,FALSE)</formula>
    </cfRule>
  </conditionalFormatting>
  <conditionalFormatting sqref="Y791">
    <cfRule type="expression" dxfId="2807" priority="13889">
      <formula>IF(RIGHT(TEXT(Y791,"0.#"),1)=".",FALSE,TRUE)</formula>
    </cfRule>
    <cfRule type="expression" dxfId="2806" priority="13890">
      <formula>IF(RIGHT(TEXT(Y791,"0.#"),1)=".",TRUE,FALSE)</formula>
    </cfRule>
  </conditionalFormatting>
  <conditionalFormatting sqref="Y822:Y829 Y820 Y809:Y816 Y807 Y796:Y803 Y794">
    <cfRule type="expression" dxfId="2805" priority="13671">
      <formula>IF(RIGHT(TEXT(Y794,"0.#"),1)=".",FALSE,TRUE)</formula>
    </cfRule>
    <cfRule type="expression" dxfId="2804" priority="13672">
      <formula>IF(RIGHT(TEXT(Y794,"0.#"),1)=".",TRUE,FALSE)</formula>
    </cfRule>
  </conditionalFormatting>
  <conditionalFormatting sqref="P16:AQ17 P15:AX15 P13:AX13">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83:Y790 Y781">
    <cfRule type="expression" dxfId="2797" priority="13695">
      <formula>IF(RIGHT(TEXT(Y781,"0.#"),1)=".",FALSE,TRUE)</formula>
    </cfRule>
    <cfRule type="expression" dxfId="2796" priority="13696">
      <formula>IF(RIGHT(TEXT(Y781,"0.#"),1)=".",TRUE,FALSE)</formula>
    </cfRule>
  </conditionalFormatting>
  <conditionalFormatting sqref="AU782">
    <cfRule type="expression" dxfId="2795" priority="13693">
      <formula>IF(RIGHT(TEXT(AU782,"0.#"),1)=".",FALSE,TRUE)</formula>
    </cfRule>
    <cfRule type="expression" dxfId="2794" priority="13694">
      <formula>IF(RIGHT(TEXT(AU782,"0.#"),1)=".",TRUE,FALSE)</formula>
    </cfRule>
  </conditionalFormatting>
  <conditionalFormatting sqref="AU791">
    <cfRule type="expression" dxfId="2793" priority="13691">
      <formula>IF(RIGHT(TEXT(AU791,"0.#"),1)=".",FALSE,TRUE)</formula>
    </cfRule>
    <cfRule type="expression" dxfId="2792" priority="13692">
      <formula>IF(RIGHT(TEXT(AU791,"0.#"),1)=".",TRUE,FALSE)</formula>
    </cfRule>
  </conditionalFormatting>
  <conditionalFormatting sqref="AU783:AU790 AU781">
    <cfRule type="expression" dxfId="2791" priority="13689">
      <formula>IF(RIGHT(TEXT(AU781,"0.#"),1)=".",FALSE,TRUE)</formula>
    </cfRule>
    <cfRule type="expression" dxfId="2790" priority="13690">
      <formula>IF(RIGHT(TEXT(AU781,"0.#"),1)=".",TRUE,FALSE)</formula>
    </cfRule>
  </conditionalFormatting>
  <conditionalFormatting sqref="Y821 Y808 Y795">
    <cfRule type="expression" dxfId="2789" priority="13675">
      <formula>IF(RIGHT(TEXT(Y795,"0.#"),1)=".",FALSE,TRUE)</formula>
    </cfRule>
    <cfRule type="expression" dxfId="2788" priority="13676">
      <formula>IF(RIGHT(TEXT(Y795,"0.#"),1)=".",TRUE,FALSE)</formula>
    </cfRule>
  </conditionalFormatting>
  <conditionalFormatting sqref="Y830 Y817 Y804">
    <cfRule type="expression" dxfId="2787" priority="13673">
      <formula>IF(RIGHT(TEXT(Y804,"0.#"),1)=".",FALSE,TRUE)</formula>
    </cfRule>
    <cfRule type="expression" dxfId="2786" priority="13674">
      <formula>IF(RIGHT(TEXT(Y804,"0.#"),1)=".",TRUE,FALSE)</formula>
    </cfRule>
  </conditionalFormatting>
  <conditionalFormatting sqref="AU821 AU808 AU795">
    <cfRule type="expression" dxfId="2785" priority="13669">
      <formula>IF(RIGHT(TEXT(AU795,"0.#"),1)=".",FALSE,TRUE)</formula>
    </cfRule>
    <cfRule type="expression" dxfId="2784" priority="13670">
      <formula>IF(RIGHT(TEXT(AU795,"0.#"),1)=".",TRUE,FALSE)</formula>
    </cfRule>
  </conditionalFormatting>
  <conditionalFormatting sqref="AU830 AU817 AU804">
    <cfRule type="expression" dxfId="2783" priority="13667">
      <formula>IF(RIGHT(TEXT(AU804,"0.#"),1)=".",FALSE,TRUE)</formula>
    </cfRule>
    <cfRule type="expression" dxfId="2782" priority="13668">
      <formula>IF(RIGHT(TEXT(AU804,"0.#"),1)=".",TRUE,FALSE)</formula>
    </cfRule>
  </conditionalFormatting>
  <conditionalFormatting sqref="AU822:AU829 AU820 AU809:AU816 AU807 AU796:AU803 AU794">
    <cfRule type="expression" dxfId="2781" priority="13665">
      <formula>IF(RIGHT(TEXT(AU794,"0.#"),1)=".",FALSE,TRUE)</formula>
    </cfRule>
    <cfRule type="expression" dxfId="2780" priority="13666">
      <formula>IF(RIGHT(TEXT(AU794,"0.#"),1)=".",TRUE,FALSE)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41 AL845: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41 Y845: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L844:AO844">
    <cfRule type="expression" dxfId="717" priority="15">
      <formula>IF(AND(AL844&gt;=0, RIGHT(TEXT(AL844,"0.#"),1)&lt;&gt;"."),TRUE,FALSE)</formula>
    </cfRule>
    <cfRule type="expression" dxfId="716" priority="16">
      <formula>IF(AND(AL844&gt;=0, RIGHT(TEXT(AL844,"0.#"),1)="."),TRUE,FALSE)</formula>
    </cfRule>
    <cfRule type="expression" dxfId="715" priority="17">
      <formula>IF(AND(AL844&lt;0, RIGHT(TEXT(AL844,"0.#"),1)&lt;&gt;"."),TRUE,FALSE)</formula>
    </cfRule>
    <cfRule type="expression" dxfId="714" priority="18">
      <formula>IF(AND(AL844&lt;0, RIGHT(TEXT(AL844,"0.#"),1)="."),TRUE,FALSE)</formula>
    </cfRule>
  </conditionalFormatting>
  <conditionalFormatting sqref="Y844">
    <cfRule type="expression" dxfId="713" priority="13">
      <formula>IF(RIGHT(TEXT(Y844,"0.#"),1)=".",FALSE,TRUE)</formula>
    </cfRule>
    <cfRule type="expression" dxfId="712" priority="14">
      <formula>IF(RIGHT(TEXT(Y844,"0.#"),1)=".",TRUE,FALSE)</formula>
    </cfRule>
  </conditionalFormatting>
  <conditionalFormatting sqref="AL842:AO842">
    <cfRule type="expression" dxfId="711" priority="9">
      <formula>IF(AND(AL842&gt;=0, RIGHT(TEXT(AL842,"0.#"),1)&lt;&gt;"."),TRUE,FALSE)</formula>
    </cfRule>
    <cfRule type="expression" dxfId="710" priority="10">
      <formula>IF(AND(AL842&gt;=0, RIGHT(TEXT(AL842,"0.#"),1)="."),TRUE,FALSE)</formula>
    </cfRule>
    <cfRule type="expression" dxfId="709" priority="11">
      <formula>IF(AND(AL842&lt;0, RIGHT(TEXT(AL842,"0.#"),1)&lt;&gt;"."),TRUE,FALSE)</formula>
    </cfRule>
    <cfRule type="expression" dxfId="708" priority="12">
      <formula>IF(AND(AL842&lt;0, RIGHT(TEXT(AL842,"0.#"),1)="."),TRUE,FALSE)</formula>
    </cfRule>
  </conditionalFormatting>
  <conditionalFormatting sqref="Y842">
    <cfRule type="expression" dxfId="707" priority="7">
      <formula>IF(RIGHT(TEXT(Y842,"0.#"),1)=".",FALSE,TRUE)</formula>
    </cfRule>
    <cfRule type="expression" dxfId="706" priority="8">
      <formula>IF(RIGHT(TEXT(Y842,"0.#"),1)=".",TRUE,FALSE)</formula>
    </cfRule>
  </conditionalFormatting>
  <conditionalFormatting sqref="AL843:AO843">
    <cfRule type="expression" dxfId="705" priority="3">
      <formula>IF(AND(AL843&gt;=0, RIGHT(TEXT(AL843,"0.#"),1)&lt;&gt;"."),TRUE,FALSE)</formula>
    </cfRule>
    <cfRule type="expression" dxfId="704" priority="4">
      <formula>IF(AND(AL843&gt;=0, RIGHT(TEXT(AL843,"0.#"),1)="."),TRUE,FALSE)</formula>
    </cfRule>
    <cfRule type="expression" dxfId="703" priority="5">
      <formula>IF(AND(AL843&lt;0, RIGHT(TEXT(AL843,"0.#"),1)&lt;&gt;"."),TRUE,FALSE)</formula>
    </cfRule>
    <cfRule type="expression" dxfId="702" priority="6">
      <formula>IF(AND(AL843&lt;0, RIGHT(TEXT(AL843,"0.#"),1)="."),TRUE,FALSE)</formula>
    </cfRule>
  </conditionalFormatting>
  <conditionalFormatting sqref="Y843">
    <cfRule type="expression" dxfId="701" priority="1">
      <formula>IF(RIGHT(TEXT(Y843,"0.#"),1)=".",FALSE,TRUE)</formula>
    </cfRule>
    <cfRule type="expression" dxfId="700" priority="2">
      <formula>IF(RIGHT(TEXT(Y843,"0.#"),1)=".",TRUE,FALSE)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699" max="49" man="1"/>
    <brk id="733"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587</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556</v>
      </c>
      <c r="AF2" s="997"/>
      <c r="AG2" s="997"/>
      <c r="AH2" s="997"/>
      <c r="AI2" s="997" t="s">
        <v>553</v>
      </c>
      <c r="AJ2" s="997"/>
      <c r="AK2" s="997"/>
      <c r="AL2" s="997"/>
      <c r="AM2" s="997" t="s">
        <v>527</v>
      </c>
      <c r="AN2" s="997"/>
      <c r="AO2" s="997"/>
      <c r="AP2" s="459"/>
      <c r="AQ2" s="176" t="s">
        <v>354</v>
      </c>
      <c r="AR2" s="169"/>
      <c r="AS2" s="169"/>
      <c r="AT2" s="170"/>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557</v>
      </c>
      <c r="AF9" s="997"/>
      <c r="AG9" s="997"/>
      <c r="AH9" s="997"/>
      <c r="AI9" s="997" t="s">
        <v>553</v>
      </c>
      <c r="AJ9" s="997"/>
      <c r="AK9" s="997"/>
      <c r="AL9" s="997"/>
      <c r="AM9" s="997" t="s">
        <v>527</v>
      </c>
      <c r="AN9" s="997"/>
      <c r="AO9" s="997"/>
      <c r="AP9" s="459"/>
      <c r="AQ9" s="176" t="s">
        <v>354</v>
      </c>
      <c r="AR9" s="169"/>
      <c r="AS9" s="169"/>
      <c r="AT9" s="170"/>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556</v>
      </c>
      <c r="AF16" s="997"/>
      <c r="AG16" s="997"/>
      <c r="AH16" s="997"/>
      <c r="AI16" s="997" t="s">
        <v>554</v>
      </c>
      <c r="AJ16" s="997"/>
      <c r="AK16" s="997"/>
      <c r="AL16" s="997"/>
      <c r="AM16" s="997" t="s">
        <v>527</v>
      </c>
      <c r="AN16" s="997"/>
      <c r="AO16" s="997"/>
      <c r="AP16" s="459"/>
      <c r="AQ16" s="176" t="s">
        <v>354</v>
      </c>
      <c r="AR16" s="169"/>
      <c r="AS16" s="169"/>
      <c r="AT16" s="170"/>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558</v>
      </c>
      <c r="AF23" s="997"/>
      <c r="AG23" s="997"/>
      <c r="AH23" s="997"/>
      <c r="AI23" s="997" t="s">
        <v>553</v>
      </c>
      <c r="AJ23" s="997"/>
      <c r="AK23" s="997"/>
      <c r="AL23" s="997"/>
      <c r="AM23" s="997" t="s">
        <v>527</v>
      </c>
      <c r="AN23" s="997"/>
      <c r="AO23" s="997"/>
      <c r="AP23" s="459"/>
      <c r="AQ23" s="176" t="s">
        <v>354</v>
      </c>
      <c r="AR23" s="169"/>
      <c r="AS23" s="169"/>
      <c r="AT23" s="170"/>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556</v>
      </c>
      <c r="AF30" s="997"/>
      <c r="AG30" s="997"/>
      <c r="AH30" s="997"/>
      <c r="AI30" s="997" t="s">
        <v>553</v>
      </c>
      <c r="AJ30" s="997"/>
      <c r="AK30" s="997"/>
      <c r="AL30" s="997"/>
      <c r="AM30" s="997" t="s">
        <v>551</v>
      </c>
      <c r="AN30" s="997"/>
      <c r="AO30" s="997"/>
      <c r="AP30" s="459"/>
      <c r="AQ30" s="176" t="s">
        <v>354</v>
      </c>
      <c r="AR30" s="169"/>
      <c r="AS30" s="169"/>
      <c r="AT30" s="170"/>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558</v>
      </c>
      <c r="AF37" s="997"/>
      <c r="AG37" s="997"/>
      <c r="AH37" s="997"/>
      <c r="AI37" s="997" t="s">
        <v>555</v>
      </c>
      <c r="AJ37" s="997"/>
      <c r="AK37" s="997"/>
      <c r="AL37" s="997"/>
      <c r="AM37" s="997" t="s">
        <v>552</v>
      </c>
      <c r="AN37" s="997"/>
      <c r="AO37" s="997"/>
      <c r="AP37" s="459"/>
      <c r="AQ37" s="176" t="s">
        <v>354</v>
      </c>
      <c r="AR37" s="169"/>
      <c r="AS37" s="169"/>
      <c r="AT37" s="170"/>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556</v>
      </c>
      <c r="AF44" s="997"/>
      <c r="AG44" s="997"/>
      <c r="AH44" s="997"/>
      <c r="AI44" s="997" t="s">
        <v>553</v>
      </c>
      <c r="AJ44" s="997"/>
      <c r="AK44" s="997"/>
      <c r="AL44" s="997"/>
      <c r="AM44" s="997" t="s">
        <v>527</v>
      </c>
      <c r="AN44" s="997"/>
      <c r="AO44" s="997"/>
      <c r="AP44" s="459"/>
      <c r="AQ44" s="176" t="s">
        <v>354</v>
      </c>
      <c r="AR44" s="169"/>
      <c r="AS44" s="169"/>
      <c r="AT44" s="170"/>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556</v>
      </c>
      <c r="AF51" s="997"/>
      <c r="AG51" s="997"/>
      <c r="AH51" s="997"/>
      <c r="AI51" s="997" t="s">
        <v>553</v>
      </c>
      <c r="AJ51" s="997"/>
      <c r="AK51" s="997"/>
      <c r="AL51" s="997"/>
      <c r="AM51" s="997" t="s">
        <v>527</v>
      </c>
      <c r="AN51" s="997"/>
      <c r="AO51" s="997"/>
      <c r="AP51" s="459"/>
      <c r="AQ51" s="176" t="s">
        <v>354</v>
      </c>
      <c r="AR51" s="169"/>
      <c r="AS51" s="169"/>
      <c r="AT51" s="170"/>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556</v>
      </c>
      <c r="AF58" s="997"/>
      <c r="AG58" s="997"/>
      <c r="AH58" s="997"/>
      <c r="AI58" s="997" t="s">
        <v>553</v>
      </c>
      <c r="AJ58" s="997"/>
      <c r="AK58" s="997"/>
      <c r="AL58" s="997"/>
      <c r="AM58" s="997" t="s">
        <v>527</v>
      </c>
      <c r="AN58" s="997"/>
      <c r="AO58" s="997"/>
      <c r="AP58" s="459"/>
      <c r="AQ58" s="176" t="s">
        <v>354</v>
      </c>
      <c r="AR58" s="169"/>
      <c r="AS58" s="169"/>
      <c r="AT58" s="170"/>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556</v>
      </c>
      <c r="AF65" s="997"/>
      <c r="AG65" s="997"/>
      <c r="AH65" s="997"/>
      <c r="AI65" s="997" t="s">
        <v>553</v>
      </c>
      <c r="AJ65" s="997"/>
      <c r="AK65" s="997"/>
      <c r="AL65" s="997"/>
      <c r="AM65" s="997" t="s">
        <v>527</v>
      </c>
      <c r="AN65" s="997"/>
      <c r="AO65" s="997"/>
      <c r="AP65" s="459"/>
      <c r="AQ65" s="176" t="s">
        <v>354</v>
      </c>
      <c r="AR65" s="169"/>
      <c r="AS65" s="169"/>
      <c r="AT65" s="170"/>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2019-06-28T09:08:58Z</cp:lastPrinted>
  <dcterms:created xsi:type="dcterms:W3CDTF">2012-03-13T00:50:25Z</dcterms:created>
  <dcterms:modified xsi:type="dcterms:W3CDTF">2019-06-28T09:18:46Z</dcterms:modified>
</cp:coreProperties>
</file>