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物流\03【総務班】\★予算・行政事業レビュー・会計検査院\３１年度令和元年度\02行政事業レビュー\190625\"/>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<sst xmlns="http://schemas.openxmlformats.org/spreadsheetml/2006/main" count="2146" uniqueCount="544">
  <si>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</si>
  <si>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</si>
  <si>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</si>
  <si>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</si>
  <si>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</si>
  <si>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</si>
  <si>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</si>
  <si>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</si>
  <si>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</si>
  <si>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</si>
  <si>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</si>
  <si>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</si>
  <si>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</si>
  <si>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</si>
  <si>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</si>
  <si>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</si>
  <si>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</si>
  <si>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</si>
  <si>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</si>
  <si>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</si>
  <si>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</si>
  <si>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</si>
  <si>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</si>
  <si>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</si>
  <si>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</si>
  <si>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</si>
  <si>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</si>
  <si>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</si>
  <si>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</si>
  <si>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</si>
  <si>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</si>
  <si>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</si>
  <si>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</si>
  <si>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</si>
  <si>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</si>
  <si>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</si>
  <si>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</si>
  <si>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</si>
  <si>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</si>
  <si>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</si>
  <si>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</si>
  <si>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</si>
  <si>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</si>
  <si>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</si>
  <si>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</si>
  <si>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</si>
  <si>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</si>
  <si>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</si>
  <si>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</si>
  <si>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</si>
  <si>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</si>
  <si>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</si>
  <si>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</si>
  <si>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</si>
  <si>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</si>
  <si>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</si>
  <si>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</si>
  <si>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</si>
  <si>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</si>
  <si>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</si>
  <si>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</si>
  <si>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</si>
  <si>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</si>
  <si>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</si>
  <si>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</si>
  <si>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</si>
  <si>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</si>
  <si>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</si>
  <si>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</si>
  <si>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</si>
  <si>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</si>
  <si>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</si>
  <si>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</si>
  <si>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</si>
  <si>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</si>
  <si>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</si>
  <si>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</si>
  <si>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</si>
  <si>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</si>
  <si>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</si>
  <si>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</si>
  <si>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</si>
  <si>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</si>
  <si>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</si>
  <si>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</si>
  <si>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</si>
  <si>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</si>
  <si>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</si>
  <si>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</si>
  <si>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</si>
  <si>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</si>
  <si>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</si>
  <si>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</si>
  <si>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</si>
  <si>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</si>
  <si>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</si>
  <si>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</si>
  <si>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</si>
  <si>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</si>
  <si>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</si>
  <si>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</si>
  <si>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</si>
  <si>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</si>
  <si>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</si>
  <si>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</si>
  <si>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</si>
  <si>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</si>
  <si>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</si>
  <si>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</si>
  <si>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</si>
  <si>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</si>
  <si>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</si>
  <si>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</si>
  <si>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</si>
  <si>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</si>
  <si>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</si>
  <si>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</si>
  <si>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</si>
  <si>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</si>
  <si>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</si>
  <si>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</si>
  <si>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</si>
  <si>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</si>
  <si>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</si>
  <si>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</si>
  <si>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</si>
  <si>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</si>
  <si>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</si>
  <si>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</si>
  <si>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</si>
  <si>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</si>
  <si>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</si>
  <si>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</si>
  <si>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</si>
  <si>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</si>
  <si>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</si>
  <si>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</si>
  <si>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</si>
  <si>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</si>
  <si>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</si>
  <si>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</si>
  <si>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</si>
  <si>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</si>
  <si>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</si>
  <si>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</si>
  <si>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</si>
  <si>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</si>
  <si>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</si>
  <si>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</si>
  <si>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</si>
  <si>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</si>
  <si>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</si>
  <si>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</si>
  <si>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</si>
  <si>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</si>
  <si>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</si>
  <si>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</si>
  <si>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</si>
  <si>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</si>
  <si>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</si>
  <si>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</si>
  <si>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</si>
  <si>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</si>
  <si>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</si>
  <si>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</si>
  <si>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</si>
  <si>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</si>
  <si>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</si>
  <si>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</si>
  <si>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</si>
  <si>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</si>
  <si>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</si>
  <si>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</si>
  <si>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</si>
  <si>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</si>
  <si>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</si>
  <si>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</si>
  <si>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</si>
  <si>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</si>
  <si>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</si>
  <si>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</si>
  <si>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</si>
  <si>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</si>
  <si>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</si>
  <si>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</si>
  <si>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</si>
  <si>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</si>
  <si>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</si>
  <si>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</si>
  <si>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</si>
  <si>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</si>
  <si>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</si>
  <si>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</si>
  <si>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</si>
  <si>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</si>
  <si>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</si>
  <si>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</si>
  <si>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</si>
  <si>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</si>
  <si>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</si>
  <si>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</si>
  <si>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</si>
  <si>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</si>
  <si>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</si>
  <si>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</si>
  <si>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</si>
  <si>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</si>
  <si>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</si>
  <si>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</si>
  <si>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</si>
  <si>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</si>
  <si>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</si>
  <si>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</si>
  <si>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</si>
  <si>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</si>
  <si>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</si>
  <si>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</si>
  <si>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</si>
  <si>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</si>
  <si>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</si>
  <si>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</si>
  <si>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</si>
  <si>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</si>
  <si>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</si>
  <si>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</si>
  <si>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</si>
  <si>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</si>
  <si>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</si>
  <si>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</si>
  <si>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</si>
  <si>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</si>
  <si>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</si>
  <si>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</si>
  <si>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</si>
  <si>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</si>
  <si>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</si>
  <si>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</si>
  <si>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</si>
  <si>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</si>
  <si>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</si>
  <si>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</si>
  <si>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</si>
  <si>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</si>
  <si>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</si>
  <si>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</si>
  <si>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</si>
  <si>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</si>
  <si>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</si>
  <si>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</si>
  <si>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</si>
  <si>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</si>
  <si>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</si>
  <si>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</si>
  <si>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</si>
  <si>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</si>
  <si>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</si>
  <si>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</si>
  <si>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</si>
  <si>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</si>
  <si>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</si>
  <si>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</si>
  <si>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</si>
  <si>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</si>
  <si>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</si>
  <si>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</si>
  <si>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</si>
  <si>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</si>
  <si>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</si>
  <si>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</si>
  <si>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</si>
  <si>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</si>
  <si>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</si>
  <si>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</si>
  <si>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</si>
  <si>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</si>
  <si>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</si>
  <si>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</si>
  <si>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</si>
  <si>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</si>
  <si>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</si>
  <si>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</si>
  <si>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</si>
  <si>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</si>
  <si>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</si>
  <si>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</si>
  <si>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</si>
  <si>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</si>
  <si>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</si>
  <si>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</si>
  <si>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</si>
  <si>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</si>
  <si>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</si>
  <si>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</si>
  <si>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</si>
  <si>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</si>
  <si>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</si>
  <si>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</si>
  <si>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</si>
  <si>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</si>
  <si>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</si>
  <si>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</si>
  <si>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</si>
  <si>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</si>
  <si>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</si>
  <si>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</si>
  <si>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</si>
  <si>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</si>
  <si>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</si>
  <si>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</si>
  <si>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</si>
  <si>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</si>
  <si>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</si>
  <si>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</si>
  <si>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</si>
  <si>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</si>
  <si>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</si>
  <si>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</si>
  <si>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</si>
  <si>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</si>
  <si>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</si>
  <si>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</si>
  <si>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</si>
  <si>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</si>
  <si>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</si>
  <si>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</si>
  <si>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</si>
  <si>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</si>
  <si>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</si>
  <si>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</si>
  <si>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</si>
  <si>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</si>
  <si>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</si>
  <si>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</si>
  <si>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</si>
  <si>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</si>
  <si>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</si>
  <si>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</si>
  <si>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</si>
  <si>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</si>
  <si>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</si>
  <si>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</si>
  <si>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</si>
  <si>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</si>
  <si>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</si>
  <si>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</si>
  <si>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</si>
  <si>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</si>
  <si>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</si>
  <si>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</si>
  <si>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</si>
  <si>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</si>
  <si>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</si>
  <si>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</si>
  <si>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</si>
  <si>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</si>
  <si>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</si>
  <si>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</si>
  <si>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</si>
  <si>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</si>
  <si>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</si>
  <si>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</si>
  <si>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</si>
  <si>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</si>
  <si>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</si>
  <si>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</si>
  <si>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</si>
  <si>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</si>
  <si>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</si>
  <si>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</si>
  <si>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</si>
  <si>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</si>
  <si>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</si>
  <si>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</si>
  <si>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</si>
  <si>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</si>
  <si>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</si>
  <si>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</si>
  <si>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</si>
  <si>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</si>
  <si>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</si>
  <si>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</si>
  <si>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</si>
  <si>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</si>
  <si>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</si>
  <si>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</si>
  <si>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</si>
  <si>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</si>
  <si>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</si>
  <si>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</si>
  <si>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</si>
  <si>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</si>
  <si>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</si>
  <si>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</si>
  <si>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</si>
  <si>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</si>
  <si>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</si>
  <si>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</si>
  <si>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</si>
  <si>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</si>
  <si>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</si>
  <si>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</si>
  <si>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</si>
  <si>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</si>
  <si>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</si>
  <si>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</si>
  <si>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</si>
  <si>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</si>
  <si>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</si>
  <si>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</si>
  <si>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</si>
  <si>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</si>
  <si>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</si>
  <si>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</si>
  <si>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</si>
  <si>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</si>
  <si>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</si>
  <si>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</si>
  <si>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</si>
  <si>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</si>
  <si>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</si>
  <si>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</si>
  <si>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</si>
  <si>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</si>
  <si>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</si>
  <si>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</si>
  <si>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</si>
  <si>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</si>
  <si>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</si>
  <si>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</si>
  <si>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</si>
  <si>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</si>
  <si>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</si>
  <si>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</si>
  <si>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</si>
  <si>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</si>
  <si>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</si>
  <si>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</si>
  <si>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</si>
  <si>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</si>
  <si>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</si>
  <si>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</si>
  <si>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</si>
  <si>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</si>
  <si>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</si>
  <si>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</si>
  <si>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</si>
  <si>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</si>
  <si>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</si>
  <si>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</si>
  <si>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</si>
  <si>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</si>
  <si>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</si>
  <si>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</si>
  <si>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</si>
  <si>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</si>
  <si>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</si>
  <si>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</si>
  <si>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</si>
  <si>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</si>
  <si>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</si>
  <si>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</si>
  <si>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</si>
  <si>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</si>
  <si>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</si>
  <si>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</si>
  <si>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</si>
  <si>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</si>
  <si>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</si>
  <si>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</si>
  <si>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</si>
  <si>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</si>
  <si>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</si>
  <si>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</si>
  <si>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</si>
  <si>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</si>
  <si>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</si>
  <si>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</si>
  <si>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</si>
  <si>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</si>
  <si>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災害に強い物流システム構築事業</t>
    <rPh sb="0" eb="2">
      <t>サイガイ</t>
    </rPh>
    <rPh sb="3" eb="4">
      <t>ツヨ</t>
    </rPh>
    <rPh sb="5" eb="7">
      <t>ブツリュウ</t>
    </rPh>
    <rPh sb="11" eb="13">
      <t>コウチク</t>
    </rPh>
    <rPh sb="13" eb="15">
      <t>ジギョウ</t>
    </rPh>
    <phoneticPr fontId="5"/>
  </si>
  <si>
    <t>総合政策局</t>
    <rPh sb="0" eb="5">
      <t>ソウゴウセイサクキョク</t>
    </rPh>
    <phoneticPr fontId="5"/>
  </si>
  <si>
    <t>参事官（物流産業）</t>
    <rPh sb="0" eb="3">
      <t>サンジカン</t>
    </rPh>
    <rPh sb="4" eb="8">
      <t>ブツリュウサンギョウ</t>
    </rPh>
    <phoneticPr fontId="5"/>
  </si>
  <si>
    <t>参事官
多田　浩人</t>
    <rPh sb="0" eb="3">
      <t>サンジカン</t>
    </rPh>
    <rPh sb="4" eb="6">
      <t>タダ</t>
    </rPh>
    <rPh sb="7" eb="8">
      <t>ヒロシ</t>
    </rPh>
    <rPh sb="8" eb="9">
      <t>ヒト</t>
    </rPh>
    <phoneticPr fontId="5"/>
  </si>
  <si>
    <t>○</t>
  </si>
  <si>
    <t>-</t>
    <phoneticPr fontId="5"/>
  </si>
  <si>
    <t>・防災対策推進検討会議　最終報告（平成24年7月31日防災対策推進検討会議決定）
・総合物流施策大綱（2017年度～2020年度）（平成29年7月28日閣議決定）　　　　　
・国土強靭化基本計画（平成30年12月14日閣議決定）
・国土強靭化アクションプラン2018（平成30年6月5日国土強靱化推進本部決定）
・交通政策基本計画(平成27年2月13日閣議決定）
・防災基本計画（平成30年6月29日中央防災会議決定）</t>
    <phoneticPr fontId="5"/>
  </si>
  <si>
    <t>・発災時において、被災者への支援物資を確実・迅速に届けるため、過去の災害の教訓も踏まえ、ラストマイルを含む円滑な支援物資輸送の実施に向けた取組を実施することで、「災害に強い物流システムの構築」を図る。</t>
    <rPh sb="9" eb="12">
      <t>ヒサイシャ</t>
    </rPh>
    <rPh sb="31" eb="33">
      <t>カコ</t>
    </rPh>
    <rPh sb="34" eb="36">
      <t>サイガイ</t>
    </rPh>
    <rPh sb="37" eb="39">
      <t>キョウクン</t>
    </rPh>
    <rPh sb="40" eb="41">
      <t>フ</t>
    </rPh>
    <rPh sb="51" eb="52">
      <t>フク</t>
    </rPh>
    <rPh sb="53" eb="55">
      <t>エンカツ</t>
    </rPh>
    <rPh sb="56" eb="58">
      <t>シエン</t>
    </rPh>
    <rPh sb="58" eb="60">
      <t>ブッシ</t>
    </rPh>
    <rPh sb="60" eb="62">
      <t>ユソウ</t>
    </rPh>
    <rPh sb="63" eb="65">
      <t>ジッシ</t>
    </rPh>
    <rPh sb="66" eb="67">
      <t>ム</t>
    </rPh>
    <rPh sb="69" eb="70">
      <t>ト</t>
    </rPh>
    <rPh sb="70" eb="71">
      <t>ク</t>
    </rPh>
    <rPh sb="72" eb="74">
      <t>ジッシ</t>
    </rPh>
    <phoneticPr fontId="5"/>
  </si>
  <si>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とともに、平成28年熊本地震等で顕在化した課題を踏まえ、ラストマイルを中心とした支援物資輸送訓練等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8" eb="140">
      <t>ヘイセイ</t>
    </rPh>
    <rPh sb="142" eb="143">
      <t>ネン</t>
    </rPh>
    <rPh sb="143" eb="145">
      <t>クマモト</t>
    </rPh>
    <rPh sb="145" eb="147">
      <t>ジシン</t>
    </rPh>
    <rPh sb="147" eb="148">
      <t>トウ</t>
    </rPh>
    <rPh sb="149" eb="152">
      <t>ケンザイカ</t>
    </rPh>
    <rPh sb="154" eb="156">
      <t>カダイ</t>
    </rPh>
    <rPh sb="157" eb="158">
      <t>フ</t>
    </rPh>
    <rPh sb="168" eb="170">
      <t>チュウシン</t>
    </rPh>
    <rPh sb="173" eb="175">
      <t>シエン</t>
    </rPh>
    <rPh sb="175" eb="177">
      <t>ブッシ</t>
    </rPh>
    <rPh sb="177" eb="179">
      <t>ユソウ</t>
    </rPh>
    <rPh sb="179" eb="181">
      <t>クンレン</t>
    </rPh>
    <rPh sb="181" eb="182">
      <t>トウ</t>
    </rPh>
    <rPh sb="183" eb="184">
      <t>オコナ</t>
    </rPh>
    <phoneticPr fontId="5"/>
  </si>
  <si>
    <t>職員旅費</t>
    <rPh sb="0" eb="2">
      <t>ショクイン</t>
    </rPh>
    <rPh sb="2" eb="4">
      <t>リョヒ</t>
    </rPh>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</si>
  <si>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</si>
  <si>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</si>
  <si>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t>
    <phoneticPr fontId="5"/>
  </si>
  <si>
    <t>国土交通省総合政策局による地方公共団体からの聞き取り調査</t>
    <phoneticPr fontId="5"/>
  </si>
  <si>
    <t>総合的物流体系
整備推進調査費</t>
    <rPh sb="0" eb="2">
      <t>ソウゴウ</t>
    </rPh>
    <rPh sb="2" eb="3">
      <t>テキ</t>
    </rPh>
    <rPh sb="3" eb="5">
      <t>ブツリュウ</t>
    </rPh>
    <rPh sb="5" eb="7">
      <t>タイケイ</t>
    </rPh>
    <rPh sb="8" eb="10">
      <t>セイビ</t>
    </rPh>
    <rPh sb="10" eb="12">
      <t>スイシン</t>
    </rPh>
    <rPh sb="12" eb="15">
      <t>チョウサヒ</t>
    </rPh>
    <phoneticPr fontId="5"/>
  </si>
  <si>
    <t>回</t>
    <rPh sb="0" eb="1">
      <t>カイ</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</si>
  <si>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</si>
  <si>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</si>
  <si>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都道府県が策定する地域防災計画における民間物資拠点の規定率</t>
    <rPh sb="0" eb="4">
      <t>トドウフケン</t>
    </rPh>
    <rPh sb="5" eb="7">
      <t>サクテイ</t>
    </rPh>
    <rPh sb="9" eb="11">
      <t>チイキ</t>
    </rPh>
    <rPh sb="11" eb="13">
      <t>ボウサイ</t>
    </rPh>
    <rPh sb="13" eb="15">
      <t>ケイカク</t>
    </rPh>
    <rPh sb="19" eb="21">
      <t>ミンカン</t>
    </rPh>
    <rPh sb="21" eb="23">
      <t>ブッシ</t>
    </rPh>
    <rPh sb="23" eb="25">
      <t>キョテン</t>
    </rPh>
    <rPh sb="26" eb="28">
      <t>キテイ</t>
    </rPh>
    <rPh sb="28" eb="29">
      <t>リツ</t>
    </rPh>
    <phoneticPr fontId="5"/>
  </si>
  <si>
    <t>本事業は災害時における支援物資輸送の確保を目的としているところ、支援物資の保管については、設備状況等を勘案すると、民間物資拠点の広域物資輸送拠点として活用することは有用であるため、地域防災計画への規定によりその活用性を高めることは、災害時も含む総合的な物流体系の整備の推進につながるものである。</t>
    <rPh sb="15" eb="17">
      <t>ユソウ</t>
    </rPh>
    <rPh sb="32" eb="34">
      <t>シエン</t>
    </rPh>
    <rPh sb="34" eb="36">
      <t>ブッシ</t>
    </rPh>
    <rPh sb="37" eb="39">
      <t>ホカン</t>
    </rPh>
    <rPh sb="45" eb="47">
      <t>セツビ</t>
    </rPh>
    <rPh sb="47" eb="49">
      <t>ジョウキョウ</t>
    </rPh>
    <rPh sb="49" eb="50">
      <t>トウ</t>
    </rPh>
    <rPh sb="51" eb="53">
      <t>カンアン</t>
    </rPh>
    <rPh sb="57" eb="59">
      <t>ミンカン</t>
    </rPh>
    <rPh sb="59" eb="61">
      <t>ブッシ</t>
    </rPh>
    <rPh sb="61" eb="63">
      <t>キョテン</t>
    </rPh>
    <rPh sb="64" eb="66">
      <t>コウイキ</t>
    </rPh>
    <rPh sb="66" eb="68">
      <t>ブッシ</t>
    </rPh>
    <rPh sb="68" eb="70">
      <t>ユソウ</t>
    </rPh>
    <rPh sb="70" eb="72">
      <t>キョテン</t>
    </rPh>
    <rPh sb="75" eb="77">
      <t>カツヨウ</t>
    </rPh>
    <rPh sb="82" eb="84">
      <t>ユウヨウ</t>
    </rPh>
    <rPh sb="90" eb="92">
      <t>チイキ</t>
    </rPh>
    <rPh sb="92" eb="94">
      <t>ボウサイ</t>
    </rPh>
    <rPh sb="94" eb="96">
      <t>ケイカク</t>
    </rPh>
    <rPh sb="98" eb="100">
      <t>キテイ</t>
    </rPh>
    <rPh sb="105" eb="108">
      <t>カツヨウセイ</t>
    </rPh>
    <rPh sb="109" eb="110">
      <t>タカ</t>
    </rPh>
    <rPh sb="116" eb="119">
      <t>サイガイジ</t>
    </rPh>
    <rPh sb="120" eb="121">
      <t>フク</t>
    </rPh>
    <rPh sb="131" eb="133">
      <t>セイビ</t>
    </rPh>
    <phoneticPr fontId="5"/>
  </si>
  <si>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</si>
  <si>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</si>
  <si>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</si>
  <si>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</si>
  <si>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</si>
  <si>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</si>
  <si>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</si>
  <si>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</si>
  <si>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</si>
  <si>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t>
  </si>
  <si>
    <t>災害時における支援物資輸送等を確保することは、被災者の生命・生活の確保や被災地域の復旧・復興等に必要不可欠であり、優先的に実施されるべき事業である。</t>
    <phoneticPr fontId="5"/>
  </si>
  <si>
    <t>平成28年熊本地震や平成30年7月豪雨において発生した課題についても考慮しつつ、実動訓練の実施により支援物資輸送の実効性を高めるなど、災害時にラストマイルも含めて支援物資輸送を円滑に実施するための取組を行っていく。</t>
    <rPh sb="0" eb="2">
      <t>ヘイセイ</t>
    </rPh>
    <rPh sb="4" eb="5">
      <t>ネン</t>
    </rPh>
    <rPh sb="7" eb="9">
      <t>ジシン</t>
    </rPh>
    <rPh sb="10" eb="12">
      <t>ヘイセイ</t>
    </rPh>
    <rPh sb="14" eb="15">
      <t>ネン</t>
    </rPh>
    <rPh sb="16" eb="17">
      <t>ガツ</t>
    </rPh>
    <rPh sb="17" eb="19">
      <t>ゴウウ</t>
    </rPh>
    <rPh sb="40" eb="42">
      <t>ジツドウ</t>
    </rPh>
    <rPh sb="42" eb="44">
      <t>クンレン</t>
    </rPh>
    <rPh sb="45" eb="47">
      <t>ジッシ</t>
    </rPh>
    <rPh sb="50" eb="52">
      <t>シエン</t>
    </rPh>
    <rPh sb="52" eb="54">
      <t>ブッシ</t>
    </rPh>
    <rPh sb="54" eb="56">
      <t>ユソウ</t>
    </rPh>
    <rPh sb="57" eb="60">
      <t>ジッコウセイ</t>
    </rPh>
    <rPh sb="61" eb="62">
      <t>タカ</t>
    </rPh>
    <rPh sb="78" eb="79">
      <t>フク</t>
    </rPh>
    <rPh sb="88" eb="90">
      <t>エンカツ</t>
    </rPh>
    <rPh sb="91" eb="93">
      <t>ジッシ</t>
    </rPh>
    <phoneticPr fontId="5"/>
  </si>
  <si>
    <t>208</t>
    <phoneticPr fontId="5"/>
  </si>
  <si>
    <t>212</t>
    <phoneticPr fontId="5"/>
  </si>
  <si>
    <t>058</t>
    <phoneticPr fontId="5"/>
  </si>
  <si>
    <t>220</t>
    <phoneticPr fontId="5"/>
  </si>
  <si>
    <t>214</t>
    <phoneticPr fontId="5"/>
  </si>
  <si>
    <t>223</t>
    <phoneticPr fontId="5"/>
  </si>
  <si>
    <t>国土交通省</t>
  </si>
  <si>
    <t>調査費</t>
    <rPh sb="0" eb="3">
      <t>チョウサヒ</t>
    </rPh>
    <phoneticPr fontId="5"/>
  </si>
  <si>
    <t>A.（株）日通総合研究所</t>
    <rPh sb="3" eb="4">
      <t>カブ</t>
    </rPh>
    <rPh sb="5" eb="7">
      <t>ニッツウ</t>
    </rPh>
    <rPh sb="7" eb="9">
      <t>ソウゴウ</t>
    </rPh>
    <rPh sb="9" eb="12">
      <t>ケンキュウジョ</t>
    </rPh>
    <phoneticPr fontId="5"/>
  </si>
  <si>
    <t>その他</t>
    <rPh sb="2" eb="3">
      <t>ホカ</t>
    </rPh>
    <phoneticPr fontId="5"/>
  </si>
  <si>
    <t>有</t>
  </si>
  <si>
    <t>無</t>
  </si>
  <si>
    <t>一者応募となったものは、「ラストマイルにおける円滑な支援物資輸送の実現に向けた調査及び検討会の運営」の経費であるが、企画競争での応募であり、競争性は確保したものの、結果的に一者応募となったものである。なお、資料提供招請についての説明書を入手したものの入札にいたらなかった業者に対するアンケート調査を行い、仕様の改善検討を実施している。</t>
    <rPh sb="0" eb="1">
      <t>イッ</t>
    </rPh>
    <rPh sb="1" eb="2">
      <t>シャ</t>
    </rPh>
    <rPh sb="2" eb="4">
      <t>オウボ</t>
    </rPh>
    <rPh sb="23" eb="25">
      <t>エンカツ</t>
    </rPh>
    <rPh sb="26" eb="28">
      <t>シエン</t>
    </rPh>
    <rPh sb="28" eb="30">
      <t>ブッシ</t>
    </rPh>
    <rPh sb="30" eb="32">
      <t>ユソウ</t>
    </rPh>
    <rPh sb="33" eb="35">
      <t>ジツゲン</t>
    </rPh>
    <rPh sb="36" eb="37">
      <t>ム</t>
    </rPh>
    <rPh sb="39" eb="41">
      <t>チョウサ</t>
    </rPh>
    <rPh sb="41" eb="42">
      <t>オヨ</t>
    </rPh>
    <rPh sb="43" eb="45">
      <t>ケントウ</t>
    </rPh>
    <rPh sb="45" eb="46">
      <t>カイ</t>
    </rPh>
    <rPh sb="47" eb="49">
      <t>ウンエイ</t>
    </rPh>
    <rPh sb="51" eb="53">
      <t>ケイヒ</t>
    </rPh>
    <rPh sb="58" eb="60">
      <t>キカク</t>
    </rPh>
    <rPh sb="60" eb="62">
      <t>キョウソウ</t>
    </rPh>
    <rPh sb="64" eb="66">
      <t>オウボ</t>
    </rPh>
    <rPh sb="70" eb="73">
      <t>キョウソウセイ</t>
    </rPh>
    <rPh sb="74" eb="76">
      <t>カクホ</t>
    </rPh>
    <rPh sb="82" eb="84">
      <t>ケッカ</t>
    </rPh>
    <rPh sb="84" eb="85">
      <t>テキ</t>
    </rPh>
    <rPh sb="86" eb="88">
      <t>イッシャ</t>
    </rPh>
    <rPh sb="88" eb="90">
      <t>オウボ</t>
    </rPh>
    <rPh sb="118" eb="120">
      <t>ニュウシュ</t>
    </rPh>
    <rPh sb="125" eb="127">
      <t>ニュウサツ</t>
    </rPh>
    <rPh sb="135" eb="137">
      <t>ギョウシャ</t>
    </rPh>
    <rPh sb="138" eb="139">
      <t>タイ</t>
    </rPh>
    <rPh sb="146" eb="148">
      <t>チョウサ</t>
    </rPh>
    <rPh sb="149" eb="150">
      <t>オコナ</t>
    </rPh>
    <rPh sb="152" eb="154">
      <t>シヨウ</t>
    </rPh>
    <rPh sb="155" eb="157">
      <t>カイゼン</t>
    </rPh>
    <rPh sb="157" eb="159">
      <t>ケントウ</t>
    </rPh>
    <rPh sb="160" eb="162">
      <t>ジッシ</t>
    </rPh>
    <phoneticPr fontId="5"/>
  </si>
  <si>
    <t>平成30年度「ラストマイルにおける円滑な支援物資輸送の実現に向けた調査及び検討会運営」</t>
    <rPh sb="0" eb="2">
      <t>ヘイセイ</t>
    </rPh>
    <rPh sb="4" eb="6">
      <t>ネンド</t>
    </rPh>
    <phoneticPr fontId="5"/>
  </si>
  <si>
    <t>（株）日通総合研究所</t>
    <phoneticPr fontId="5"/>
  </si>
  <si>
    <t>調査、検討会運営、コンサルティング</t>
    <rPh sb="3" eb="6">
      <t>ケントウカイ</t>
    </rPh>
    <rPh sb="6" eb="8">
      <t>ウンエイ</t>
    </rPh>
    <phoneticPr fontId="5"/>
  </si>
  <si>
    <t>千円　/　件</t>
    <rPh sb="0" eb="1">
      <t>セン</t>
    </rPh>
    <rPh sb="1" eb="2">
      <t>エン</t>
    </rPh>
    <rPh sb="5" eb="6">
      <t>ケン</t>
    </rPh>
    <phoneticPr fontId="5"/>
  </si>
  <si>
    <t>千円</t>
    <rPh sb="0" eb="1">
      <t>セン</t>
    </rPh>
    <rPh sb="1" eb="2">
      <t>エン</t>
    </rPh>
    <phoneticPr fontId="5"/>
  </si>
  <si>
    <t>5,940 / 1</t>
    <phoneticPr fontId="5"/>
  </si>
  <si>
    <t>過去の災害において顕在化した課題の解決に向けたハンドブック作成等の回数</t>
    <rPh sb="0" eb="2">
      <t>カコ</t>
    </rPh>
    <rPh sb="3" eb="5">
      <t>サイガイ</t>
    </rPh>
    <rPh sb="9" eb="12">
      <t>ケンザイカ</t>
    </rPh>
    <rPh sb="14" eb="16">
      <t>カダイ</t>
    </rPh>
    <rPh sb="17" eb="19">
      <t>カイケツ</t>
    </rPh>
    <rPh sb="20" eb="21">
      <t>ム</t>
    </rPh>
    <rPh sb="29" eb="31">
      <t>サクセイ</t>
    </rPh>
    <rPh sb="31" eb="32">
      <t>トウ</t>
    </rPh>
    <rPh sb="33" eb="35">
      <t>カイスウ</t>
    </rPh>
    <phoneticPr fontId="5"/>
  </si>
  <si>
    <t>調査費執行額　／　ハンドブック作成等の回数　　　　　　　　</t>
    <rPh sb="0" eb="3">
      <t>チョウサヒ</t>
    </rPh>
    <rPh sb="3" eb="5">
      <t>シッコウ</t>
    </rPh>
    <rPh sb="5" eb="6">
      <t>ガク</t>
    </rPh>
    <rPh sb="15" eb="17">
      <t>サクセイ</t>
    </rPh>
    <rPh sb="17" eb="18">
      <t>トウ</t>
    </rPh>
    <rPh sb="19" eb="21">
      <t>カイスウ</t>
    </rPh>
    <phoneticPr fontId="5"/>
  </si>
  <si>
    <t>九州運輸局</t>
    <rPh sb="0" eb="2">
      <t>キュウシュウ</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</si>
  <si>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</si>
  <si>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</si>
  <si>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</si>
  <si>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関東運輸局</t>
    <rPh sb="0" eb="2">
      <t>カントウ</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</si>
  <si>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</si>
  <si>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</si>
  <si>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</si>
  <si>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</si>
  <si>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災害に強い物流システム構築事業に関する業務</t>
    <rPh sb="0" eb="2">
      <t>サイガイ</t>
    </rPh>
    <rPh sb="3" eb="4">
      <t>ツヨ</t>
    </rPh>
    <rPh sb="5" eb="7">
      <t>ブツリュウ</t>
    </rPh>
    <rPh sb="11" eb="13">
      <t>コウチク</t>
    </rPh>
    <rPh sb="13" eb="15">
      <t>ジギョウ</t>
    </rPh>
    <rPh sb="16" eb="17">
      <t>カン</t>
    </rPh>
    <rPh sb="19" eb="21">
      <t>ギョウム</t>
    </rPh>
    <phoneticPr fontId="5"/>
  </si>
  <si>
    <t>-</t>
    <phoneticPr fontId="5"/>
  </si>
  <si>
    <t>B.九州運輸局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</si>
</sst>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120259</xdr:colOff>
      <xdr:row>742</xdr:row>
      <xdr:rowOff>0</xdr:rowOff>
    </xdr:from>
    <xdr:to>
      <xdr:col>31</xdr:col>
      <xdr:colOff>204735</xdr:colOff>
      <xdr:row>744</xdr:row>
      <xdr:rowOff>71264</xdr:rowOff>
    </xdr:to>
    <xdr:sp macro="" textlink="">
      <xdr:nvSpPr>
        <xdr:cNvPr id="3" name="正方形/長方形 2"/>
        <xdr:cNvSpPr/>
      </xdr:nvSpPr>
      <xdr:spPr>
        <a:xfrm>
          <a:off x="4445124" y="37469291"/>
          <a:ext cx="2143935" cy="766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８百万円</a:t>
          </a:r>
          <a:endParaRPr kumimoji="1" lang="en-US" altLang="ja-JP" sz="1100"/>
        </a:p>
      </xdr:txBody>
    </xdr:sp>
    <xdr:clientData/>
  </xdr:twoCellAnchor>
  <xdr:twoCellAnchor>
    <xdr:from>
      <xdr:col>21</xdr:col>
      <xdr:colOff>0</xdr:colOff>
      <xdr:row>744</xdr:row>
      <xdr:rowOff>169424</xdr:rowOff>
    </xdr:from>
    <xdr:to>
      <xdr:col>32</xdr:col>
      <xdr:colOff>98290</xdr:colOff>
      <xdr:row>745</xdr:row>
      <xdr:rowOff>338108</xdr:rowOff>
    </xdr:to>
    <xdr:sp macro="" textlink="">
      <xdr:nvSpPr>
        <xdr:cNvPr id="4" name="大かっこ 3"/>
        <xdr:cNvSpPr/>
      </xdr:nvSpPr>
      <xdr:spPr>
        <a:xfrm>
          <a:off x="4324865" y="38333782"/>
          <a:ext cx="2363695" cy="5162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災害に強い物流システムの構築</a:t>
          </a:r>
        </a:p>
      </xdr:txBody>
    </xdr:sp>
    <xdr:clientData/>
  </xdr:twoCellAnchor>
  <xdr:twoCellAnchor>
    <xdr:from>
      <xdr:col>31</xdr:col>
      <xdr:colOff>150612</xdr:colOff>
      <xdr:row>748</xdr:row>
      <xdr:rowOff>219693</xdr:rowOff>
    </xdr:from>
    <xdr:to>
      <xdr:col>40</xdr:col>
      <xdr:colOff>45538</xdr:colOff>
      <xdr:row>751</xdr:row>
      <xdr:rowOff>25494</xdr:rowOff>
    </xdr:to>
    <xdr:sp macro="" textlink="">
      <xdr:nvSpPr>
        <xdr:cNvPr id="5" name="正方形/長方形 4"/>
        <xdr:cNvSpPr/>
      </xdr:nvSpPr>
      <xdr:spPr>
        <a:xfrm>
          <a:off x="6534936" y="39774186"/>
          <a:ext cx="1748440" cy="84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６百万円</a:t>
          </a:r>
          <a:endParaRPr kumimoji="1" lang="en-US" altLang="ja-JP" sz="1100"/>
        </a:p>
      </xdr:txBody>
    </xdr:sp>
    <xdr:clientData/>
  </xdr:twoCellAnchor>
  <xdr:twoCellAnchor>
    <xdr:from>
      <xdr:col>31</xdr:col>
      <xdr:colOff>147408</xdr:colOff>
      <xdr:row>747</xdr:row>
      <xdr:rowOff>253798</xdr:rowOff>
    </xdr:from>
    <xdr:to>
      <xdr:col>40</xdr:col>
      <xdr:colOff>50600</xdr:colOff>
      <xdr:row>748</xdr:row>
      <xdr:rowOff>140466</xdr:rowOff>
    </xdr:to>
    <xdr:sp macro="" textlink="">
      <xdr:nvSpPr>
        <xdr:cNvPr id="6" name="テキスト ボックス 5"/>
        <xdr:cNvSpPr txBox="1"/>
      </xdr:nvSpPr>
      <xdr:spPr>
        <a:xfrm>
          <a:off x="6531732" y="39460757"/>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127140</xdr:colOff>
      <xdr:row>751</xdr:row>
      <xdr:rowOff>107817</xdr:rowOff>
    </xdr:from>
    <xdr:to>
      <xdr:col>46</xdr:col>
      <xdr:colOff>33937</xdr:colOff>
      <xdr:row>752</xdr:row>
      <xdr:rowOff>296047</xdr:rowOff>
    </xdr:to>
    <xdr:sp macro="" textlink="">
      <xdr:nvSpPr>
        <xdr:cNvPr id="7" name="大かっこ 6"/>
        <xdr:cNvSpPr/>
      </xdr:nvSpPr>
      <xdr:spPr>
        <a:xfrm>
          <a:off x="5893626" y="40704912"/>
          <a:ext cx="3613825" cy="535763"/>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30</a:t>
          </a:r>
          <a:r>
            <a:rPr lang="ja-JP" altLang="en-US" sz="1200">
              <a:solidFill>
                <a:sysClr val="windowText" lastClr="000000"/>
              </a:solidFill>
              <a:effectLst/>
              <a:latin typeface="+mn-lt"/>
              <a:ea typeface="+mn-ea"/>
              <a:cs typeface="+mn-cs"/>
            </a:rPr>
            <a:t>年度「ラストマイルにおける円滑な支援物資輸送の実現に向けた調査及び検討会運営」</a:t>
          </a:r>
          <a:endParaRPr lang="en-US" altLang="ja-JP" sz="1200">
            <a:solidFill>
              <a:sysClr val="windowText" lastClr="000000"/>
            </a:solidFill>
            <a:latin typeface="+mn-ea"/>
            <a:ea typeface="+mn-ea"/>
            <a:cs typeface="+mn-cs"/>
          </a:endParaRPr>
        </a:p>
      </xdr:txBody>
    </xdr:sp>
    <xdr:clientData/>
  </xdr:twoCellAnchor>
  <xdr:twoCellAnchor>
    <xdr:from>
      <xdr:col>26</xdr:col>
      <xdr:colOff>161684</xdr:colOff>
      <xdr:row>745</xdr:row>
      <xdr:rowOff>299491</xdr:rowOff>
    </xdr:from>
    <xdr:to>
      <xdr:col>31</xdr:col>
      <xdr:colOff>150611</xdr:colOff>
      <xdr:row>749</xdr:row>
      <xdr:rowOff>295427</xdr:rowOff>
    </xdr:to>
    <xdr:cxnSp macro="">
      <xdr:nvCxnSpPr>
        <xdr:cNvPr id="8" name="図形 209"/>
        <xdr:cNvCxnSpPr>
          <a:endCxn id="5" idx="1"/>
        </xdr:cNvCxnSpPr>
      </xdr:nvCxnSpPr>
      <xdr:spPr>
        <a:xfrm rot="16200000" flipH="1">
          <a:off x="5332571" y="38995091"/>
          <a:ext cx="1386071" cy="101865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172496</xdr:colOff>
      <xdr:row>749</xdr:row>
      <xdr:rowOff>277300</xdr:rowOff>
    </xdr:from>
    <xdr:to>
      <xdr:col>31</xdr:col>
      <xdr:colOff>161423</xdr:colOff>
      <xdr:row>754</xdr:row>
      <xdr:rowOff>267631</xdr:rowOff>
    </xdr:to>
    <xdr:cxnSp macro="">
      <xdr:nvCxnSpPr>
        <xdr:cNvPr id="9" name="図形 209"/>
        <xdr:cNvCxnSpPr/>
      </xdr:nvCxnSpPr>
      <xdr:spPr>
        <a:xfrm rot="16200000" flipH="1">
          <a:off x="5172419" y="40533999"/>
          <a:ext cx="1728000" cy="101865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148553</xdr:colOff>
      <xdr:row>753</xdr:row>
      <xdr:rowOff>191891</xdr:rowOff>
    </xdr:from>
    <xdr:to>
      <xdr:col>40</xdr:col>
      <xdr:colOff>43479</xdr:colOff>
      <xdr:row>755</xdr:row>
      <xdr:rowOff>345226</xdr:rowOff>
    </xdr:to>
    <xdr:sp macro="" textlink="">
      <xdr:nvSpPr>
        <xdr:cNvPr id="11" name="正方形/長方形 10"/>
        <xdr:cNvSpPr/>
      </xdr:nvSpPr>
      <xdr:spPr>
        <a:xfrm>
          <a:off x="6532877" y="41484053"/>
          <a:ext cx="1748440" cy="8484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Ｂ．地方運輸局（９機関）</a:t>
          </a:r>
          <a:endParaRPr kumimoji="1" lang="en-US" altLang="ja-JP" sz="1100"/>
        </a:p>
        <a:p>
          <a:pPr algn="ctr"/>
          <a:r>
            <a:rPr kumimoji="1" lang="ja-JP" altLang="en-US" sz="1100"/>
            <a:t>１百万円</a:t>
          </a:r>
          <a:endParaRPr kumimoji="1" lang="en-US" altLang="ja-JP" sz="1100"/>
        </a:p>
      </xdr:txBody>
    </xdr:sp>
    <xdr:clientData/>
  </xdr:twoCellAnchor>
  <xdr:twoCellAnchor>
    <xdr:from>
      <xdr:col>32</xdr:col>
      <xdr:colOff>119067</xdr:colOff>
      <xdr:row>742</xdr:row>
      <xdr:rowOff>-1</xdr:rowOff>
    </xdr:from>
    <xdr:to>
      <xdr:col>43</xdr:col>
      <xdr:colOff>51832</xdr:colOff>
      <xdr:row>745</xdr:row>
      <xdr:rowOff>59530</xdr:rowOff>
    </xdr:to>
    <xdr:sp macro="" textlink="">
      <xdr:nvSpPr>
        <xdr:cNvPr id="12" name="大かっこ 11"/>
        <xdr:cNvSpPr/>
      </xdr:nvSpPr>
      <xdr:spPr>
        <a:xfrm>
          <a:off x="6596067" y="39028687"/>
          <a:ext cx="2159234" cy="113109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災害に強い物流システムの構築事業に関する業務（職員旅費）</a:t>
          </a:r>
          <a:endParaRPr lang="en-US" altLang="ja-JP" sz="1000"/>
        </a:p>
        <a:p>
          <a:pPr algn="ctr">
            <a:lnSpc>
              <a:spcPts val="1300"/>
            </a:lnSpc>
          </a:pPr>
          <a:r>
            <a:rPr lang="ja-JP" altLang="en-US" sz="10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59" zoomScaleSheetLayoutView="80" zoomScalePageLayoutView="85" workbookViewId="0">
      <selection activeCell="X753" sqref="X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c r="AP2" s="924"/>
      <c r="AQ2" s="924"/>
      <c r="AR2" s="65" t="str">
        <f>IF(OR(AO2="　", AO2=""), "", "-")</f>
        <v/>
      </c>
      <c r="AS2" s="925">
        <v>208</v>
      </c>
      <c r="AT2" s="925"/>
      <c r="AU2" s="925"/>
      <c r="AV2" s="43"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517</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479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185</v>
      </c>
      <c r="H5" s="828"/>
      <c r="I5" s="828"/>
      <c r="J5" s="828"/>
      <c r="K5" s="828"/>
      <c r="L5" s="828"/>
      <c r="M5" s="829" t="s">
        <v>65</v>
      </c>
      <c r="N5" s="830"/>
      <c r="O5" s="830"/>
      <c r="P5" s="830"/>
      <c r="Q5" s="830"/>
      <c r="R5" s="831"/>
      <c r="S5" s="832" t="s">
        <v>130</v>
      </c>
      <c r="T5" s="828"/>
      <c r="U5" s="828"/>
      <c r="V5" s="828"/>
      <c r="W5" s="828"/>
      <c r="X5" s="833"/>
      <c r="Y5" s="686" t="s">
        <v>3</v>
      </c>
      <c r="Z5" s="531"/>
      <c r="AA5" s="531"/>
      <c r="AB5" s="531"/>
      <c r="AC5" s="531"/>
      <c r="AD5" s="532"/>
      <c r="AE5" s="687" t="s">
        <v>481</v>
      </c>
      <c r="AF5" s="687"/>
      <c r="AG5" s="687"/>
      <c r="AH5" s="687"/>
      <c r="AI5" s="687"/>
      <c r="AJ5" s="687"/>
      <c r="AK5" s="687"/>
      <c r="AL5" s="687"/>
      <c r="AM5" s="687"/>
      <c r="AN5" s="687"/>
      <c r="AO5" s="687"/>
      <c r="AP5" s="688"/>
      <c r="AQ5" s="689" t="s">
        <v>482</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156.75" customHeight="1" x14ac:dyDescent="0.15">
      <c r="A7" s="483" t="s">
        <v>22</v>
      </c>
      <c r="B7" s="484"/>
      <c r="C7" s="484"/>
      <c r="D7" s="484"/>
      <c r="E7" s="484"/>
      <c r="F7" s="485"/>
      <c r="G7" s="486" t="s">
        <v>484</v>
      </c>
      <c r="H7" s="487"/>
      <c r="I7" s="487"/>
      <c r="J7" s="487"/>
      <c r="K7" s="487"/>
      <c r="L7" s="487"/>
      <c r="M7" s="487"/>
      <c r="N7" s="487"/>
      <c r="O7" s="487"/>
      <c r="P7" s="487"/>
      <c r="Q7" s="487"/>
      <c r="R7" s="487"/>
      <c r="S7" s="487"/>
      <c r="T7" s="487"/>
      <c r="U7" s="487"/>
      <c r="V7" s="487"/>
      <c r="W7" s="487"/>
      <c r="X7" s="488"/>
      <c r="Y7" s="907" t="s">
        <v>433</v>
      </c>
      <c r="Z7" s="431"/>
      <c r="AA7" s="431"/>
      <c r="AB7" s="431"/>
      <c r="AC7" s="431"/>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330</v>
      </c>
      <c r="B8" s="484"/>
      <c r="C8" s="484"/>
      <c r="D8" s="484"/>
      <c r="E8" s="484"/>
      <c r="F8" s="485"/>
      <c r="G8" s="926" t="str">
        <f>入力規則等!A28</f>
        <v>国土強靱化施策</v>
      </c>
      <c r="H8" s="708"/>
      <c r="I8" s="708"/>
      <c r="J8" s="708"/>
      <c r="K8" s="708"/>
      <c r="L8" s="708"/>
      <c r="M8" s="708"/>
      <c r="N8" s="708"/>
      <c r="O8" s="708"/>
      <c r="P8" s="708"/>
      <c r="Q8" s="708"/>
      <c r="R8" s="708"/>
      <c r="S8" s="708"/>
      <c r="T8" s="708"/>
      <c r="U8" s="708"/>
      <c r="V8" s="708"/>
      <c r="W8" s="708"/>
      <c r="X8" s="927"/>
      <c r="Y8" s="834" t="s">
        <v>331</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742" t="s">
        <v>486</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80.25" customHeight="1" x14ac:dyDescent="0.15">
      <c r="A10" s="648" t="s">
        <v>29</v>
      </c>
      <c r="B10" s="649"/>
      <c r="C10" s="649"/>
      <c r="D10" s="649"/>
      <c r="E10" s="649"/>
      <c r="F10" s="649"/>
      <c r="G10" s="742" t="s">
        <v>487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28" t="s">
        <v>24</v>
      </c>
      <c r="B12" s="929"/>
      <c r="C12" s="929"/>
      <c r="D12" s="929"/>
      <c r="E12" s="929"/>
      <c r="F12" s="930"/>
      <c r="G12" s="748"/>
      <c r="H12" s="749"/>
      <c r="I12" s="749"/>
      <c r="J12" s="749"/>
      <c r="K12" s="749"/>
      <c r="L12" s="749"/>
      <c r="M12" s="749"/>
      <c r="N12" s="749"/>
      <c r="O12" s="749"/>
      <c r="P12" s="403" t="s">
        <v>452</v>
      </c>
      <c r="Q12" s="404"/>
      <c r="R12" s="404"/>
      <c r="S12" s="404"/>
      <c r="T12" s="404"/>
      <c r="U12" s="404"/>
      <c r="V12" s="405"/>
      <c r="W12" s="403" t="s">
        <v>449</v>
      </c>
      <c r="X12" s="404"/>
      <c r="Y12" s="404"/>
      <c r="Z12" s="404"/>
      <c r="AA12" s="404"/>
      <c r="AB12" s="404"/>
      <c r="AC12" s="405"/>
      <c r="AD12" s="403" t="s">
        <v>444</v>
      </c>
      <c r="AE12" s="404"/>
      <c r="AF12" s="404"/>
      <c r="AG12" s="404"/>
      <c r="AH12" s="404"/>
      <c r="AI12" s="404"/>
      <c r="AJ12" s="405"/>
      <c r="AK12" s="403" t="s">
        <v>437</v>
      </c>
      <c r="AL12" s="404"/>
      <c r="AM12" s="404"/>
      <c r="AN12" s="404"/>
      <c r="AO12" s="404"/>
      <c r="AP12" s="404"/>
      <c r="AQ12" s="405"/>
      <c r="AR12" s="403" t="s">
        <v>435</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11</v>
      </c>
      <c r="Q13" s="646"/>
      <c r="R13" s="646"/>
      <c r="S13" s="646"/>
      <c r="T13" s="646"/>
      <c r="U13" s="646"/>
      <c r="V13" s="647"/>
      <c r="W13" s="645">
        <v>10</v>
      </c>
      <c r="X13" s="646"/>
      <c r="Y13" s="646"/>
      <c r="Z13" s="646"/>
      <c r="AA13" s="646"/>
      <c r="AB13" s="646"/>
      <c r="AC13" s="647"/>
      <c r="AD13" s="645">
        <v>8</v>
      </c>
      <c r="AE13" s="646"/>
      <c r="AF13" s="646"/>
      <c r="AG13" s="646"/>
      <c r="AH13" s="646"/>
      <c r="AI13" s="646"/>
      <c r="AJ13" s="647"/>
      <c r="AK13" s="645">
        <v>13</v>
      </c>
      <c r="AL13" s="646"/>
      <c r="AM13" s="646"/>
      <c r="AN13" s="646"/>
      <c r="AO13" s="646"/>
      <c r="AP13" s="646"/>
      <c r="AQ13" s="647"/>
      <c r="AR13" s="904"/>
      <c r="AS13" s="905"/>
      <c r="AT13" s="905"/>
      <c r="AU13" s="905"/>
      <c r="AV13" s="905"/>
      <c r="AW13" s="905"/>
      <c r="AX13" s="906"/>
    </row>
    <row r="14" spans="1:50" ht="21" customHeight="1" x14ac:dyDescent="0.15">
      <c r="A14" s="602"/>
      <c r="B14" s="603"/>
      <c r="C14" s="603"/>
      <c r="D14" s="603"/>
      <c r="E14" s="603"/>
      <c r="F14" s="604"/>
      <c r="G14" s="713"/>
      <c r="H14" s="714"/>
      <c r="I14" s="699" t="s">
        <v>8</v>
      </c>
      <c r="J14" s="750"/>
      <c r="K14" s="750"/>
      <c r="L14" s="750"/>
      <c r="M14" s="750"/>
      <c r="N14" s="750"/>
      <c r="O14" s="751"/>
      <c r="P14" s="645" t="s">
        <v>484</v>
      </c>
      <c r="Q14" s="646"/>
      <c r="R14" s="646"/>
      <c r="S14" s="646"/>
      <c r="T14" s="646"/>
      <c r="U14" s="646"/>
      <c r="V14" s="647"/>
      <c r="W14" s="645" t="s">
        <v>484</v>
      </c>
      <c r="X14" s="646"/>
      <c r="Y14" s="646"/>
      <c r="Z14" s="646"/>
      <c r="AA14" s="646"/>
      <c r="AB14" s="646"/>
      <c r="AC14" s="647"/>
      <c r="AD14" s="645" t="s">
        <v>484</v>
      </c>
      <c r="AE14" s="646"/>
      <c r="AF14" s="646"/>
      <c r="AG14" s="646"/>
      <c r="AH14" s="646"/>
      <c r="AI14" s="646"/>
      <c r="AJ14" s="647"/>
      <c r="AK14" s="645" t="s">
        <v>484</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484</v>
      </c>
      <c r="Q15" s="646"/>
      <c r="R15" s="646"/>
      <c r="S15" s="646"/>
      <c r="T15" s="646"/>
      <c r="U15" s="646"/>
      <c r="V15" s="647"/>
      <c r="W15" s="645" t="s">
        <v>484</v>
      </c>
      <c r="X15" s="646"/>
      <c r="Y15" s="646"/>
      <c r="Z15" s="646"/>
      <c r="AA15" s="646"/>
      <c r="AB15" s="646"/>
      <c r="AC15" s="647"/>
      <c r="AD15" s="645" t="s">
        <v>484</v>
      </c>
      <c r="AE15" s="646"/>
      <c r="AF15" s="646"/>
      <c r="AG15" s="646"/>
      <c r="AH15" s="646"/>
      <c r="AI15" s="646"/>
      <c r="AJ15" s="647"/>
      <c r="AK15" s="645" t="s">
        <v>484</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484</v>
      </c>
      <c r="Q16" s="646"/>
      <c r="R16" s="646"/>
      <c r="S16" s="646"/>
      <c r="T16" s="646"/>
      <c r="U16" s="646"/>
      <c r="V16" s="647"/>
      <c r="W16" s="645" t="s">
        <v>484</v>
      </c>
      <c r="X16" s="646"/>
      <c r="Y16" s="646"/>
      <c r="Z16" s="646"/>
      <c r="AA16" s="646"/>
      <c r="AB16" s="646"/>
      <c r="AC16" s="647"/>
      <c r="AD16" s="645" t="s">
        <v>484</v>
      </c>
      <c r="AE16" s="646"/>
      <c r="AF16" s="646"/>
      <c r="AG16" s="646"/>
      <c r="AH16" s="646"/>
      <c r="AI16" s="646"/>
      <c r="AJ16" s="647"/>
      <c r="AK16" s="645" t="s">
        <v>484</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484</v>
      </c>
      <c r="Q17" s="646"/>
      <c r="R17" s="646"/>
      <c r="S17" s="646"/>
      <c r="T17" s="646"/>
      <c r="U17" s="646"/>
      <c r="V17" s="647"/>
      <c r="W17" s="645" t="s">
        <v>484</v>
      </c>
      <c r="X17" s="646"/>
      <c r="Y17" s="646"/>
      <c r="Z17" s="646"/>
      <c r="AA17" s="646"/>
      <c r="AB17" s="646"/>
      <c r="AC17" s="647"/>
      <c r="AD17" s="645" t="s">
        <v>484</v>
      </c>
      <c r="AE17" s="646"/>
      <c r="AF17" s="646"/>
      <c r="AG17" s="646"/>
      <c r="AH17" s="646"/>
      <c r="AI17" s="646"/>
      <c r="AJ17" s="647"/>
      <c r="AK17" s="645" t="s">
        <v>484</v>
      </c>
      <c r="AL17" s="646"/>
      <c r="AM17" s="646"/>
      <c r="AN17" s="646"/>
      <c r="AO17" s="646"/>
      <c r="AP17" s="646"/>
      <c r="AQ17" s="647"/>
      <c r="AR17" s="902"/>
      <c r="AS17" s="902"/>
      <c r="AT17" s="902"/>
      <c r="AU17" s="902"/>
      <c r="AV17" s="902"/>
      <c r="AW17" s="902"/>
      <c r="AX17" s="903"/>
    </row>
    <row r="18" spans="1:50" ht="24.75" customHeight="1" x14ac:dyDescent="0.15">
      <c r="A18" s="602"/>
      <c r="B18" s="603"/>
      <c r="C18" s="603"/>
      <c r="D18" s="603"/>
      <c r="E18" s="603"/>
      <c r="F18" s="604"/>
      <c r="G18" s="715"/>
      <c r="H18" s="716"/>
      <c r="I18" s="704" t="s">
        <v>20</v>
      </c>
      <c r="J18" s="705"/>
      <c r="K18" s="705"/>
      <c r="L18" s="705"/>
      <c r="M18" s="705"/>
      <c r="N18" s="705"/>
      <c r="O18" s="706"/>
      <c r="P18" s="863">
        <f>SUM(P13:V17)</f>
        <v>11</v>
      </c>
      <c r="Q18" s="864"/>
      <c r="R18" s="864"/>
      <c r="S18" s="864"/>
      <c r="T18" s="864"/>
      <c r="U18" s="864"/>
      <c r="V18" s="865"/>
      <c r="W18" s="863">
        <f>SUM(W13:AC17)</f>
        <v>10</v>
      </c>
      <c r="X18" s="864"/>
      <c r="Y18" s="864"/>
      <c r="Z18" s="864"/>
      <c r="AA18" s="864"/>
      <c r="AB18" s="864"/>
      <c r="AC18" s="865"/>
      <c r="AD18" s="863">
        <f>SUM(AD13:AJ17)</f>
        <v>8</v>
      </c>
      <c r="AE18" s="864"/>
      <c r="AF18" s="864"/>
      <c r="AG18" s="864"/>
      <c r="AH18" s="864"/>
      <c r="AI18" s="864"/>
      <c r="AJ18" s="865"/>
      <c r="AK18" s="863">
        <f>SUM(AK13:AQ17)</f>
        <v>13</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v>10</v>
      </c>
      <c r="Q19" s="646"/>
      <c r="R19" s="646"/>
      <c r="S19" s="646"/>
      <c r="T19" s="646"/>
      <c r="U19" s="646"/>
      <c r="V19" s="647"/>
      <c r="W19" s="645">
        <v>9</v>
      </c>
      <c r="X19" s="646"/>
      <c r="Y19" s="646"/>
      <c r="Z19" s="646"/>
      <c r="AA19" s="646"/>
      <c r="AB19" s="646"/>
      <c r="AC19" s="647"/>
      <c r="AD19" s="645">
        <v>8</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1" t="s">
        <v>10</v>
      </c>
      <c r="H20" s="862"/>
      <c r="I20" s="862"/>
      <c r="J20" s="862"/>
      <c r="K20" s="862"/>
      <c r="L20" s="862"/>
      <c r="M20" s="862"/>
      <c r="N20" s="862"/>
      <c r="O20" s="862"/>
      <c r="P20" s="304">
        <f>IF(P18=0, "-", SUM(P19)/P18)</f>
        <v>0.90909090909090906</v>
      </c>
      <c r="Q20" s="304"/>
      <c r="R20" s="304"/>
      <c r="S20" s="304"/>
      <c r="T20" s="304"/>
      <c r="U20" s="304"/>
      <c r="V20" s="304"/>
      <c r="W20" s="304">
        <f t="shared" ref="W20" si="0">IF(W18=0, "-", SUM(W19)/W18)</f>
        <v>0.9</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7"/>
      <c r="B21" s="838"/>
      <c r="C21" s="838"/>
      <c r="D21" s="838"/>
      <c r="E21" s="838"/>
      <c r="F21" s="931"/>
      <c r="G21" s="302" t="s">
        <v>398</v>
      </c>
      <c r="H21" s="303"/>
      <c r="I21" s="303"/>
      <c r="J21" s="303"/>
      <c r="K21" s="303"/>
      <c r="L21" s="303"/>
      <c r="M21" s="303"/>
      <c r="N21" s="303"/>
      <c r="O21" s="303"/>
      <c r="P21" s="304">
        <f>IF(P19=0, "-", SUM(P19)/SUM(P13,P14))</f>
        <v>0.90909090909090906</v>
      </c>
      <c r="Q21" s="304"/>
      <c r="R21" s="304"/>
      <c r="S21" s="304"/>
      <c r="T21" s="304"/>
      <c r="U21" s="304"/>
      <c r="V21" s="304"/>
      <c r="W21" s="304">
        <f t="shared" ref="W21" si="2">IF(W19=0, "-", SUM(W19)/SUM(W13,W14))</f>
        <v>0.9</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469</v>
      </c>
      <c r="B22" s="950"/>
      <c r="C22" s="950"/>
      <c r="D22" s="950"/>
      <c r="E22" s="950"/>
      <c r="F22" s="951"/>
      <c r="G22" s="936" t="s">
        <v>378</v>
      </c>
      <c r="H22" s="208"/>
      <c r="I22" s="208"/>
      <c r="J22" s="208"/>
      <c r="K22" s="208"/>
      <c r="L22" s="208"/>
      <c r="M22" s="208"/>
      <c r="N22" s="208"/>
      <c r="O22" s="209"/>
      <c r="P22" s="921" t="s">
        <v>438</v>
      </c>
      <c r="Q22" s="208"/>
      <c r="R22" s="208"/>
      <c r="S22" s="208"/>
      <c r="T22" s="208"/>
      <c r="U22" s="208"/>
      <c r="V22" s="209"/>
      <c r="W22" s="921" t="s">
        <v>434</v>
      </c>
      <c r="X22" s="208"/>
      <c r="Y22" s="208"/>
      <c r="Z22" s="208"/>
      <c r="AA22" s="208"/>
      <c r="AB22" s="208"/>
      <c r="AC22" s="209"/>
      <c r="AD22" s="921"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493</v>
      </c>
      <c r="H23" s="938"/>
      <c r="I23" s="938"/>
      <c r="J23" s="938"/>
      <c r="K23" s="938"/>
      <c r="L23" s="938"/>
      <c r="M23" s="938"/>
      <c r="N23" s="938"/>
      <c r="O23" s="939"/>
      <c r="P23" s="904">
        <v>12</v>
      </c>
      <c r="Q23" s="905"/>
      <c r="R23" s="905"/>
      <c r="S23" s="905"/>
      <c r="T23" s="905"/>
      <c r="U23" s="905"/>
      <c r="V23" s="922"/>
      <c r="W23" s="904"/>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488</v>
      </c>
      <c r="H24" s="941"/>
      <c r="I24" s="941"/>
      <c r="J24" s="941"/>
      <c r="K24" s="941"/>
      <c r="L24" s="941"/>
      <c r="M24" s="941"/>
      <c r="N24" s="941"/>
      <c r="O24" s="942"/>
      <c r="P24" s="645">
        <v>1</v>
      </c>
      <c r="Q24" s="646"/>
      <c r="R24" s="646"/>
      <c r="S24" s="646"/>
      <c r="T24" s="646"/>
      <c r="U24" s="646"/>
      <c r="V24" s="647"/>
      <c r="W24" s="645"/>
      <c r="X24" s="646"/>
      <c r="Y24" s="646"/>
      <c r="Z24" s="646"/>
      <c r="AA24" s="646"/>
      <c r="AB24" s="646"/>
      <c r="AC24" s="647"/>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5"/>
      <c r="Q25" s="646"/>
      <c r="R25" s="646"/>
      <c r="S25" s="646"/>
      <c r="T25" s="646"/>
      <c r="U25" s="646"/>
      <c r="V25" s="647"/>
      <c r="W25" s="645"/>
      <c r="X25" s="646"/>
      <c r="Y25" s="646"/>
      <c r="Z25" s="646"/>
      <c r="AA25" s="646"/>
      <c r="AB25" s="646"/>
      <c r="AC25" s="647"/>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5"/>
      <c r="Q26" s="646"/>
      <c r="R26" s="646"/>
      <c r="S26" s="646"/>
      <c r="T26" s="646"/>
      <c r="U26" s="646"/>
      <c r="V26" s="647"/>
      <c r="W26" s="645"/>
      <c r="X26" s="646"/>
      <c r="Y26" s="646"/>
      <c r="Z26" s="646"/>
      <c r="AA26" s="646"/>
      <c r="AB26" s="646"/>
      <c r="AC26" s="647"/>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5"/>
      <c r="Q27" s="646"/>
      <c r="R27" s="646"/>
      <c r="S27" s="646"/>
      <c r="T27" s="646"/>
      <c r="U27" s="646"/>
      <c r="V27" s="647"/>
      <c r="W27" s="645"/>
      <c r="X27" s="646"/>
      <c r="Y27" s="646"/>
      <c r="Z27" s="646"/>
      <c r="AA27" s="646"/>
      <c r="AB27" s="646"/>
      <c r="AC27" s="647"/>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382</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5">
        <f>AK13</f>
        <v>13</v>
      </c>
      <c r="Q29" s="646"/>
      <c r="R29" s="646"/>
      <c r="S29" s="646"/>
      <c r="T29" s="646"/>
      <c r="U29" s="646"/>
      <c r="V29" s="647"/>
      <c r="W29" s="918">
        <f>AR13</f>
        <v>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394</v>
      </c>
      <c r="B30" s="847"/>
      <c r="C30" s="847"/>
      <c r="D30" s="847"/>
      <c r="E30" s="847"/>
      <c r="F30" s="848"/>
      <c r="G30" s="761" t="s">
        <v>264</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5" t="s">
        <v>306</v>
      </c>
      <c r="AR30" s="756"/>
      <c r="AS30" s="756"/>
      <c r="AT30" s="757"/>
      <c r="AU30" s="762" t="s">
        <v>252</v>
      </c>
      <c r="AV30" s="762"/>
      <c r="AW30" s="762"/>
      <c r="AX30" s="901"/>
    </row>
    <row r="31" spans="1:50" ht="18.75" customHeight="1" x14ac:dyDescent="0.15">
      <c r="A31" s="388"/>
      <c r="B31" s="389"/>
      <c r="C31" s="389"/>
      <c r="D31" s="389"/>
      <c r="E31" s="389"/>
      <c r="F31" s="390"/>
      <c r="G31" s="401"/>
      <c r="H31" s="386"/>
      <c r="I31" s="386"/>
      <c r="J31" s="386"/>
      <c r="K31" s="386"/>
      <c r="L31" s="386"/>
      <c r="M31" s="386"/>
      <c r="N31" s="386"/>
      <c r="O31" s="402"/>
      <c r="P31" s="423"/>
      <c r="Q31" s="386"/>
      <c r="R31" s="386"/>
      <c r="S31" s="386"/>
      <c r="T31" s="386"/>
      <c r="U31" s="386"/>
      <c r="V31" s="386"/>
      <c r="W31" s="386"/>
      <c r="X31" s="402"/>
      <c r="Y31" s="440"/>
      <c r="Z31" s="441"/>
      <c r="AA31" s="442"/>
      <c r="AB31" s="233"/>
      <c r="AC31" s="234"/>
      <c r="AD31" s="235"/>
      <c r="AE31" s="233"/>
      <c r="AF31" s="234"/>
      <c r="AG31" s="234"/>
      <c r="AH31" s="235"/>
      <c r="AI31" s="233"/>
      <c r="AJ31" s="234"/>
      <c r="AK31" s="234"/>
      <c r="AL31" s="235"/>
      <c r="AM31" s="237"/>
      <c r="AN31" s="237"/>
      <c r="AO31" s="237"/>
      <c r="AP31" s="233"/>
      <c r="AQ31" s="578"/>
      <c r="AR31" s="186"/>
      <c r="AS31" s="119" t="s">
        <v>307</v>
      </c>
      <c r="AT31" s="120"/>
      <c r="AU31" s="185">
        <v>32</v>
      </c>
      <c r="AV31" s="185"/>
      <c r="AW31" s="386" t="s">
        <v>296</v>
      </c>
      <c r="AX31" s="387"/>
    </row>
    <row r="32" spans="1:50" ht="23.25" customHeight="1" x14ac:dyDescent="0.15">
      <c r="A32" s="391"/>
      <c r="B32" s="389"/>
      <c r="C32" s="389"/>
      <c r="D32" s="389"/>
      <c r="E32" s="389"/>
      <c r="F32" s="390"/>
      <c r="G32" s="552" t="s">
        <v>489</v>
      </c>
      <c r="H32" s="553"/>
      <c r="I32" s="553"/>
      <c r="J32" s="553"/>
      <c r="K32" s="553"/>
      <c r="L32" s="553"/>
      <c r="M32" s="553"/>
      <c r="N32" s="553"/>
      <c r="O32" s="554"/>
      <c r="P32" s="91" t="s">
        <v>490</v>
      </c>
      <c r="Q32" s="91"/>
      <c r="R32" s="91"/>
      <c r="S32" s="91"/>
      <c r="T32" s="91"/>
      <c r="U32" s="91"/>
      <c r="V32" s="91"/>
      <c r="W32" s="91"/>
      <c r="X32" s="92"/>
      <c r="Y32" s="459" t="s">
        <v>12</v>
      </c>
      <c r="Z32" s="519"/>
      <c r="AA32" s="520"/>
      <c r="AB32" s="449" t="s">
        <v>491</v>
      </c>
      <c r="AC32" s="449"/>
      <c r="AD32" s="449"/>
      <c r="AE32" s="204">
        <v>62</v>
      </c>
      <c r="AF32" s="205"/>
      <c r="AG32" s="205"/>
      <c r="AH32" s="205"/>
      <c r="AI32" s="204">
        <v>68</v>
      </c>
      <c r="AJ32" s="205"/>
      <c r="AK32" s="205"/>
      <c r="AL32" s="205"/>
      <c r="AM32" s="204">
        <v>85</v>
      </c>
      <c r="AN32" s="205"/>
      <c r="AO32" s="205"/>
      <c r="AP32" s="205"/>
      <c r="AQ32" s="326"/>
      <c r="AR32" s="193"/>
      <c r="AS32" s="193"/>
      <c r="AT32" s="327"/>
      <c r="AU32" s="205"/>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3" t="s">
        <v>53</v>
      </c>
      <c r="Z33" s="404"/>
      <c r="AA33" s="405"/>
      <c r="AB33" s="511" t="s">
        <v>491</v>
      </c>
      <c r="AC33" s="511"/>
      <c r="AD33" s="511"/>
      <c r="AE33" s="204" t="s">
        <v>484</v>
      </c>
      <c r="AF33" s="205"/>
      <c r="AG33" s="205"/>
      <c r="AH33" s="205"/>
      <c r="AI33" s="204" t="s">
        <v>484</v>
      </c>
      <c r="AJ33" s="205"/>
      <c r="AK33" s="205"/>
      <c r="AL33" s="205"/>
      <c r="AM33" s="204" t="s">
        <v>484</v>
      </c>
      <c r="AN33" s="205"/>
      <c r="AO33" s="205"/>
      <c r="AP33" s="205"/>
      <c r="AQ33" s="326"/>
      <c r="AR33" s="193"/>
      <c r="AS33" s="193"/>
      <c r="AT33" s="327"/>
      <c r="AU33" s="205">
        <v>100</v>
      </c>
      <c r="AV33" s="205"/>
      <c r="AW33" s="205"/>
      <c r="AX33" s="207"/>
    </row>
    <row r="34" spans="1:50" ht="59.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3" t="s">
        <v>13</v>
      </c>
      <c r="Z34" s="404"/>
      <c r="AA34" s="405"/>
      <c r="AB34" s="544" t="s">
        <v>297</v>
      </c>
      <c r="AC34" s="544"/>
      <c r="AD34" s="544"/>
      <c r="AE34" s="204" t="s">
        <v>484</v>
      </c>
      <c r="AF34" s="205"/>
      <c r="AG34" s="205"/>
      <c r="AH34" s="205"/>
      <c r="AI34" s="204" t="s">
        <v>484</v>
      </c>
      <c r="AJ34" s="205"/>
      <c r="AK34" s="205"/>
      <c r="AL34" s="205"/>
      <c r="AM34" s="204" t="s">
        <v>484</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8" t="s">
        <v>394</v>
      </c>
      <c r="B37" s="759"/>
      <c r="C37" s="759"/>
      <c r="D37" s="759"/>
      <c r="E37" s="759"/>
      <c r="F37" s="760"/>
      <c r="G37" s="398" t="s">
        <v>264</v>
      </c>
      <c r="H37" s="399"/>
      <c r="I37" s="399"/>
      <c r="J37" s="399"/>
      <c r="K37" s="399"/>
      <c r="L37" s="399"/>
      <c r="M37" s="399"/>
      <c r="N37" s="399"/>
      <c r="O37" s="400"/>
      <c r="P37" s="436" t="s">
        <v>58</v>
      </c>
      <c r="Q37" s="399"/>
      <c r="R37" s="399"/>
      <c r="S37" s="399"/>
      <c r="T37" s="399"/>
      <c r="U37" s="399"/>
      <c r="V37" s="399"/>
      <c r="W37" s="399"/>
      <c r="X37" s="400"/>
      <c r="Y37" s="437"/>
      <c r="Z37" s="438"/>
      <c r="AA37" s="439"/>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9" t="s">
        <v>252</v>
      </c>
      <c r="AV37" s="399"/>
      <c r="AW37" s="399"/>
      <c r="AX37" s="895"/>
    </row>
    <row r="38" spans="1:50" ht="18.75" hidden="1" customHeight="1" x14ac:dyDescent="0.15">
      <c r="A38" s="388"/>
      <c r="B38" s="389"/>
      <c r="C38" s="389"/>
      <c r="D38" s="389"/>
      <c r="E38" s="389"/>
      <c r="F38" s="390"/>
      <c r="G38" s="401"/>
      <c r="H38" s="386"/>
      <c r="I38" s="386"/>
      <c r="J38" s="386"/>
      <c r="K38" s="386"/>
      <c r="L38" s="386"/>
      <c r="M38" s="386"/>
      <c r="N38" s="386"/>
      <c r="O38" s="402"/>
      <c r="P38" s="423"/>
      <c r="Q38" s="386"/>
      <c r="R38" s="386"/>
      <c r="S38" s="386"/>
      <c r="T38" s="386"/>
      <c r="U38" s="386"/>
      <c r="V38" s="386"/>
      <c r="W38" s="386"/>
      <c r="X38" s="402"/>
      <c r="Y38" s="440"/>
      <c r="Z38" s="441"/>
      <c r="AA38" s="442"/>
      <c r="AB38" s="233"/>
      <c r="AC38" s="234"/>
      <c r="AD38" s="235"/>
      <c r="AE38" s="233"/>
      <c r="AF38" s="234"/>
      <c r="AG38" s="234"/>
      <c r="AH38" s="235"/>
      <c r="AI38" s="233"/>
      <c r="AJ38" s="234"/>
      <c r="AK38" s="234"/>
      <c r="AL38" s="235"/>
      <c r="AM38" s="237"/>
      <c r="AN38" s="237"/>
      <c r="AO38" s="237"/>
      <c r="AP38" s="233"/>
      <c r="AQ38" s="578"/>
      <c r="AR38" s="186"/>
      <c r="AS38" s="119" t="s">
        <v>307</v>
      </c>
      <c r="AT38" s="120"/>
      <c r="AU38" s="185"/>
      <c r="AV38" s="185"/>
      <c r="AW38" s="386" t="s">
        <v>296</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59" t="s">
        <v>12</v>
      </c>
      <c r="Z39" s="519"/>
      <c r="AA39" s="520"/>
      <c r="AB39" s="449"/>
      <c r="AC39" s="449"/>
      <c r="AD39" s="44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3" t="s">
        <v>53</v>
      </c>
      <c r="Z40" s="404"/>
      <c r="AA40" s="405"/>
      <c r="AB40" s="511"/>
      <c r="AC40" s="511"/>
      <c r="AD40" s="51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3" t="s">
        <v>13</v>
      </c>
      <c r="Z41" s="404"/>
      <c r="AA41" s="405"/>
      <c r="AB41" s="544" t="s">
        <v>297</v>
      </c>
      <c r="AC41" s="544"/>
      <c r="AD41" s="544"/>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394</v>
      </c>
      <c r="B44" s="759"/>
      <c r="C44" s="759"/>
      <c r="D44" s="759"/>
      <c r="E44" s="759"/>
      <c r="F44" s="760"/>
      <c r="G44" s="398" t="s">
        <v>264</v>
      </c>
      <c r="H44" s="399"/>
      <c r="I44" s="399"/>
      <c r="J44" s="399"/>
      <c r="K44" s="399"/>
      <c r="L44" s="399"/>
      <c r="M44" s="399"/>
      <c r="N44" s="399"/>
      <c r="O44" s="400"/>
      <c r="P44" s="436" t="s">
        <v>58</v>
      </c>
      <c r="Q44" s="399"/>
      <c r="R44" s="399"/>
      <c r="S44" s="399"/>
      <c r="T44" s="399"/>
      <c r="U44" s="399"/>
      <c r="V44" s="399"/>
      <c r="W44" s="399"/>
      <c r="X44" s="400"/>
      <c r="Y44" s="437"/>
      <c r="Z44" s="438"/>
      <c r="AA44" s="439"/>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9" t="s">
        <v>252</v>
      </c>
      <c r="AV44" s="399"/>
      <c r="AW44" s="399"/>
      <c r="AX44" s="895"/>
    </row>
    <row r="45" spans="1:50" ht="18.75" hidden="1" customHeight="1" x14ac:dyDescent="0.15">
      <c r="A45" s="388"/>
      <c r="B45" s="389"/>
      <c r="C45" s="389"/>
      <c r="D45" s="389"/>
      <c r="E45" s="389"/>
      <c r="F45" s="390"/>
      <c r="G45" s="401"/>
      <c r="H45" s="386"/>
      <c r="I45" s="386"/>
      <c r="J45" s="386"/>
      <c r="K45" s="386"/>
      <c r="L45" s="386"/>
      <c r="M45" s="386"/>
      <c r="N45" s="386"/>
      <c r="O45" s="402"/>
      <c r="P45" s="423"/>
      <c r="Q45" s="386"/>
      <c r="R45" s="386"/>
      <c r="S45" s="386"/>
      <c r="T45" s="386"/>
      <c r="U45" s="386"/>
      <c r="V45" s="386"/>
      <c r="W45" s="386"/>
      <c r="X45" s="402"/>
      <c r="Y45" s="440"/>
      <c r="Z45" s="441"/>
      <c r="AA45" s="442"/>
      <c r="AB45" s="233"/>
      <c r="AC45" s="234"/>
      <c r="AD45" s="235"/>
      <c r="AE45" s="233"/>
      <c r="AF45" s="234"/>
      <c r="AG45" s="234"/>
      <c r="AH45" s="235"/>
      <c r="AI45" s="233"/>
      <c r="AJ45" s="234"/>
      <c r="AK45" s="234"/>
      <c r="AL45" s="235"/>
      <c r="AM45" s="237"/>
      <c r="AN45" s="237"/>
      <c r="AO45" s="237"/>
      <c r="AP45" s="233"/>
      <c r="AQ45" s="578"/>
      <c r="AR45" s="186"/>
      <c r="AS45" s="119" t="s">
        <v>307</v>
      </c>
      <c r="AT45" s="120"/>
      <c r="AU45" s="185"/>
      <c r="AV45" s="185"/>
      <c r="AW45" s="386" t="s">
        <v>296</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59" t="s">
        <v>12</v>
      </c>
      <c r="Z46" s="519"/>
      <c r="AA46" s="520"/>
      <c r="AB46" s="449"/>
      <c r="AC46" s="449"/>
      <c r="AD46" s="44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3" t="s">
        <v>53</v>
      </c>
      <c r="Z47" s="404"/>
      <c r="AA47" s="405"/>
      <c r="AB47" s="511"/>
      <c r="AC47" s="511"/>
      <c r="AD47" s="51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3" t="s">
        <v>13</v>
      </c>
      <c r="Z48" s="404"/>
      <c r="AA48" s="405"/>
      <c r="AB48" s="544" t="s">
        <v>297</v>
      </c>
      <c r="AC48" s="544"/>
      <c r="AD48" s="544"/>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394</v>
      </c>
      <c r="B51" s="389"/>
      <c r="C51" s="389"/>
      <c r="D51" s="389"/>
      <c r="E51" s="389"/>
      <c r="F51" s="390"/>
      <c r="G51" s="398" t="s">
        <v>264</v>
      </c>
      <c r="H51" s="399"/>
      <c r="I51" s="399"/>
      <c r="J51" s="399"/>
      <c r="K51" s="399"/>
      <c r="L51" s="399"/>
      <c r="M51" s="399"/>
      <c r="N51" s="399"/>
      <c r="O51" s="400"/>
      <c r="P51" s="436" t="s">
        <v>58</v>
      </c>
      <c r="Q51" s="399"/>
      <c r="R51" s="399"/>
      <c r="S51" s="399"/>
      <c r="T51" s="399"/>
      <c r="U51" s="399"/>
      <c r="V51" s="399"/>
      <c r="W51" s="399"/>
      <c r="X51" s="400"/>
      <c r="Y51" s="437"/>
      <c r="Z51" s="438"/>
      <c r="AA51" s="439"/>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9" t="s">
        <v>252</v>
      </c>
      <c r="AV51" s="909"/>
      <c r="AW51" s="909"/>
      <c r="AX51" s="910"/>
    </row>
    <row r="52" spans="1:50" ht="18.75" hidden="1" customHeight="1" x14ac:dyDescent="0.15">
      <c r="A52" s="388"/>
      <c r="B52" s="389"/>
      <c r="C52" s="389"/>
      <c r="D52" s="389"/>
      <c r="E52" s="389"/>
      <c r="F52" s="390"/>
      <c r="G52" s="401"/>
      <c r="H52" s="386"/>
      <c r="I52" s="386"/>
      <c r="J52" s="386"/>
      <c r="K52" s="386"/>
      <c r="L52" s="386"/>
      <c r="M52" s="386"/>
      <c r="N52" s="386"/>
      <c r="O52" s="402"/>
      <c r="P52" s="423"/>
      <c r="Q52" s="386"/>
      <c r="R52" s="386"/>
      <c r="S52" s="386"/>
      <c r="T52" s="386"/>
      <c r="U52" s="386"/>
      <c r="V52" s="386"/>
      <c r="W52" s="386"/>
      <c r="X52" s="402"/>
      <c r="Y52" s="440"/>
      <c r="Z52" s="441"/>
      <c r="AA52" s="442"/>
      <c r="AB52" s="233"/>
      <c r="AC52" s="234"/>
      <c r="AD52" s="235"/>
      <c r="AE52" s="233"/>
      <c r="AF52" s="234"/>
      <c r="AG52" s="234"/>
      <c r="AH52" s="235"/>
      <c r="AI52" s="233"/>
      <c r="AJ52" s="234"/>
      <c r="AK52" s="234"/>
      <c r="AL52" s="235"/>
      <c r="AM52" s="237"/>
      <c r="AN52" s="237"/>
      <c r="AO52" s="237"/>
      <c r="AP52" s="233"/>
      <c r="AQ52" s="578"/>
      <c r="AR52" s="186"/>
      <c r="AS52" s="119" t="s">
        <v>307</v>
      </c>
      <c r="AT52" s="120"/>
      <c r="AU52" s="185"/>
      <c r="AV52" s="185"/>
      <c r="AW52" s="386" t="s">
        <v>296</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59" t="s">
        <v>12</v>
      </c>
      <c r="Z53" s="519"/>
      <c r="AA53" s="520"/>
      <c r="AB53" s="449"/>
      <c r="AC53" s="449"/>
      <c r="AD53" s="44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3" t="s">
        <v>53</v>
      </c>
      <c r="Z54" s="404"/>
      <c r="AA54" s="405"/>
      <c r="AB54" s="511"/>
      <c r="AC54" s="511"/>
      <c r="AD54" s="51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3" t="s">
        <v>13</v>
      </c>
      <c r="Z55" s="404"/>
      <c r="AA55" s="405"/>
      <c r="AB55" s="582" t="s">
        <v>14</v>
      </c>
      <c r="AC55" s="582"/>
      <c r="AD55" s="58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394</v>
      </c>
      <c r="B58" s="389"/>
      <c r="C58" s="389"/>
      <c r="D58" s="389"/>
      <c r="E58" s="389"/>
      <c r="F58" s="390"/>
      <c r="G58" s="398" t="s">
        <v>264</v>
      </c>
      <c r="H58" s="399"/>
      <c r="I58" s="399"/>
      <c r="J58" s="399"/>
      <c r="K58" s="399"/>
      <c r="L58" s="399"/>
      <c r="M58" s="399"/>
      <c r="N58" s="399"/>
      <c r="O58" s="400"/>
      <c r="P58" s="436" t="s">
        <v>58</v>
      </c>
      <c r="Q58" s="399"/>
      <c r="R58" s="399"/>
      <c r="S58" s="399"/>
      <c r="T58" s="399"/>
      <c r="U58" s="399"/>
      <c r="V58" s="399"/>
      <c r="W58" s="399"/>
      <c r="X58" s="400"/>
      <c r="Y58" s="437"/>
      <c r="Z58" s="438"/>
      <c r="AA58" s="439"/>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9" t="s">
        <v>252</v>
      </c>
      <c r="AV58" s="909"/>
      <c r="AW58" s="909"/>
      <c r="AX58" s="910"/>
    </row>
    <row r="59" spans="1:50" ht="18.75" hidden="1" customHeight="1" x14ac:dyDescent="0.15">
      <c r="A59" s="388"/>
      <c r="B59" s="389"/>
      <c r="C59" s="389"/>
      <c r="D59" s="389"/>
      <c r="E59" s="389"/>
      <c r="F59" s="390"/>
      <c r="G59" s="401"/>
      <c r="H59" s="386"/>
      <c r="I59" s="386"/>
      <c r="J59" s="386"/>
      <c r="K59" s="386"/>
      <c r="L59" s="386"/>
      <c r="M59" s="386"/>
      <c r="N59" s="386"/>
      <c r="O59" s="402"/>
      <c r="P59" s="423"/>
      <c r="Q59" s="386"/>
      <c r="R59" s="386"/>
      <c r="S59" s="386"/>
      <c r="T59" s="386"/>
      <c r="U59" s="386"/>
      <c r="V59" s="386"/>
      <c r="W59" s="386"/>
      <c r="X59" s="402"/>
      <c r="Y59" s="440"/>
      <c r="Z59" s="441"/>
      <c r="AA59" s="442"/>
      <c r="AB59" s="233"/>
      <c r="AC59" s="234"/>
      <c r="AD59" s="235"/>
      <c r="AE59" s="233"/>
      <c r="AF59" s="234"/>
      <c r="AG59" s="234"/>
      <c r="AH59" s="235"/>
      <c r="AI59" s="233"/>
      <c r="AJ59" s="234"/>
      <c r="AK59" s="234"/>
      <c r="AL59" s="235"/>
      <c r="AM59" s="237"/>
      <c r="AN59" s="237"/>
      <c r="AO59" s="237"/>
      <c r="AP59" s="233"/>
      <c r="AQ59" s="578"/>
      <c r="AR59" s="186"/>
      <c r="AS59" s="119" t="s">
        <v>307</v>
      </c>
      <c r="AT59" s="120"/>
      <c r="AU59" s="185"/>
      <c r="AV59" s="185"/>
      <c r="AW59" s="386" t="s">
        <v>296</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59" t="s">
        <v>12</v>
      </c>
      <c r="Z60" s="519"/>
      <c r="AA60" s="520"/>
      <c r="AB60" s="449"/>
      <c r="AC60" s="449"/>
      <c r="AD60" s="44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3" t="s">
        <v>53</v>
      </c>
      <c r="Z61" s="404"/>
      <c r="AA61" s="405"/>
      <c r="AB61" s="511"/>
      <c r="AC61" s="511"/>
      <c r="AD61" s="51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3" t="s">
        <v>13</v>
      </c>
      <c r="Z62" s="404"/>
      <c r="AA62" s="405"/>
      <c r="AB62" s="544" t="s">
        <v>14</v>
      </c>
      <c r="AC62" s="544"/>
      <c r="AD62" s="544"/>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0" t="s">
        <v>395</v>
      </c>
      <c r="B65" s="471"/>
      <c r="C65" s="471"/>
      <c r="D65" s="471"/>
      <c r="E65" s="471"/>
      <c r="F65" s="472"/>
      <c r="G65" s="473"/>
      <c r="H65" s="225" t="s">
        <v>264</v>
      </c>
      <c r="I65" s="225"/>
      <c r="J65" s="225"/>
      <c r="K65" s="225"/>
      <c r="L65" s="225"/>
      <c r="M65" s="225"/>
      <c r="N65" s="225"/>
      <c r="O65" s="226"/>
      <c r="P65" s="224" t="s">
        <v>58</v>
      </c>
      <c r="Q65" s="225"/>
      <c r="R65" s="225"/>
      <c r="S65" s="225"/>
      <c r="T65" s="225"/>
      <c r="U65" s="225"/>
      <c r="V65" s="226"/>
      <c r="W65" s="475" t="s">
        <v>390</v>
      </c>
      <c r="X65" s="476"/>
      <c r="Y65" s="479"/>
      <c r="Z65" s="479"/>
      <c r="AA65" s="480"/>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3"/>
      <c r="B66" s="464"/>
      <c r="C66" s="464"/>
      <c r="D66" s="464"/>
      <c r="E66" s="464"/>
      <c r="F66" s="465"/>
      <c r="G66" s="474"/>
      <c r="H66" s="228"/>
      <c r="I66" s="228"/>
      <c r="J66" s="228"/>
      <c r="K66" s="228"/>
      <c r="L66" s="228"/>
      <c r="M66" s="228"/>
      <c r="N66" s="228"/>
      <c r="O66" s="229"/>
      <c r="P66" s="227"/>
      <c r="Q66" s="228"/>
      <c r="R66" s="228"/>
      <c r="S66" s="228"/>
      <c r="T66" s="228"/>
      <c r="U66" s="228"/>
      <c r="V66" s="229"/>
      <c r="W66" s="477"/>
      <c r="X66" s="478"/>
      <c r="Y66" s="481"/>
      <c r="Z66" s="481"/>
      <c r="AA66" s="48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3"/>
      <c r="B67" s="464"/>
      <c r="C67" s="464"/>
      <c r="D67" s="464"/>
      <c r="E67" s="464"/>
      <c r="F67" s="46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3" t="s">
        <v>399</v>
      </c>
      <c r="B70" s="464"/>
      <c r="C70" s="464"/>
      <c r="D70" s="464"/>
      <c r="E70" s="464"/>
      <c r="F70" s="465"/>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3"/>
      <c r="B71" s="464"/>
      <c r="C71" s="464"/>
      <c r="D71" s="464"/>
      <c r="E71" s="464"/>
      <c r="F71" s="46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6"/>
      <c r="B72" s="467"/>
      <c r="C72" s="467"/>
      <c r="D72" s="467"/>
      <c r="E72" s="467"/>
      <c r="F72" s="46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4" t="s">
        <v>395</v>
      </c>
      <c r="B73" s="495"/>
      <c r="C73" s="495"/>
      <c r="D73" s="495"/>
      <c r="E73" s="495"/>
      <c r="F73" s="496"/>
      <c r="G73" s="570"/>
      <c r="H73" s="116" t="s">
        <v>264</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7"/>
      <c r="B74" s="498"/>
      <c r="C74" s="498"/>
      <c r="D74" s="498"/>
      <c r="E74" s="498"/>
      <c r="F74" s="499"/>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8"/>
      <c r="AR74" s="186"/>
      <c r="AS74" s="119" t="s">
        <v>307</v>
      </c>
      <c r="AT74" s="120"/>
      <c r="AU74" s="578"/>
      <c r="AV74" s="186"/>
      <c r="AW74" s="119" t="s">
        <v>296</v>
      </c>
      <c r="AX74" s="181"/>
    </row>
    <row r="75" spans="1:50" ht="23.25" hidden="1" customHeight="1" x14ac:dyDescent="0.15">
      <c r="A75" s="497"/>
      <c r="B75" s="498"/>
      <c r="C75" s="498"/>
      <c r="D75" s="498"/>
      <c r="E75" s="498"/>
      <c r="F75" s="499"/>
      <c r="G75" s="597"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7"/>
      <c r="B76" s="498"/>
      <c r="C76" s="498"/>
      <c r="D76" s="498"/>
      <c r="E76" s="498"/>
      <c r="F76" s="499"/>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7"/>
      <c r="B77" s="498"/>
      <c r="C77" s="498"/>
      <c r="D77" s="498"/>
      <c r="E77" s="498"/>
      <c r="F77" s="499"/>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75"/>
      <c r="AF77" s="876"/>
      <c r="AG77" s="876"/>
      <c r="AH77" s="876"/>
      <c r="AI77" s="875"/>
      <c r="AJ77" s="876"/>
      <c r="AK77" s="876"/>
      <c r="AL77" s="876"/>
      <c r="AM77" s="875"/>
      <c r="AN77" s="876"/>
      <c r="AO77" s="876"/>
      <c r="AP77" s="876"/>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5"/>
      <c r="I78" s="576"/>
      <c r="J78" s="576"/>
      <c r="K78" s="576"/>
      <c r="L78" s="576"/>
      <c r="M78" s="576"/>
      <c r="N78" s="576"/>
      <c r="O78" s="577"/>
      <c r="P78" s="133"/>
      <c r="Q78" s="133"/>
      <c r="R78" s="133"/>
      <c r="S78" s="133"/>
      <c r="T78" s="133"/>
      <c r="U78" s="133"/>
      <c r="V78" s="133"/>
      <c r="W78" s="133"/>
      <c r="X78" s="133"/>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61" t="s">
        <v>267</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389</v>
      </c>
      <c r="AP79" s="265"/>
      <c r="AQ79" s="265"/>
      <c r="AR79" s="67" t="s">
        <v>387</v>
      </c>
      <c r="AS79" s="264"/>
      <c r="AT79" s="265"/>
      <c r="AU79" s="265"/>
      <c r="AV79" s="265"/>
      <c r="AW79" s="265"/>
      <c r="AX79" s="932"/>
    </row>
    <row r="80" spans="1:50" ht="18.75" hidden="1" customHeight="1" x14ac:dyDescent="0.15">
      <c r="A80" s="849" t="s">
        <v>265</v>
      </c>
      <c r="B80" s="512" t="s">
        <v>386</v>
      </c>
      <c r="C80" s="513"/>
      <c r="D80" s="513"/>
      <c r="E80" s="513"/>
      <c r="F80" s="514"/>
      <c r="G80" s="421" t="s">
        <v>257</v>
      </c>
      <c r="H80" s="421"/>
      <c r="I80" s="421"/>
      <c r="J80" s="421"/>
      <c r="K80" s="421"/>
      <c r="L80" s="421"/>
      <c r="M80" s="421"/>
      <c r="N80" s="421"/>
      <c r="O80" s="421"/>
      <c r="P80" s="421"/>
      <c r="Q80" s="421"/>
      <c r="R80" s="421"/>
      <c r="S80" s="421"/>
      <c r="T80" s="421"/>
      <c r="U80" s="421"/>
      <c r="V80" s="421"/>
      <c r="W80" s="421"/>
      <c r="X80" s="421"/>
      <c r="Y80" s="421"/>
      <c r="Z80" s="421"/>
      <c r="AA80" s="501"/>
      <c r="AB80" s="420" t="s">
        <v>470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6"/>
      <c r="H81" s="386"/>
      <c r="I81" s="386"/>
      <c r="J81" s="386"/>
      <c r="K81" s="386"/>
      <c r="L81" s="386"/>
      <c r="M81" s="386"/>
      <c r="N81" s="386"/>
      <c r="O81" s="386"/>
      <c r="P81" s="386"/>
      <c r="Q81" s="386"/>
      <c r="R81" s="386"/>
      <c r="S81" s="386"/>
      <c r="T81" s="386"/>
      <c r="U81" s="386"/>
      <c r="V81" s="386"/>
      <c r="W81" s="386"/>
      <c r="X81" s="386"/>
      <c r="Y81" s="386"/>
      <c r="Z81" s="386"/>
      <c r="AA81" s="402"/>
      <c r="AB81" s="42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0"/>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row>
    <row r="83" spans="1:60" ht="22.5" hidden="1" customHeight="1" x14ac:dyDescent="0.15">
      <c r="A83" s="850"/>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row>
    <row r="84" spans="1:60" ht="19.5" hidden="1" customHeight="1" x14ac:dyDescent="0.15">
      <c r="A84" s="850"/>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4"/>
    </row>
    <row r="85" spans="1:60" ht="18.75" hidden="1" customHeight="1" x14ac:dyDescent="0.15">
      <c r="A85" s="850"/>
      <c r="B85" s="416" t="s">
        <v>263</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50"/>
      <c r="Z85" s="151"/>
      <c r="AA85" s="152"/>
      <c r="AB85" s="545" t="s">
        <v>11</v>
      </c>
      <c r="AC85" s="546"/>
      <c r="AD85" s="547"/>
      <c r="AE85" s="230" t="s">
        <v>453</v>
      </c>
      <c r="AF85" s="231"/>
      <c r="AG85" s="231"/>
      <c r="AH85" s="232"/>
      <c r="AI85" s="230" t="s">
        <v>450</v>
      </c>
      <c r="AJ85" s="231"/>
      <c r="AK85" s="231"/>
      <c r="AL85" s="232"/>
      <c r="AM85" s="236" t="s">
        <v>445</v>
      </c>
      <c r="AN85" s="236"/>
      <c r="AO85" s="236"/>
      <c r="AP85" s="230"/>
      <c r="AQ85" s="145" t="s">
        <v>306</v>
      </c>
      <c r="AR85" s="116"/>
      <c r="AS85" s="116"/>
      <c r="AT85" s="117"/>
      <c r="AU85" s="521" t="s">
        <v>252</v>
      </c>
      <c r="AV85" s="521"/>
      <c r="AW85" s="521"/>
      <c r="AX85" s="522"/>
      <c r="AY85" s="10"/>
      <c r="AZ85" s="10"/>
      <c r="BA85" s="10"/>
      <c r="BB85" s="10"/>
      <c r="BC85" s="10"/>
    </row>
    <row r="86" spans="1:60" ht="18.75" hidden="1" customHeight="1" x14ac:dyDescent="0.15">
      <c r="A86" s="850"/>
      <c r="B86" s="416"/>
      <c r="C86" s="416"/>
      <c r="D86" s="416"/>
      <c r="E86" s="416"/>
      <c r="F86" s="417"/>
      <c r="G86" s="401"/>
      <c r="H86" s="386"/>
      <c r="I86" s="386"/>
      <c r="J86" s="386"/>
      <c r="K86" s="386"/>
      <c r="L86" s="386"/>
      <c r="M86" s="386"/>
      <c r="N86" s="386"/>
      <c r="O86" s="402"/>
      <c r="P86" s="423"/>
      <c r="Q86" s="386"/>
      <c r="R86" s="386"/>
      <c r="S86" s="386"/>
      <c r="T86" s="386"/>
      <c r="U86" s="386"/>
      <c r="V86" s="386"/>
      <c r="W86" s="386"/>
      <c r="X86" s="40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6" t="s">
        <v>296</v>
      </c>
      <c r="AX86" s="387"/>
      <c r="AY86" s="10"/>
      <c r="AZ86" s="10"/>
      <c r="BA86" s="10"/>
      <c r="BB86" s="10"/>
      <c r="BC86" s="10"/>
      <c r="BD86" s="10"/>
      <c r="BE86" s="10"/>
      <c r="BF86" s="10"/>
      <c r="BG86" s="10"/>
      <c r="BH86" s="10"/>
    </row>
    <row r="87" spans="1:60" ht="23.25" hidden="1" customHeight="1" x14ac:dyDescent="0.15">
      <c r="A87" s="850"/>
      <c r="B87" s="416"/>
      <c r="C87" s="416"/>
      <c r="D87" s="416"/>
      <c r="E87" s="416"/>
      <c r="F87" s="417"/>
      <c r="G87" s="90"/>
      <c r="H87" s="91"/>
      <c r="I87" s="91"/>
      <c r="J87" s="91"/>
      <c r="K87" s="91"/>
      <c r="L87" s="91"/>
      <c r="M87" s="91"/>
      <c r="N87" s="91"/>
      <c r="O87" s="92"/>
      <c r="P87" s="91"/>
      <c r="Q87" s="502"/>
      <c r="R87" s="502"/>
      <c r="S87" s="502"/>
      <c r="T87" s="502"/>
      <c r="U87" s="502"/>
      <c r="V87" s="502"/>
      <c r="W87" s="502"/>
      <c r="X87" s="503"/>
      <c r="Y87" s="549" t="s">
        <v>61</v>
      </c>
      <c r="Z87" s="550"/>
      <c r="AA87" s="551"/>
      <c r="AB87" s="449"/>
      <c r="AC87" s="449"/>
      <c r="AD87" s="44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0"/>
      <c r="B88" s="416"/>
      <c r="C88" s="416"/>
      <c r="D88" s="416"/>
      <c r="E88" s="416"/>
      <c r="F88" s="417"/>
      <c r="G88" s="93"/>
      <c r="H88" s="94"/>
      <c r="I88" s="94"/>
      <c r="J88" s="94"/>
      <c r="K88" s="94"/>
      <c r="L88" s="94"/>
      <c r="M88" s="94"/>
      <c r="N88" s="94"/>
      <c r="O88" s="95"/>
      <c r="P88" s="504"/>
      <c r="Q88" s="504"/>
      <c r="R88" s="504"/>
      <c r="S88" s="504"/>
      <c r="T88" s="504"/>
      <c r="U88" s="504"/>
      <c r="V88" s="504"/>
      <c r="W88" s="504"/>
      <c r="X88" s="505"/>
      <c r="Y88" s="446" t="s">
        <v>53</v>
      </c>
      <c r="Z88" s="447"/>
      <c r="AA88" s="448"/>
      <c r="AB88" s="511"/>
      <c r="AC88" s="511"/>
      <c r="AD88" s="51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0"/>
      <c r="B89" s="517"/>
      <c r="C89" s="517"/>
      <c r="D89" s="517"/>
      <c r="E89" s="517"/>
      <c r="F89" s="518"/>
      <c r="G89" s="96"/>
      <c r="H89" s="97"/>
      <c r="I89" s="97"/>
      <c r="J89" s="97"/>
      <c r="K89" s="97"/>
      <c r="L89" s="97"/>
      <c r="M89" s="97"/>
      <c r="N89" s="97"/>
      <c r="O89" s="98"/>
      <c r="P89" s="162"/>
      <c r="Q89" s="162"/>
      <c r="R89" s="162"/>
      <c r="S89" s="162"/>
      <c r="T89" s="162"/>
      <c r="U89" s="162"/>
      <c r="V89" s="162"/>
      <c r="W89" s="162"/>
      <c r="X89" s="548"/>
      <c r="Y89" s="446" t="s">
        <v>13</v>
      </c>
      <c r="Z89" s="447"/>
      <c r="AA89" s="448"/>
      <c r="AB89" s="582" t="s">
        <v>14</v>
      </c>
      <c r="AC89" s="582"/>
      <c r="AD89" s="582"/>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0"/>
      <c r="B90" s="416" t="s">
        <v>263</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50"/>
      <c r="Z90" s="151"/>
      <c r="AA90" s="152"/>
      <c r="AB90" s="545" t="s">
        <v>11</v>
      </c>
      <c r="AC90" s="546"/>
      <c r="AD90" s="547"/>
      <c r="AE90" s="230" t="s">
        <v>453</v>
      </c>
      <c r="AF90" s="231"/>
      <c r="AG90" s="231"/>
      <c r="AH90" s="232"/>
      <c r="AI90" s="230" t="s">
        <v>450</v>
      </c>
      <c r="AJ90" s="231"/>
      <c r="AK90" s="231"/>
      <c r="AL90" s="232"/>
      <c r="AM90" s="236" t="s">
        <v>445</v>
      </c>
      <c r="AN90" s="236"/>
      <c r="AO90" s="236"/>
      <c r="AP90" s="230"/>
      <c r="AQ90" s="145" t="s">
        <v>306</v>
      </c>
      <c r="AR90" s="116"/>
      <c r="AS90" s="116"/>
      <c r="AT90" s="117"/>
      <c r="AU90" s="521" t="s">
        <v>252</v>
      </c>
      <c r="AV90" s="521"/>
      <c r="AW90" s="521"/>
      <c r="AX90" s="522"/>
    </row>
    <row r="91" spans="1:60" ht="18.75" hidden="1" customHeight="1" x14ac:dyDescent="0.15">
      <c r="A91" s="850"/>
      <c r="B91" s="416"/>
      <c r="C91" s="416"/>
      <c r="D91" s="416"/>
      <c r="E91" s="416"/>
      <c r="F91" s="417"/>
      <c r="G91" s="401"/>
      <c r="H91" s="386"/>
      <c r="I91" s="386"/>
      <c r="J91" s="386"/>
      <c r="K91" s="386"/>
      <c r="L91" s="386"/>
      <c r="M91" s="386"/>
      <c r="N91" s="386"/>
      <c r="O91" s="402"/>
      <c r="P91" s="423"/>
      <c r="Q91" s="386"/>
      <c r="R91" s="386"/>
      <c r="S91" s="386"/>
      <c r="T91" s="386"/>
      <c r="U91" s="386"/>
      <c r="V91" s="386"/>
      <c r="W91" s="386"/>
      <c r="X91" s="40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6" t="s">
        <v>296</v>
      </c>
      <c r="AX91" s="387"/>
      <c r="AY91" s="10"/>
      <c r="AZ91" s="10"/>
      <c r="BA91" s="10"/>
      <c r="BB91" s="10"/>
      <c r="BC91" s="10"/>
    </row>
    <row r="92" spans="1:60" ht="23.25" hidden="1" customHeight="1" x14ac:dyDescent="0.15">
      <c r="A92" s="850"/>
      <c r="B92" s="416"/>
      <c r="C92" s="416"/>
      <c r="D92" s="416"/>
      <c r="E92" s="416"/>
      <c r="F92" s="417"/>
      <c r="G92" s="90"/>
      <c r="H92" s="91"/>
      <c r="I92" s="91"/>
      <c r="J92" s="91"/>
      <c r="K92" s="91"/>
      <c r="L92" s="91"/>
      <c r="M92" s="91"/>
      <c r="N92" s="91"/>
      <c r="O92" s="92"/>
      <c r="P92" s="91"/>
      <c r="Q92" s="502"/>
      <c r="R92" s="502"/>
      <c r="S92" s="502"/>
      <c r="T92" s="502"/>
      <c r="U92" s="502"/>
      <c r="V92" s="502"/>
      <c r="W92" s="502"/>
      <c r="X92" s="503"/>
      <c r="Y92" s="549" t="s">
        <v>61</v>
      </c>
      <c r="Z92" s="550"/>
      <c r="AA92" s="551"/>
      <c r="AB92" s="449"/>
      <c r="AC92" s="449"/>
      <c r="AD92" s="44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0"/>
      <c r="B93" s="416"/>
      <c r="C93" s="416"/>
      <c r="D93" s="416"/>
      <c r="E93" s="416"/>
      <c r="F93" s="417"/>
      <c r="G93" s="93"/>
      <c r="H93" s="94"/>
      <c r="I93" s="94"/>
      <c r="J93" s="94"/>
      <c r="K93" s="94"/>
      <c r="L93" s="94"/>
      <c r="M93" s="94"/>
      <c r="N93" s="94"/>
      <c r="O93" s="95"/>
      <c r="P93" s="504"/>
      <c r="Q93" s="504"/>
      <c r="R93" s="504"/>
      <c r="S93" s="504"/>
      <c r="T93" s="504"/>
      <c r="U93" s="504"/>
      <c r="V93" s="504"/>
      <c r="W93" s="504"/>
      <c r="X93" s="505"/>
      <c r="Y93" s="446" t="s">
        <v>53</v>
      </c>
      <c r="Z93" s="447"/>
      <c r="AA93" s="448"/>
      <c r="AB93" s="511"/>
      <c r="AC93" s="511"/>
      <c r="AD93" s="51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0"/>
      <c r="B94" s="517"/>
      <c r="C94" s="517"/>
      <c r="D94" s="517"/>
      <c r="E94" s="517"/>
      <c r="F94" s="518"/>
      <c r="G94" s="96"/>
      <c r="H94" s="97"/>
      <c r="I94" s="97"/>
      <c r="J94" s="97"/>
      <c r="K94" s="97"/>
      <c r="L94" s="97"/>
      <c r="M94" s="97"/>
      <c r="N94" s="97"/>
      <c r="O94" s="98"/>
      <c r="P94" s="162"/>
      <c r="Q94" s="162"/>
      <c r="R94" s="162"/>
      <c r="S94" s="162"/>
      <c r="T94" s="162"/>
      <c r="U94" s="162"/>
      <c r="V94" s="162"/>
      <c r="W94" s="162"/>
      <c r="X94" s="548"/>
      <c r="Y94" s="446" t="s">
        <v>13</v>
      </c>
      <c r="Z94" s="447"/>
      <c r="AA94" s="448"/>
      <c r="AB94" s="582" t="s">
        <v>14</v>
      </c>
      <c r="AC94" s="582"/>
      <c r="AD94" s="58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0"/>
      <c r="B95" s="416" t="s">
        <v>263</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50"/>
      <c r="Z95" s="151"/>
      <c r="AA95" s="152"/>
      <c r="AB95" s="545" t="s">
        <v>11</v>
      </c>
      <c r="AC95" s="546"/>
      <c r="AD95" s="547"/>
      <c r="AE95" s="230" t="s">
        <v>453</v>
      </c>
      <c r="AF95" s="231"/>
      <c r="AG95" s="231"/>
      <c r="AH95" s="232"/>
      <c r="AI95" s="230" t="s">
        <v>450</v>
      </c>
      <c r="AJ95" s="231"/>
      <c r="AK95" s="231"/>
      <c r="AL95" s="232"/>
      <c r="AM95" s="236" t="s">
        <v>445</v>
      </c>
      <c r="AN95" s="236"/>
      <c r="AO95" s="236"/>
      <c r="AP95" s="230"/>
      <c r="AQ95" s="145" t="s">
        <v>306</v>
      </c>
      <c r="AR95" s="116"/>
      <c r="AS95" s="116"/>
      <c r="AT95" s="117"/>
      <c r="AU95" s="521" t="s">
        <v>252</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6"/>
      <c r="I96" s="386"/>
      <c r="J96" s="386"/>
      <c r="K96" s="386"/>
      <c r="L96" s="386"/>
      <c r="M96" s="386"/>
      <c r="N96" s="386"/>
      <c r="O96" s="402"/>
      <c r="P96" s="423"/>
      <c r="Q96" s="386"/>
      <c r="R96" s="386"/>
      <c r="S96" s="386"/>
      <c r="T96" s="386"/>
      <c r="U96" s="386"/>
      <c r="V96" s="386"/>
      <c r="W96" s="386"/>
      <c r="X96" s="40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6" t="s">
        <v>296</v>
      </c>
      <c r="AX96" s="387"/>
    </row>
    <row r="97" spans="1:60" ht="23.25" hidden="1" customHeight="1" x14ac:dyDescent="0.15">
      <c r="A97" s="850"/>
      <c r="B97" s="416"/>
      <c r="C97" s="416"/>
      <c r="D97" s="416"/>
      <c r="E97" s="416"/>
      <c r="F97" s="417"/>
      <c r="G97" s="90"/>
      <c r="H97" s="91"/>
      <c r="I97" s="91"/>
      <c r="J97" s="91"/>
      <c r="K97" s="91"/>
      <c r="L97" s="91"/>
      <c r="M97" s="91"/>
      <c r="N97" s="91"/>
      <c r="O97" s="92"/>
      <c r="P97" s="91"/>
      <c r="Q97" s="502"/>
      <c r="R97" s="502"/>
      <c r="S97" s="502"/>
      <c r="T97" s="502"/>
      <c r="U97" s="502"/>
      <c r="V97" s="502"/>
      <c r="W97" s="502"/>
      <c r="X97" s="503"/>
      <c r="Y97" s="549" t="s">
        <v>61</v>
      </c>
      <c r="Z97" s="550"/>
      <c r="AA97" s="551"/>
      <c r="AB97" s="456"/>
      <c r="AC97" s="457"/>
      <c r="AD97" s="45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0"/>
      <c r="B98" s="416"/>
      <c r="C98" s="416"/>
      <c r="D98" s="416"/>
      <c r="E98" s="416"/>
      <c r="F98" s="417"/>
      <c r="G98" s="93"/>
      <c r="H98" s="94"/>
      <c r="I98" s="94"/>
      <c r="J98" s="94"/>
      <c r="K98" s="94"/>
      <c r="L98" s="94"/>
      <c r="M98" s="94"/>
      <c r="N98" s="94"/>
      <c r="O98" s="95"/>
      <c r="P98" s="504"/>
      <c r="Q98" s="504"/>
      <c r="R98" s="504"/>
      <c r="S98" s="504"/>
      <c r="T98" s="504"/>
      <c r="U98" s="504"/>
      <c r="V98" s="504"/>
      <c r="W98" s="504"/>
      <c r="X98" s="505"/>
      <c r="Y98" s="446" t="s">
        <v>53</v>
      </c>
      <c r="Z98" s="447"/>
      <c r="AA98" s="448"/>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8"/>
      <c r="H99" s="201"/>
      <c r="I99" s="201"/>
      <c r="J99" s="201"/>
      <c r="K99" s="201"/>
      <c r="L99" s="201"/>
      <c r="M99" s="201"/>
      <c r="N99" s="201"/>
      <c r="O99" s="569"/>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396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453</v>
      </c>
      <c r="AF100" s="528"/>
      <c r="AG100" s="528"/>
      <c r="AH100" s="529"/>
      <c r="AI100" s="527" t="s">
        <v>450</v>
      </c>
      <c r="AJ100" s="528"/>
      <c r="AK100" s="528"/>
      <c r="AL100" s="529"/>
      <c r="AM100" s="527" t="s">
        <v>446</v>
      </c>
      <c r="AN100" s="528"/>
      <c r="AO100" s="528"/>
      <c r="AP100" s="529"/>
      <c r="AQ100" s="306" t="s">
        <v>439</v>
      </c>
      <c r="AR100" s="307"/>
      <c r="AS100" s="307"/>
      <c r="AT100" s="308"/>
      <c r="AU100" s="306" t="s">
        <v>436</v>
      </c>
      <c r="AV100" s="307"/>
      <c r="AW100" s="307"/>
      <c r="AX100" s="309"/>
    </row>
    <row r="101" spans="1:60" ht="23.25" customHeight="1" x14ac:dyDescent="0.15">
      <c r="A101" s="410"/>
      <c r="B101" s="411"/>
      <c r="C101" s="411"/>
      <c r="D101" s="411"/>
      <c r="E101" s="411"/>
      <c r="F101" s="412"/>
      <c r="G101" s="91" t="s">
        <v>530</v>
      </c>
      <c r="H101" s="91"/>
      <c r="I101" s="91"/>
      <c r="J101" s="91"/>
      <c r="K101" s="91"/>
      <c r="L101" s="91"/>
      <c r="M101" s="91"/>
      <c r="N101" s="91"/>
      <c r="O101" s="91"/>
      <c r="P101" s="91"/>
      <c r="Q101" s="91"/>
      <c r="R101" s="91"/>
      <c r="S101" s="91"/>
      <c r="T101" s="91"/>
      <c r="U101" s="91"/>
      <c r="V101" s="91"/>
      <c r="W101" s="91"/>
      <c r="X101" s="92"/>
      <c r="Y101" s="530" t="s">
        <v>54</v>
      </c>
      <c r="Z101" s="531"/>
      <c r="AA101" s="532"/>
      <c r="AB101" s="449" t="s">
        <v>494</v>
      </c>
      <c r="AC101" s="449"/>
      <c r="AD101" s="449"/>
      <c r="AE101" s="204" t="s">
        <v>484</v>
      </c>
      <c r="AF101" s="205"/>
      <c r="AG101" s="205"/>
      <c r="AH101" s="206"/>
      <c r="AI101" s="204" t="s">
        <v>484</v>
      </c>
      <c r="AJ101" s="205"/>
      <c r="AK101" s="205"/>
      <c r="AL101" s="206"/>
      <c r="AM101" s="204">
        <v>1</v>
      </c>
      <c r="AN101" s="205"/>
      <c r="AO101" s="205"/>
      <c r="AP101" s="206"/>
      <c r="AQ101" s="204"/>
      <c r="AR101" s="205"/>
      <c r="AS101" s="205"/>
      <c r="AT101" s="206"/>
      <c r="AU101" s="205"/>
      <c r="AV101" s="205"/>
      <c r="AW101" s="205"/>
      <c r="AX101" s="207"/>
    </row>
    <row r="102" spans="1:60" ht="23.25" customHeight="1" x14ac:dyDescent="0.15">
      <c r="A102" s="413"/>
      <c r="B102" s="414"/>
      <c r="C102" s="414"/>
      <c r="D102" s="414"/>
      <c r="E102" s="414"/>
      <c r="F102" s="415"/>
      <c r="G102" s="97"/>
      <c r="H102" s="97"/>
      <c r="I102" s="97"/>
      <c r="J102" s="97"/>
      <c r="K102" s="97"/>
      <c r="L102" s="97"/>
      <c r="M102" s="97"/>
      <c r="N102" s="97"/>
      <c r="O102" s="97"/>
      <c r="P102" s="97"/>
      <c r="Q102" s="97"/>
      <c r="R102" s="97"/>
      <c r="S102" s="97"/>
      <c r="T102" s="97"/>
      <c r="U102" s="97"/>
      <c r="V102" s="97"/>
      <c r="W102" s="97"/>
      <c r="X102" s="98"/>
      <c r="Y102" s="433" t="s">
        <v>55</v>
      </c>
      <c r="Z102" s="434"/>
      <c r="AA102" s="435"/>
      <c r="AB102" s="449" t="s">
        <v>494</v>
      </c>
      <c r="AC102" s="449"/>
      <c r="AD102" s="449"/>
      <c r="AE102" s="406" t="s">
        <v>484</v>
      </c>
      <c r="AF102" s="406"/>
      <c r="AG102" s="406"/>
      <c r="AH102" s="406"/>
      <c r="AI102" s="406" t="s">
        <v>484</v>
      </c>
      <c r="AJ102" s="406"/>
      <c r="AK102" s="406"/>
      <c r="AL102" s="406"/>
      <c r="AM102" s="406">
        <v>1</v>
      </c>
      <c r="AN102" s="406"/>
      <c r="AO102" s="406"/>
      <c r="AP102" s="406"/>
      <c r="AQ102" s="259">
        <v>1</v>
      </c>
      <c r="AR102" s="260"/>
      <c r="AS102" s="260"/>
      <c r="AT102" s="305"/>
      <c r="AU102" s="205"/>
      <c r="AV102" s="205"/>
      <c r="AW102" s="205"/>
      <c r="AX102" s="207"/>
    </row>
    <row r="103" spans="1:60" ht="31.5" hidden="1" customHeight="1" x14ac:dyDescent="0.15">
      <c r="A103" s="407" t="s">
        <v>396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453</v>
      </c>
      <c r="AF103" s="404"/>
      <c r="AG103" s="404"/>
      <c r="AH103" s="405"/>
      <c r="AI103" s="403" t="s">
        <v>450</v>
      </c>
      <c r="AJ103" s="404"/>
      <c r="AK103" s="404"/>
      <c r="AL103" s="405"/>
      <c r="AM103" s="403" t="s">
        <v>446</v>
      </c>
      <c r="AN103" s="404"/>
      <c r="AO103" s="404"/>
      <c r="AP103" s="405"/>
      <c r="AQ103" s="270" t="s">
        <v>439</v>
      </c>
      <c r="AR103" s="271"/>
      <c r="AS103" s="271"/>
      <c r="AT103" s="310"/>
      <c r="AU103" s="270" t="s">
        <v>436</v>
      </c>
      <c r="AV103" s="271"/>
      <c r="AW103" s="271"/>
      <c r="AX103" s="272"/>
    </row>
    <row r="104" spans="1:60" ht="23.25" hidden="1" customHeight="1" x14ac:dyDescent="0.15">
      <c r="A104" s="410"/>
      <c r="B104" s="411"/>
      <c r="C104" s="411"/>
      <c r="D104" s="411"/>
      <c r="E104" s="411"/>
      <c r="F104" s="412"/>
      <c r="G104" s="91"/>
      <c r="H104" s="91"/>
      <c r="I104" s="91"/>
      <c r="J104" s="91"/>
      <c r="K104" s="91"/>
      <c r="L104" s="91"/>
      <c r="M104" s="91"/>
      <c r="N104" s="91"/>
      <c r="O104" s="91"/>
      <c r="P104" s="91"/>
      <c r="Q104" s="91"/>
      <c r="R104" s="91"/>
      <c r="S104" s="91"/>
      <c r="T104" s="91"/>
      <c r="U104" s="91"/>
      <c r="V104" s="91"/>
      <c r="W104" s="91"/>
      <c r="X104" s="92"/>
      <c r="Y104" s="453" t="s">
        <v>54</v>
      </c>
      <c r="Z104" s="454"/>
      <c r="AA104" s="455"/>
      <c r="AB104" s="533"/>
      <c r="AC104" s="534"/>
      <c r="AD104" s="53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3"/>
      <c r="B105" s="414"/>
      <c r="C105" s="414"/>
      <c r="D105" s="414"/>
      <c r="E105" s="414"/>
      <c r="F105" s="415"/>
      <c r="G105" s="97"/>
      <c r="H105" s="97"/>
      <c r="I105" s="97"/>
      <c r="J105" s="97"/>
      <c r="K105" s="97"/>
      <c r="L105" s="97"/>
      <c r="M105" s="97"/>
      <c r="N105" s="97"/>
      <c r="O105" s="97"/>
      <c r="P105" s="97"/>
      <c r="Q105" s="97"/>
      <c r="R105" s="97"/>
      <c r="S105" s="97"/>
      <c r="T105" s="97"/>
      <c r="U105" s="97"/>
      <c r="V105" s="97"/>
      <c r="W105" s="97"/>
      <c r="X105" s="98"/>
      <c r="Y105" s="433" t="s">
        <v>55</v>
      </c>
      <c r="Z105" s="536"/>
      <c r="AA105" s="537"/>
      <c r="AB105" s="456"/>
      <c r="AC105" s="457"/>
      <c r="AD105" s="458"/>
      <c r="AE105" s="406"/>
      <c r="AF105" s="406"/>
      <c r="AG105" s="406"/>
      <c r="AH105" s="406"/>
      <c r="AI105" s="406"/>
      <c r="AJ105" s="406"/>
      <c r="AK105" s="406"/>
      <c r="AL105" s="406"/>
      <c r="AM105" s="406"/>
      <c r="AN105" s="406"/>
      <c r="AO105" s="406"/>
      <c r="AP105" s="406"/>
      <c r="AQ105" s="204"/>
      <c r="AR105" s="205"/>
      <c r="AS105" s="205"/>
      <c r="AT105" s="206"/>
      <c r="AU105" s="259"/>
      <c r="AV105" s="260"/>
      <c r="AW105" s="260"/>
      <c r="AX105" s="305"/>
    </row>
    <row r="106" spans="1:60" ht="31.5" hidden="1" customHeight="1" x14ac:dyDescent="0.15">
      <c r="A106" s="407" t="s">
        <v>396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453</v>
      </c>
      <c r="AF106" s="404"/>
      <c r="AG106" s="404"/>
      <c r="AH106" s="405"/>
      <c r="AI106" s="403" t="s">
        <v>450</v>
      </c>
      <c r="AJ106" s="404"/>
      <c r="AK106" s="404"/>
      <c r="AL106" s="405"/>
      <c r="AM106" s="403" t="s">
        <v>445</v>
      </c>
      <c r="AN106" s="404"/>
      <c r="AO106" s="404"/>
      <c r="AP106" s="405"/>
      <c r="AQ106" s="270" t="s">
        <v>439</v>
      </c>
      <c r="AR106" s="271"/>
      <c r="AS106" s="271"/>
      <c r="AT106" s="310"/>
      <c r="AU106" s="270" t="s">
        <v>436</v>
      </c>
      <c r="AV106" s="271"/>
      <c r="AW106" s="271"/>
      <c r="AX106" s="272"/>
    </row>
    <row r="107" spans="1:60" ht="23.25" hidden="1" customHeight="1" x14ac:dyDescent="0.15">
      <c r="A107" s="410"/>
      <c r="B107" s="411"/>
      <c r="C107" s="411"/>
      <c r="D107" s="411"/>
      <c r="E107" s="411"/>
      <c r="F107" s="412"/>
      <c r="G107" s="91"/>
      <c r="H107" s="91"/>
      <c r="I107" s="91"/>
      <c r="J107" s="91"/>
      <c r="K107" s="91"/>
      <c r="L107" s="91"/>
      <c r="M107" s="91"/>
      <c r="N107" s="91"/>
      <c r="O107" s="91"/>
      <c r="P107" s="91"/>
      <c r="Q107" s="91"/>
      <c r="R107" s="91"/>
      <c r="S107" s="91"/>
      <c r="T107" s="91"/>
      <c r="U107" s="91"/>
      <c r="V107" s="91"/>
      <c r="W107" s="91"/>
      <c r="X107" s="92"/>
      <c r="Y107" s="453" t="s">
        <v>54</v>
      </c>
      <c r="Z107" s="454"/>
      <c r="AA107" s="455"/>
      <c r="AB107" s="533"/>
      <c r="AC107" s="534"/>
      <c r="AD107" s="535"/>
      <c r="AE107" s="406"/>
      <c r="AF107" s="406"/>
      <c r="AG107" s="406"/>
      <c r="AH107" s="406"/>
      <c r="AI107" s="406"/>
      <c r="AJ107" s="406"/>
      <c r="AK107" s="406"/>
      <c r="AL107" s="406"/>
      <c r="AM107" s="406"/>
      <c r="AN107" s="406"/>
      <c r="AO107" s="406"/>
      <c r="AP107" s="406"/>
      <c r="AQ107" s="204"/>
      <c r="AR107" s="205"/>
      <c r="AS107" s="205"/>
      <c r="AT107" s="206"/>
      <c r="AU107" s="204"/>
      <c r="AV107" s="205"/>
      <c r="AW107" s="205"/>
      <c r="AX107" s="206"/>
    </row>
    <row r="108" spans="1:60" ht="23.25" hidden="1" customHeight="1" x14ac:dyDescent="0.15">
      <c r="A108" s="413"/>
      <c r="B108" s="414"/>
      <c r="C108" s="414"/>
      <c r="D108" s="414"/>
      <c r="E108" s="414"/>
      <c r="F108" s="415"/>
      <c r="G108" s="97"/>
      <c r="H108" s="97"/>
      <c r="I108" s="97"/>
      <c r="J108" s="97"/>
      <c r="K108" s="97"/>
      <c r="L108" s="97"/>
      <c r="M108" s="97"/>
      <c r="N108" s="97"/>
      <c r="O108" s="97"/>
      <c r="P108" s="97"/>
      <c r="Q108" s="97"/>
      <c r="R108" s="97"/>
      <c r="S108" s="97"/>
      <c r="T108" s="97"/>
      <c r="U108" s="97"/>
      <c r="V108" s="97"/>
      <c r="W108" s="97"/>
      <c r="X108" s="98"/>
      <c r="Y108" s="433" t="s">
        <v>55</v>
      </c>
      <c r="Z108" s="536"/>
      <c r="AA108" s="537"/>
      <c r="AB108" s="456"/>
      <c r="AC108" s="457"/>
      <c r="AD108" s="458"/>
      <c r="AE108" s="406"/>
      <c r="AF108" s="406"/>
      <c r="AG108" s="406"/>
      <c r="AH108" s="406"/>
      <c r="AI108" s="406"/>
      <c r="AJ108" s="406"/>
      <c r="AK108" s="406"/>
      <c r="AL108" s="406"/>
      <c r="AM108" s="406"/>
      <c r="AN108" s="406"/>
      <c r="AO108" s="406"/>
      <c r="AP108" s="406"/>
      <c r="AQ108" s="204"/>
      <c r="AR108" s="205"/>
      <c r="AS108" s="205"/>
      <c r="AT108" s="206"/>
      <c r="AU108" s="259"/>
      <c r="AV108" s="260"/>
      <c r="AW108" s="260"/>
      <c r="AX108" s="305"/>
    </row>
    <row r="109" spans="1:60" ht="31.5" hidden="1" customHeight="1" x14ac:dyDescent="0.15">
      <c r="A109" s="407" t="s">
        <v>396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453</v>
      </c>
      <c r="AF109" s="404"/>
      <c r="AG109" s="404"/>
      <c r="AH109" s="405"/>
      <c r="AI109" s="403" t="s">
        <v>450</v>
      </c>
      <c r="AJ109" s="404"/>
      <c r="AK109" s="404"/>
      <c r="AL109" s="405"/>
      <c r="AM109" s="403" t="s">
        <v>446</v>
      </c>
      <c r="AN109" s="404"/>
      <c r="AO109" s="404"/>
      <c r="AP109" s="405"/>
      <c r="AQ109" s="270" t="s">
        <v>439</v>
      </c>
      <c r="AR109" s="271"/>
      <c r="AS109" s="271"/>
      <c r="AT109" s="310"/>
      <c r="AU109" s="270" t="s">
        <v>436</v>
      </c>
      <c r="AV109" s="271"/>
      <c r="AW109" s="271"/>
      <c r="AX109" s="272"/>
    </row>
    <row r="110" spans="1:60" ht="23.25" hidden="1" customHeight="1" x14ac:dyDescent="0.15">
      <c r="A110" s="410"/>
      <c r="B110" s="411"/>
      <c r="C110" s="411"/>
      <c r="D110" s="411"/>
      <c r="E110" s="411"/>
      <c r="F110" s="412"/>
      <c r="G110" s="91"/>
      <c r="H110" s="91"/>
      <c r="I110" s="91"/>
      <c r="J110" s="91"/>
      <c r="K110" s="91"/>
      <c r="L110" s="91"/>
      <c r="M110" s="91"/>
      <c r="N110" s="91"/>
      <c r="O110" s="91"/>
      <c r="P110" s="91"/>
      <c r="Q110" s="91"/>
      <c r="R110" s="91"/>
      <c r="S110" s="91"/>
      <c r="T110" s="91"/>
      <c r="U110" s="91"/>
      <c r="V110" s="91"/>
      <c r="W110" s="91"/>
      <c r="X110" s="92"/>
      <c r="Y110" s="453" t="s">
        <v>54</v>
      </c>
      <c r="Z110" s="454"/>
      <c r="AA110" s="455"/>
      <c r="AB110" s="533"/>
      <c r="AC110" s="534"/>
      <c r="AD110" s="535"/>
      <c r="AE110" s="406"/>
      <c r="AF110" s="406"/>
      <c r="AG110" s="406"/>
      <c r="AH110" s="406"/>
      <c r="AI110" s="406"/>
      <c r="AJ110" s="406"/>
      <c r="AK110" s="406"/>
      <c r="AL110" s="406"/>
      <c r="AM110" s="406"/>
      <c r="AN110" s="406"/>
      <c r="AO110" s="406"/>
      <c r="AP110" s="406"/>
      <c r="AQ110" s="204"/>
      <c r="AR110" s="205"/>
      <c r="AS110" s="205"/>
      <c r="AT110" s="206"/>
      <c r="AU110" s="204"/>
      <c r="AV110" s="205"/>
      <c r="AW110" s="205"/>
      <c r="AX110" s="206"/>
    </row>
    <row r="111" spans="1:60" ht="23.25" hidden="1" customHeight="1" x14ac:dyDescent="0.15">
      <c r="A111" s="413"/>
      <c r="B111" s="414"/>
      <c r="C111" s="414"/>
      <c r="D111" s="414"/>
      <c r="E111" s="414"/>
      <c r="F111" s="415"/>
      <c r="G111" s="97"/>
      <c r="H111" s="97"/>
      <c r="I111" s="97"/>
      <c r="J111" s="97"/>
      <c r="K111" s="97"/>
      <c r="L111" s="97"/>
      <c r="M111" s="97"/>
      <c r="N111" s="97"/>
      <c r="O111" s="97"/>
      <c r="P111" s="97"/>
      <c r="Q111" s="97"/>
      <c r="R111" s="97"/>
      <c r="S111" s="97"/>
      <c r="T111" s="97"/>
      <c r="U111" s="97"/>
      <c r="V111" s="97"/>
      <c r="W111" s="97"/>
      <c r="X111" s="98"/>
      <c r="Y111" s="433" t="s">
        <v>55</v>
      </c>
      <c r="Z111" s="536"/>
      <c r="AA111" s="537"/>
      <c r="AB111" s="456"/>
      <c r="AC111" s="457"/>
      <c r="AD111" s="458"/>
      <c r="AE111" s="406"/>
      <c r="AF111" s="406"/>
      <c r="AG111" s="406"/>
      <c r="AH111" s="406"/>
      <c r="AI111" s="406"/>
      <c r="AJ111" s="406"/>
      <c r="AK111" s="406"/>
      <c r="AL111" s="406"/>
      <c r="AM111" s="406"/>
      <c r="AN111" s="406"/>
      <c r="AO111" s="406"/>
      <c r="AP111" s="406"/>
      <c r="AQ111" s="204"/>
      <c r="AR111" s="205"/>
      <c r="AS111" s="205"/>
      <c r="AT111" s="206"/>
      <c r="AU111" s="259"/>
      <c r="AV111" s="260"/>
      <c r="AW111" s="260"/>
      <c r="AX111" s="305"/>
    </row>
    <row r="112" spans="1:60" ht="31.5" hidden="1" customHeight="1" x14ac:dyDescent="0.15">
      <c r="A112" s="407" t="s">
        <v>396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453</v>
      </c>
      <c r="AF112" s="404"/>
      <c r="AG112" s="404"/>
      <c r="AH112" s="405"/>
      <c r="AI112" s="403" t="s">
        <v>450</v>
      </c>
      <c r="AJ112" s="404"/>
      <c r="AK112" s="404"/>
      <c r="AL112" s="405"/>
      <c r="AM112" s="403" t="s">
        <v>445</v>
      </c>
      <c r="AN112" s="404"/>
      <c r="AO112" s="404"/>
      <c r="AP112" s="405"/>
      <c r="AQ112" s="270" t="s">
        <v>439</v>
      </c>
      <c r="AR112" s="271"/>
      <c r="AS112" s="271"/>
      <c r="AT112" s="310"/>
      <c r="AU112" s="270" t="s">
        <v>436</v>
      </c>
      <c r="AV112" s="271"/>
      <c r="AW112" s="271"/>
      <c r="AX112" s="272"/>
    </row>
    <row r="113" spans="1:50" ht="23.25" hidden="1" customHeight="1" x14ac:dyDescent="0.15">
      <c r="A113" s="410"/>
      <c r="B113" s="411"/>
      <c r="C113" s="411"/>
      <c r="D113" s="411"/>
      <c r="E113" s="411"/>
      <c r="F113" s="412"/>
      <c r="G113" s="91"/>
      <c r="H113" s="91"/>
      <c r="I113" s="91"/>
      <c r="J113" s="91"/>
      <c r="K113" s="91"/>
      <c r="L113" s="91"/>
      <c r="M113" s="91"/>
      <c r="N113" s="91"/>
      <c r="O113" s="91"/>
      <c r="P113" s="91"/>
      <c r="Q113" s="91"/>
      <c r="R113" s="91"/>
      <c r="S113" s="91"/>
      <c r="T113" s="91"/>
      <c r="U113" s="91"/>
      <c r="V113" s="91"/>
      <c r="W113" s="91"/>
      <c r="X113" s="92"/>
      <c r="Y113" s="453" t="s">
        <v>54</v>
      </c>
      <c r="Z113" s="454"/>
      <c r="AA113" s="455"/>
      <c r="AB113" s="533"/>
      <c r="AC113" s="534"/>
      <c r="AD113" s="535"/>
      <c r="AE113" s="406"/>
      <c r="AF113" s="406"/>
      <c r="AG113" s="406"/>
      <c r="AH113" s="406"/>
      <c r="AI113" s="406"/>
      <c r="AJ113" s="406"/>
      <c r="AK113" s="406"/>
      <c r="AL113" s="406"/>
      <c r="AM113" s="406"/>
      <c r="AN113" s="406"/>
      <c r="AO113" s="406"/>
      <c r="AP113" s="406"/>
      <c r="AQ113" s="204"/>
      <c r="AR113" s="205"/>
      <c r="AS113" s="205"/>
      <c r="AT113" s="206"/>
      <c r="AU113" s="204"/>
      <c r="AV113" s="205"/>
      <c r="AW113" s="205"/>
      <c r="AX113" s="206"/>
    </row>
    <row r="114" spans="1:50" ht="23.25" hidden="1" customHeight="1" x14ac:dyDescent="0.15">
      <c r="A114" s="413"/>
      <c r="B114" s="414"/>
      <c r="C114" s="414"/>
      <c r="D114" s="414"/>
      <c r="E114" s="414"/>
      <c r="F114" s="415"/>
      <c r="G114" s="97"/>
      <c r="H114" s="97"/>
      <c r="I114" s="97"/>
      <c r="J114" s="97"/>
      <c r="K114" s="97"/>
      <c r="L114" s="97"/>
      <c r="M114" s="97"/>
      <c r="N114" s="97"/>
      <c r="O114" s="97"/>
      <c r="P114" s="97"/>
      <c r="Q114" s="97"/>
      <c r="R114" s="97"/>
      <c r="S114" s="97"/>
      <c r="T114" s="97"/>
      <c r="U114" s="97"/>
      <c r="V114" s="97"/>
      <c r="W114" s="97"/>
      <c r="X114" s="98"/>
      <c r="Y114" s="433" t="s">
        <v>55</v>
      </c>
      <c r="Z114" s="536"/>
      <c r="AA114" s="537"/>
      <c r="AB114" s="456"/>
      <c r="AC114" s="457"/>
      <c r="AD114" s="458"/>
      <c r="AE114" s="406"/>
      <c r="AF114" s="406"/>
      <c r="AG114" s="406"/>
      <c r="AH114" s="406"/>
      <c r="AI114" s="406"/>
      <c r="AJ114" s="406"/>
      <c r="AK114" s="406"/>
      <c r="AL114" s="406"/>
      <c r="AM114" s="406"/>
      <c r="AN114" s="406"/>
      <c r="AO114" s="406"/>
      <c r="AP114" s="406"/>
      <c r="AQ114" s="204"/>
      <c r="AR114" s="205"/>
      <c r="AS114" s="205"/>
      <c r="AT114" s="206"/>
      <c r="AU114" s="204"/>
      <c r="AV114" s="205"/>
      <c r="AW114" s="205"/>
      <c r="AX114" s="206"/>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453</v>
      </c>
      <c r="AF115" s="404"/>
      <c r="AG115" s="404"/>
      <c r="AH115" s="405"/>
      <c r="AI115" s="403" t="s">
        <v>450</v>
      </c>
      <c r="AJ115" s="404"/>
      <c r="AK115" s="404"/>
      <c r="AL115" s="405"/>
      <c r="AM115" s="403" t="s">
        <v>445</v>
      </c>
      <c r="AN115" s="404"/>
      <c r="AO115" s="404"/>
      <c r="AP115" s="405"/>
      <c r="AQ115" s="579" t="s">
        <v>440</v>
      </c>
      <c r="AR115" s="580"/>
      <c r="AS115" s="580"/>
      <c r="AT115" s="580"/>
      <c r="AU115" s="580"/>
      <c r="AV115" s="580"/>
      <c r="AW115" s="580"/>
      <c r="AX115" s="581"/>
    </row>
    <row r="116" spans="1:50" ht="23.25" customHeight="1" x14ac:dyDescent="0.15">
      <c r="A116" s="427"/>
      <c r="B116" s="428"/>
      <c r="C116" s="428"/>
      <c r="D116" s="428"/>
      <c r="E116" s="428"/>
      <c r="F116" s="429"/>
      <c r="G116" s="381" t="s">
        <v>531</v>
      </c>
      <c r="H116" s="381"/>
      <c r="I116" s="381"/>
      <c r="J116" s="381"/>
      <c r="K116" s="381"/>
      <c r="L116" s="381"/>
      <c r="M116" s="381"/>
      <c r="N116" s="381"/>
      <c r="O116" s="381"/>
      <c r="P116" s="381"/>
      <c r="Q116" s="381"/>
      <c r="R116" s="381"/>
      <c r="S116" s="381"/>
      <c r="T116" s="381"/>
      <c r="U116" s="381"/>
      <c r="V116" s="381"/>
      <c r="W116" s="381"/>
      <c r="X116" s="381"/>
      <c r="Y116" s="443" t="s">
        <v>15</v>
      </c>
      <c r="Z116" s="444"/>
      <c r="AA116" s="445"/>
      <c r="AB116" s="450" t="s">
        <v>528</v>
      </c>
      <c r="AC116" s="451"/>
      <c r="AD116" s="452"/>
      <c r="AE116" s="406" t="s">
        <v>484</v>
      </c>
      <c r="AF116" s="406"/>
      <c r="AG116" s="406"/>
      <c r="AH116" s="406"/>
      <c r="AI116" s="406" t="s">
        <v>484</v>
      </c>
      <c r="AJ116" s="406"/>
      <c r="AK116" s="406"/>
      <c r="AL116" s="406"/>
      <c r="AM116" s="406">
        <v>5940</v>
      </c>
      <c r="AN116" s="406"/>
      <c r="AO116" s="406"/>
      <c r="AP116" s="406"/>
      <c r="AQ116" s="204"/>
      <c r="AR116" s="205"/>
      <c r="AS116" s="205"/>
      <c r="AT116" s="205"/>
      <c r="AU116" s="205"/>
      <c r="AV116" s="205"/>
      <c r="AW116" s="205"/>
      <c r="AX116" s="207"/>
    </row>
    <row r="117" spans="1:50" ht="46.5" customHeight="1" thickBot="1" x14ac:dyDescent="0.2">
      <c r="A117" s="430"/>
      <c r="B117" s="431"/>
      <c r="C117" s="431"/>
      <c r="D117" s="431"/>
      <c r="E117" s="431"/>
      <c r="F117" s="432"/>
      <c r="G117" s="382"/>
      <c r="H117" s="382"/>
      <c r="I117" s="382"/>
      <c r="J117" s="382"/>
      <c r="K117" s="382"/>
      <c r="L117" s="382"/>
      <c r="M117" s="382"/>
      <c r="N117" s="382"/>
      <c r="O117" s="382"/>
      <c r="P117" s="382"/>
      <c r="Q117" s="382"/>
      <c r="R117" s="382"/>
      <c r="S117" s="382"/>
      <c r="T117" s="382"/>
      <c r="U117" s="382"/>
      <c r="V117" s="382"/>
      <c r="W117" s="382"/>
      <c r="X117" s="382"/>
      <c r="Y117" s="459" t="s">
        <v>48</v>
      </c>
      <c r="Z117" s="434"/>
      <c r="AA117" s="435"/>
      <c r="AB117" s="460" t="s">
        <v>527</v>
      </c>
      <c r="AC117" s="461"/>
      <c r="AD117" s="462"/>
      <c r="AE117" s="539" t="s">
        <v>484</v>
      </c>
      <c r="AF117" s="539"/>
      <c r="AG117" s="539"/>
      <c r="AH117" s="539"/>
      <c r="AI117" s="539" t="s">
        <v>484</v>
      </c>
      <c r="AJ117" s="539"/>
      <c r="AK117" s="539"/>
      <c r="AL117" s="539"/>
      <c r="AM117" s="539" t="s">
        <v>529</v>
      </c>
      <c r="AN117" s="539"/>
      <c r="AO117" s="539"/>
      <c r="AP117" s="539"/>
      <c r="AQ117" s="539"/>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453</v>
      </c>
      <c r="AF118" s="404"/>
      <c r="AG118" s="404"/>
      <c r="AH118" s="405"/>
      <c r="AI118" s="403" t="s">
        <v>450</v>
      </c>
      <c r="AJ118" s="404"/>
      <c r="AK118" s="404"/>
      <c r="AL118" s="405"/>
      <c r="AM118" s="403" t="s">
        <v>445</v>
      </c>
      <c r="AN118" s="404"/>
      <c r="AO118" s="404"/>
      <c r="AP118" s="405"/>
      <c r="AQ118" s="579" t="s">
        <v>440</v>
      </c>
      <c r="AR118" s="580"/>
      <c r="AS118" s="580"/>
      <c r="AT118" s="580"/>
      <c r="AU118" s="580"/>
      <c r="AV118" s="580"/>
      <c r="AW118" s="580"/>
      <c r="AX118" s="581"/>
    </row>
    <row r="119" spans="1:50" ht="23.25" hidden="1" customHeight="1" x14ac:dyDescent="0.15">
      <c r="A119" s="427"/>
      <c r="B119" s="428"/>
      <c r="C119" s="428"/>
      <c r="D119" s="428"/>
      <c r="E119" s="428"/>
      <c r="F119" s="429"/>
      <c r="G119" s="381" t="s">
        <v>403</v>
      </c>
      <c r="H119" s="381"/>
      <c r="I119" s="381"/>
      <c r="J119" s="381"/>
      <c r="K119" s="381"/>
      <c r="L119" s="381"/>
      <c r="M119" s="381"/>
      <c r="N119" s="381"/>
      <c r="O119" s="381"/>
      <c r="P119" s="381"/>
      <c r="Q119" s="381"/>
      <c r="R119" s="381"/>
      <c r="S119" s="381"/>
      <c r="T119" s="381"/>
      <c r="U119" s="381"/>
      <c r="V119" s="381"/>
      <c r="W119" s="381"/>
      <c r="X119" s="381"/>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82"/>
      <c r="H120" s="382"/>
      <c r="I120" s="382"/>
      <c r="J120" s="382"/>
      <c r="K120" s="382"/>
      <c r="L120" s="382"/>
      <c r="M120" s="382"/>
      <c r="N120" s="382"/>
      <c r="O120" s="382"/>
      <c r="P120" s="382"/>
      <c r="Q120" s="382"/>
      <c r="R120" s="382"/>
      <c r="S120" s="382"/>
      <c r="T120" s="382"/>
      <c r="U120" s="382"/>
      <c r="V120" s="382"/>
      <c r="W120" s="382"/>
      <c r="X120" s="382"/>
      <c r="Y120" s="459" t="s">
        <v>48</v>
      </c>
      <c r="Z120" s="434"/>
      <c r="AA120" s="435"/>
      <c r="AB120" s="460" t="s">
        <v>402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453</v>
      </c>
      <c r="AF121" s="404"/>
      <c r="AG121" s="404"/>
      <c r="AH121" s="405"/>
      <c r="AI121" s="403" t="s">
        <v>450</v>
      </c>
      <c r="AJ121" s="404"/>
      <c r="AK121" s="404"/>
      <c r="AL121" s="405"/>
      <c r="AM121" s="403" t="s">
        <v>445</v>
      </c>
      <c r="AN121" s="404"/>
      <c r="AO121" s="404"/>
      <c r="AP121" s="405"/>
      <c r="AQ121" s="579" t="s">
        <v>440</v>
      </c>
      <c r="AR121" s="580"/>
      <c r="AS121" s="580"/>
      <c r="AT121" s="580"/>
      <c r="AU121" s="580"/>
      <c r="AV121" s="580"/>
      <c r="AW121" s="580"/>
      <c r="AX121" s="581"/>
    </row>
    <row r="122" spans="1:50" ht="23.25" hidden="1" customHeight="1" x14ac:dyDescent="0.15">
      <c r="A122" s="427"/>
      <c r="B122" s="428"/>
      <c r="C122" s="428"/>
      <c r="D122" s="428"/>
      <c r="E122" s="428"/>
      <c r="F122" s="429"/>
      <c r="G122" s="381" t="s">
        <v>404</v>
      </c>
      <c r="H122" s="381"/>
      <c r="I122" s="381"/>
      <c r="J122" s="381"/>
      <c r="K122" s="381"/>
      <c r="L122" s="381"/>
      <c r="M122" s="381"/>
      <c r="N122" s="381"/>
      <c r="O122" s="381"/>
      <c r="P122" s="381"/>
      <c r="Q122" s="381"/>
      <c r="R122" s="381"/>
      <c r="S122" s="381"/>
      <c r="T122" s="381"/>
      <c r="U122" s="381"/>
      <c r="V122" s="381"/>
      <c r="W122" s="381"/>
      <c r="X122" s="381"/>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82"/>
      <c r="H123" s="382"/>
      <c r="I123" s="382"/>
      <c r="J123" s="382"/>
      <c r="K123" s="382"/>
      <c r="L123" s="382"/>
      <c r="M123" s="382"/>
      <c r="N123" s="382"/>
      <c r="O123" s="382"/>
      <c r="P123" s="382"/>
      <c r="Q123" s="382"/>
      <c r="R123" s="382"/>
      <c r="S123" s="382"/>
      <c r="T123" s="382"/>
      <c r="U123" s="382"/>
      <c r="V123" s="382"/>
      <c r="W123" s="382"/>
      <c r="X123" s="382"/>
      <c r="Y123" s="459" t="s">
        <v>48</v>
      </c>
      <c r="Z123" s="434"/>
      <c r="AA123" s="435"/>
      <c r="AB123" s="460" t="s">
        <v>405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454</v>
      </c>
      <c r="AF124" s="404"/>
      <c r="AG124" s="404"/>
      <c r="AH124" s="405"/>
      <c r="AI124" s="403" t="s">
        <v>450</v>
      </c>
      <c r="AJ124" s="404"/>
      <c r="AK124" s="404"/>
      <c r="AL124" s="405"/>
      <c r="AM124" s="403" t="s">
        <v>445</v>
      </c>
      <c r="AN124" s="404"/>
      <c r="AO124" s="404"/>
      <c r="AP124" s="405"/>
      <c r="AQ124" s="579" t="s">
        <v>440</v>
      </c>
      <c r="AR124" s="580"/>
      <c r="AS124" s="580"/>
      <c r="AT124" s="580"/>
      <c r="AU124" s="580"/>
      <c r="AV124" s="580"/>
      <c r="AW124" s="580"/>
      <c r="AX124" s="581"/>
    </row>
    <row r="125" spans="1:50" ht="23.25" hidden="1" customHeight="1" x14ac:dyDescent="0.15">
      <c r="A125" s="427"/>
      <c r="B125" s="428"/>
      <c r="C125" s="428"/>
      <c r="D125" s="428"/>
      <c r="E125" s="428"/>
      <c r="F125" s="429"/>
      <c r="G125" s="381" t="s">
        <v>404</v>
      </c>
      <c r="H125" s="381"/>
      <c r="I125" s="381"/>
      <c r="J125" s="381"/>
      <c r="K125" s="381"/>
      <c r="L125" s="381"/>
      <c r="M125" s="381"/>
      <c r="N125" s="381"/>
      <c r="O125" s="381"/>
      <c r="P125" s="381"/>
      <c r="Q125" s="381"/>
      <c r="R125" s="381"/>
      <c r="S125" s="381"/>
      <c r="T125" s="381"/>
      <c r="U125" s="381"/>
      <c r="V125" s="381"/>
      <c r="W125" s="381"/>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82"/>
      <c r="H126" s="382"/>
      <c r="I126" s="382"/>
      <c r="J126" s="382"/>
      <c r="K126" s="382"/>
      <c r="L126" s="382"/>
      <c r="M126" s="382"/>
      <c r="N126" s="382"/>
      <c r="O126" s="382"/>
      <c r="P126" s="382"/>
      <c r="Q126" s="382"/>
      <c r="R126" s="382"/>
      <c r="S126" s="382"/>
      <c r="T126" s="382"/>
      <c r="U126" s="382"/>
      <c r="V126" s="382"/>
      <c r="W126" s="382"/>
      <c r="X126" s="915"/>
      <c r="Y126" s="459" t="s">
        <v>48</v>
      </c>
      <c r="Z126" s="434"/>
      <c r="AA126" s="435"/>
      <c r="AB126" s="460" t="s">
        <v>402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9" t="s">
        <v>15</v>
      </c>
      <c r="B127" s="428"/>
      <c r="C127" s="428"/>
      <c r="D127" s="428"/>
      <c r="E127" s="428"/>
      <c r="F127" s="429"/>
      <c r="G127" s="234" t="s">
        <v>16</v>
      </c>
      <c r="H127" s="234"/>
      <c r="I127" s="234"/>
      <c r="J127" s="234"/>
      <c r="K127" s="234"/>
      <c r="L127" s="234"/>
      <c r="M127" s="234"/>
      <c r="N127" s="234"/>
      <c r="O127" s="234"/>
      <c r="P127" s="234"/>
      <c r="Q127" s="234"/>
      <c r="R127" s="234"/>
      <c r="S127" s="234"/>
      <c r="T127" s="234"/>
      <c r="U127" s="234"/>
      <c r="V127" s="234"/>
      <c r="W127" s="234"/>
      <c r="X127" s="235"/>
      <c r="Y127" s="911"/>
      <c r="Z127" s="912"/>
      <c r="AA127" s="913"/>
      <c r="AB127" s="233" t="s">
        <v>11</v>
      </c>
      <c r="AC127" s="234"/>
      <c r="AD127" s="235"/>
      <c r="AE127" s="403" t="s">
        <v>453</v>
      </c>
      <c r="AF127" s="404"/>
      <c r="AG127" s="404"/>
      <c r="AH127" s="405"/>
      <c r="AI127" s="403" t="s">
        <v>450</v>
      </c>
      <c r="AJ127" s="404"/>
      <c r="AK127" s="404"/>
      <c r="AL127" s="405"/>
      <c r="AM127" s="403" t="s">
        <v>445</v>
      </c>
      <c r="AN127" s="404"/>
      <c r="AO127" s="404"/>
      <c r="AP127" s="405"/>
      <c r="AQ127" s="579" t="s">
        <v>440</v>
      </c>
      <c r="AR127" s="580"/>
      <c r="AS127" s="580"/>
      <c r="AT127" s="580"/>
      <c r="AU127" s="580"/>
      <c r="AV127" s="580"/>
      <c r="AW127" s="580"/>
      <c r="AX127" s="581"/>
    </row>
    <row r="128" spans="1:50" ht="23.25" hidden="1" customHeight="1" x14ac:dyDescent="0.15">
      <c r="A128" s="427"/>
      <c r="B128" s="428"/>
      <c r="C128" s="428"/>
      <c r="D128" s="428"/>
      <c r="E128" s="428"/>
      <c r="F128" s="429"/>
      <c r="G128" s="381" t="s">
        <v>404</v>
      </c>
      <c r="H128" s="381"/>
      <c r="I128" s="381"/>
      <c r="J128" s="381"/>
      <c r="K128" s="381"/>
      <c r="L128" s="381"/>
      <c r="M128" s="381"/>
      <c r="N128" s="381"/>
      <c r="O128" s="381"/>
      <c r="P128" s="381"/>
      <c r="Q128" s="381"/>
      <c r="R128" s="381"/>
      <c r="S128" s="381"/>
      <c r="T128" s="381"/>
      <c r="U128" s="381"/>
      <c r="V128" s="381"/>
      <c r="W128" s="381"/>
      <c r="X128" s="381"/>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82"/>
      <c r="H129" s="382"/>
      <c r="I129" s="382"/>
      <c r="J129" s="382"/>
      <c r="K129" s="382"/>
      <c r="L129" s="382"/>
      <c r="M129" s="382"/>
      <c r="N129" s="382"/>
      <c r="O129" s="382"/>
      <c r="P129" s="382"/>
      <c r="Q129" s="382"/>
      <c r="R129" s="382"/>
      <c r="S129" s="382"/>
      <c r="T129" s="382"/>
      <c r="U129" s="382"/>
      <c r="V129" s="382"/>
      <c r="W129" s="382"/>
      <c r="X129" s="382"/>
      <c r="Y129" s="459" t="s">
        <v>48</v>
      </c>
      <c r="Z129" s="434"/>
      <c r="AA129" s="435"/>
      <c r="AB129" s="460" t="s">
        <v>402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4" t="s">
        <v>475</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497</v>
      </c>
      <c r="H134" s="91"/>
      <c r="I134" s="91"/>
      <c r="J134" s="91"/>
      <c r="K134" s="91"/>
      <c r="L134" s="91"/>
      <c r="M134" s="91"/>
      <c r="N134" s="91"/>
      <c r="O134" s="91"/>
      <c r="P134" s="91"/>
      <c r="Q134" s="91"/>
      <c r="R134" s="91"/>
      <c r="S134" s="91"/>
      <c r="T134" s="91"/>
      <c r="U134" s="91"/>
      <c r="V134" s="91"/>
      <c r="W134" s="91"/>
      <c r="X134" s="92"/>
      <c r="Y134" s="187" t="s">
        <v>321</v>
      </c>
      <c r="Z134" s="188"/>
      <c r="AA134" s="189"/>
      <c r="AB134" s="190" t="s">
        <v>491</v>
      </c>
      <c r="AC134" s="191"/>
      <c r="AD134" s="191"/>
      <c r="AE134" s="192">
        <v>62</v>
      </c>
      <c r="AF134" s="193"/>
      <c r="AG134" s="193"/>
      <c r="AH134" s="193"/>
      <c r="AI134" s="192">
        <v>68</v>
      </c>
      <c r="AJ134" s="193"/>
      <c r="AK134" s="193"/>
      <c r="AL134" s="193"/>
      <c r="AM134" s="192">
        <v>85</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192" t="s">
        <v>484</v>
      </c>
      <c r="AF135" s="377"/>
      <c r="AG135" s="377"/>
      <c r="AH135" s="378"/>
      <c r="AI135" s="192" t="s">
        <v>484</v>
      </c>
      <c r="AJ135" s="377"/>
      <c r="AK135" s="377"/>
      <c r="AL135" s="378"/>
      <c r="AM135" s="192" t="s">
        <v>484</v>
      </c>
      <c r="AN135" s="377"/>
      <c r="AO135" s="377"/>
      <c r="AP135" s="378"/>
      <c r="AQ135" s="192"/>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thickBo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16"/>
      <c r="E430" s="160" t="s">
        <v>463</v>
      </c>
      <c r="F430" s="883"/>
      <c r="G430" s="884" t="s">
        <v>326</v>
      </c>
      <c r="H430" s="109"/>
      <c r="I430" s="109"/>
      <c r="J430" s="885"/>
      <c r="K430" s="886"/>
      <c r="L430" s="886"/>
      <c r="M430" s="886"/>
      <c r="N430" s="886"/>
      <c r="O430" s="886"/>
      <c r="P430" s="886"/>
      <c r="Q430" s="886"/>
      <c r="R430" s="886"/>
      <c r="S430" s="886"/>
      <c r="T430" s="88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8"/>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8"/>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297</v>
      </c>
      <c r="AC435" s="567"/>
      <c r="AD435" s="567"/>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8"/>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297</v>
      </c>
      <c r="AC440" s="567"/>
      <c r="AD440" s="567"/>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8"/>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297</v>
      </c>
      <c r="AC445" s="567"/>
      <c r="AD445" s="567"/>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8"/>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297</v>
      </c>
      <c r="AC450" s="567"/>
      <c r="AD450" s="567"/>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8"/>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297</v>
      </c>
      <c r="AC455" s="567"/>
      <c r="AD455" s="567"/>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8"/>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8"/>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8"/>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8"/>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8"/>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4" t="s">
        <v>326</v>
      </c>
      <c r="H484" s="109"/>
      <c r="I484" s="109"/>
      <c r="J484" s="885"/>
      <c r="K484" s="886"/>
      <c r="L484" s="886"/>
      <c r="M484" s="886"/>
      <c r="N484" s="886"/>
      <c r="O484" s="886"/>
      <c r="P484" s="886"/>
      <c r="Q484" s="886"/>
      <c r="R484" s="886"/>
      <c r="S484" s="886"/>
      <c r="T484" s="88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8"/>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297</v>
      </c>
      <c r="AC489" s="567"/>
      <c r="AD489" s="567"/>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8"/>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297</v>
      </c>
      <c r="AC494" s="567"/>
      <c r="AD494" s="567"/>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8"/>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297</v>
      </c>
      <c r="AC499" s="567"/>
      <c r="AD499" s="567"/>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8"/>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297</v>
      </c>
      <c r="AC504" s="567"/>
      <c r="AD504" s="567"/>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8"/>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297</v>
      </c>
      <c r="AC509" s="567"/>
      <c r="AD509" s="567"/>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8"/>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8"/>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8"/>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8"/>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8"/>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4" t="s">
        <v>326</v>
      </c>
      <c r="H538" s="109"/>
      <c r="I538" s="109"/>
      <c r="J538" s="885"/>
      <c r="K538" s="886"/>
      <c r="L538" s="886"/>
      <c r="M538" s="886"/>
      <c r="N538" s="886"/>
      <c r="O538" s="886"/>
      <c r="P538" s="886"/>
      <c r="Q538" s="886"/>
      <c r="R538" s="886"/>
      <c r="S538" s="886"/>
      <c r="T538" s="88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8"/>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297</v>
      </c>
      <c r="AC543" s="567"/>
      <c r="AD543" s="567"/>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8"/>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297</v>
      </c>
      <c r="AC548" s="567"/>
      <c r="AD548" s="567"/>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8"/>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297</v>
      </c>
      <c r="AC553" s="567"/>
      <c r="AD553" s="567"/>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8"/>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297</v>
      </c>
      <c r="AC558" s="567"/>
      <c r="AD558" s="567"/>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8"/>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297</v>
      </c>
      <c r="AC563" s="567"/>
      <c r="AD563" s="567"/>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8"/>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8"/>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8"/>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8"/>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8"/>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4" t="s">
        <v>326</v>
      </c>
      <c r="H592" s="109"/>
      <c r="I592" s="109"/>
      <c r="J592" s="885"/>
      <c r="K592" s="886"/>
      <c r="L592" s="886"/>
      <c r="M592" s="886"/>
      <c r="N592" s="886"/>
      <c r="O592" s="886"/>
      <c r="P592" s="886"/>
      <c r="Q592" s="886"/>
      <c r="R592" s="886"/>
      <c r="S592" s="886"/>
      <c r="T592" s="88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8"/>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297</v>
      </c>
      <c r="AC597" s="567"/>
      <c r="AD597" s="567"/>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8"/>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297</v>
      </c>
      <c r="AC602" s="567"/>
      <c r="AD602" s="567"/>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8"/>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297</v>
      </c>
      <c r="AC607" s="567"/>
      <c r="AD607" s="567"/>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8"/>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297</v>
      </c>
      <c r="AC612" s="567"/>
      <c r="AD612" s="567"/>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8"/>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297</v>
      </c>
      <c r="AC617" s="567"/>
      <c r="AD617" s="567"/>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8"/>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8"/>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8"/>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8"/>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8"/>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4" t="s">
        <v>326</v>
      </c>
      <c r="H646" s="109"/>
      <c r="I646" s="109"/>
      <c r="J646" s="885"/>
      <c r="K646" s="886"/>
      <c r="L646" s="886"/>
      <c r="M646" s="886"/>
      <c r="N646" s="886"/>
      <c r="O646" s="886"/>
      <c r="P646" s="886"/>
      <c r="Q646" s="886"/>
      <c r="R646" s="886"/>
      <c r="S646" s="886"/>
      <c r="T646" s="88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8"/>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297</v>
      </c>
      <c r="AC651" s="567"/>
      <c r="AD651" s="567"/>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8"/>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297</v>
      </c>
      <c r="AC656" s="567"/>
      <c r="AD656" s="567"/>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8"/>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297</v>
      </c>
      <c r="AC661" s="567"/>
      <c r="AD661" s="567"/>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8"/>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297</v>
      </c>
      <c r="AC666" s="567"/>
      <c r="AD666" s="567"/>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8"/>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297</v>
      </c>
      <c r="AC671" s="567"/>
      <c r="AD671" s="567"/>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8"/>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8"/>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8"/>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8"/>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8"/>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45" customHeight="1" x14ac:dyDescent="0.15">
      <c r="A702" s="855" t="s">
        <v>258</v>
      </c>
      <c r="B702" s="856"/>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483</v>
      </c>
      <c r="AE702" s="332"/>
      <c r="AF702" s="332"/>
      <c r="AG702" s="371" t="s">
        <v>499</v>
      </c>
      <c r="AH702" s="372"/>
      <c r="AI702" s="372"/>
      <c r="AJ702" s="372"/>
      <c r="AK702" s="372"/>
      <c r="AL702" s="372"/>
      <c r="AM702" s="372"/>
      <c r="AN702" s="372"/>
      <c r="AO702" s="372"/>
      <c r="AP702" s="372"/>
      <c r="AQ702" s="372"/>
      <c r="AR702" s="372"/>
      <c r="AS702" s="372"/>
      <c r="AT702" s="372"/>
      <c r="AU702" s="372"/>
      <c r="AV702" s="372"/>
      <c r="AW702" s="372"/>
      <c r="AX702" s="373"/>
    </row>
    <row r="703" spans="1:50" ht="60" customHeight="1" x14ac:dyDescent="0.15">
      <c r="A703" s="857"/>
      <c r="B703" s="858"/>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4" t="s">
        <v>483</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59"/>
      <c r="B704" s="860"/>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483</v>
      </c>
      <c r="AE704" s="771"/>
      <c r="AF704" s="771"/>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483</v>
      </c>
      <c r="AE705" s="703"/>
      <c r="AF705" s="703"/>
      <c r="AG705" s="111" t="s">
        <v>523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2"/>
      <c r="D706" s="783"/>
      <c r="E706" s="718" t="s">
        <v>424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t="s">
        <v>521</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50" ht="37.5" customHeight="1" x14ac:dyDescent="0.15">
      <c r="A707" s="630"/>
      <c r="B707" s="631"/>
      <c r="C707" s="784"/>
      <c r="D707" s="785"/>
      <c r="E707" s="721" t="s">
        <v>361</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522</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508</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43.5" customHeight="1" x14ac:dyDescent="0.15">
      <c r="A709" s="630"/>
      <c r="B709" s="632"/>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483</v>
      </c>
      <c r="AE709" s="315"/>
      <c r="AF709" s="315"/>
      <c r="AG709" s="87" t="s">
        <v>502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483</v>
      </c>
      <c r="AE711" s="315"/>
      <c r="AF711" s="315"/>
      <c r="AG711" s="87" t="s">
        <v>503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508</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508</v>
      </c>
      <c r="AE713" s="315"/>
      <c r="AF713" s="651"/>
      <c r="AG713" s="87"/>
      <c r="AH713" s="88"/>
      <c r="AI713" s="88"/>
      <c r="AJ713" s="88"/>
      <c r="AK713" s="88"/>
      <c r="AL713" s="88"/>
      <c r="AM713" s="88"/>
      <c r="AN713" s="88"/>
      <c r="AO713" s="88"/>
      <c r="AP713" s="88"/>
      <c r="AQ713" s="88"/>
      <c r="AR713" s="88"/>
      <c r="AS713" s="88"/>
      <c r="AT713" s="88"/>
      <c r="AU713" s="88"/>
      <c r="AV713" s="88"/>
      <c r="AW713" s="88"/>
      <c r="AX713" s="89"/>
    </row>
    <row r="714" spans="1:50" ht="42" customHeight="1" x14ac:dyDescent="0.15">
      <c r="A714" s="633"/>
      <c r="B714" s="634"/>
      <c r="C714" s="635" t="s">
        <v>368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483</v>
      </c>
      <c r="AE714" s="796"/>
      <c r="AF714" s="797"/>
      <c r="AG714" s="724" t="s">
        <v>504</v>
      </c>
      <c r="AH714" s="725"/>
      <c r="AI714" s="725"/>
      <c r="AJ714" s="725"/>
      <c r="AK714" s="725"/>
      <c r="AL714" s="725"/>
      <c r="AM714" s="725"/>
      <c r="AN714" s="725"/>
      <c r="AO714" s="725"/>
      <c r="AP714" s="725"/>
      <c r="AQ714" s="725"/>
      <c r="AR714" s="725"/>
      <c r="AS714" s="725"/>
      <c r="AT714" s="725"/>
      <c r="AU714" s="725"/>
      <c r="AV714" s="725"/>
      <c r="AW714" s="725"/>
      <c r="AX714" s="726"/>
    </row>
    <row r="715" spans="1:50" ht="36.75" customHeight="1" x14ac:dyDescent="0.15">
      <c r="A715" s="628" t="s">
        <v>39</v>
      </c>
      <c r="B715" s="772"/>
      <c r="C715" s="773" t="s">
        <v>369</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483</v>
      </c>
      <c r="AE715" s="593"/>
      <c r="AF715" s="644"/>
      <c r="AG715" s="730" t="s">
        <v>505</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508</v>
      </c>
      <c r="AE716" s="615"/>
      <c r="AF716" s="615"/>
      <c r="AG716" s="87"/>
      <c r="AH716" s="88"/>
      <c r="AI716" s="88"/>
      <c r="AJ716" s="88"/>
      <c r="AK716" s="88"/>
      <c r="AL716" s="88"/>
      <c r="AM716" s="88"/>
      <c r="AN716" s="88"/>
      <c r="AO716" s="88"/>
      <c r="AP716" s="88"/>
      <c r="AQ716" s="88"/>
      <c r="AR716" s="88"/>
      <c r="AS716" s="88"/>
      <c r="AT716" s="88"/>
      <c r="AU716" s="88"/>
      <c r="AV716" s="88"/>
      <c r="AW716" s="88"/>
      <c r="AX716" s="89"/>
    </row>
    <row r="717" spans="1:50" ht="34.5" customHeight="1" x14ac:dyDescent="0.15">
      <c r="A717" s="630"/>
      <c r="B717" s="632"/>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483</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45.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483</v>
      </c>
      <c r="AE718" s="315"/>
      <c r="AF718" s="315"/>
      <c r="AG718" s="113" t="s">
        <v>507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4" t="s">
        <v>57</v>
      </c>
      <c r="B719" s="765"/>
      <c r="C719" s="611" t="s">
        <v>262</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508</v>
      </c>
      <c r="AE719" s="593"/>
      <c r="AF719" s="593"/>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6"/>
      <c r="B720" s="767"/>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6"/>
      <c r="B722" s="76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6"/>
      <c r="B723" s="76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6"/>
      <c r="B724" s="76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8"/>
      <c r="B725" s="76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0"/>
      <c r="C726" s="803" t="s">
        <v>52</v>
      </c>
      <c r="D726" s="825"/>
      <c r="E726" s="825"/>
      <c r="F726" s="826"/>
      <c r="G726" s="565" t="s">
        <v>509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510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397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467</v>
      </c>
      <c r="B737" s="196"/>
      <c r="C737" s="196"/>
      <c r="D737" s="197"/>
      <c r="E737" s="975" t="s">
        <v>484</v>
      </c>
      <c r="F737" s="975"/>
      <c r="G737" s="975"/>
      <c r="H737" s="975"/>
      <c r="I737" s="975"/>
      <c r="J737" s="975"/>
      <c r="K737" s="975"/>
      <c r="L737" s="975"/>
      <c r="M737" s="975"/>
      <c r="N737" s="351" t="s">
        <v>460</v>
      </c>
      <c r="O737" s="351"/>
      <c r="P737" s="351"/>
      <c r="Q737" s="351"/>
      <c r="R737" s="975" t="s">
        <v>484</v>
      </c>
      <c r="S737" s="975"/>
      <c r="T737" s="975"/>
      <c r="U737" s="975"/>
      <c r="V737" s="975"/>
      <c r="W737" s="975"/>
      <c r="X737" s="975"/>
      <c r="Y737" s="975"/>
      <c r="Z737" s="975"/>
      <c r="AA737" s="351" t="s">
        <v>459</v>
      </c>
      <c r="AB737" s="351"/>
      <c r="AC737" s="351"/>
      <c r="AD737" s="351"/>
      <c r="AE737" s="975" t="s">
        <v>513</v>
      </c>
      <c r="AF737" s="975"/>
      <c r="AG737" s="975"/>
      <c r="AH737" s="975"/>
      <c r="AI737" s="975"/>
      <c r="AJ737" s="975"/>
      <c r="AK737" s="975"/>
      <c r="AL737" s="975"/>
      <c r="AM737" s="975"/>
      <c r="AN737" s="351" t="s">
        <v>458</v>
      </c>
      <c r="AO737" s="351"/>
      <c r="AP737" s="351"/>
      <c r="AQ737" s="351"/>
      <c r="AR737" s="967" t="s">
        <v>514</v>
      </c>
      <c r="AS737" s="968"/>
      <c r="AT737" s="968"/>
      <c r="AU737" s="968"/>
      <c r="AV737" s="968"/>
      <c r="AW737" s="968"/>
      <c r="AX737" s="969"/>
      <c r="AY737" s="75"/>
      <c r="AZ737" s="75"/>
    </row>
    <row r="738" spans="1:52" ht="24.75" customHeight="1" x14ac:dyDescent="0.15">
      <c r="A738" s="976" t="s">
        <v>457</v>
      </c>
      <c r="B738" s="196"/>
      <c r="C738" s="196"/>
      <c r="D738" s="197"/>
      <c r="E738" s="975" t="s">
        <v>511</v>
      </c>
      <c r="F738" s="975"/>
      <c r="G738" s="975"/>
      <c r="H738" s="975"/>
      <c r="I738" s="975"/>
      <c r="J738" s="975"/>
      <c r="K738" s="975"/>
      <c r="L738" s="975"/>
      <c r="M738" s="975"/>
      <c r="N738" s="351" t="s">
        <v>456</v>
      </c>
      <c r="O738" s="351"/>
      <c r="P738" s="351"/>
      <c r="Q738" s="351"/>
      <c r="R738" s="975" t="s">
        <v>512</v>
      </c>
      <c r="S738" s="975"/>
      <c r="T738" s="975"/>
      <c r="U738" s="975"/>
      <c r="V738" s="975"/>
      <c r="W738" s="975"/>
      <c r="X738" s="975"/>
      <c r="Y738" s="975"/>
      <c r="Z738" s="975"/>
      <c r="AA738" s="351" t="s">
        <v>455</v>
      </c>
      <c r="AB738" s="351"/>
      <c r="AC738" s="351"/>
      <c r="AD738" s="351"/>
      <c r="AE738" s="975" t="s">
        <v>516</v>
      </c>
      <c r="AF738" s="975"/>
      <c r="AG738" s="975"/>
      <c r="AH738" s="975"/>
      <c r="AI738" s="975"/>
      <c r="AJ738" s="975"/>
      <c r="AK738" s="975"/>
      <c r="AL738" s="975"/>
      <c r="AM738" s="975"/>
      <c r="AN738" s="351" t="s">
        <v>451</v>
      </c>
      <c r="AO738" s="351"/>
      <c r="AP738" s="351"/>
      <c r="AQ738" s="351"/>
      <c r="AR738" s="967" t="s">
        <v>515</v>
      </c>
      <c r="AS738" s="968"/>
      <c r="AT738" s="968"/>
      <c r="AU738" s="968"/>
      <c r="AV738" s="968"/>
      <c r="AW738" s="968"/>
      <c r="AX738" s="969"/>
    </row>
    <row r="739" spans="1:52" ht="24.75" customHeight="1" thickBot="1" x14ac:dyDescent="0.2">
      <c r="A739" s="977" t="s">
        <v>447</v>
      </c>
      <c r="B739" s="978"/>
      <c r="C739" s="978"/>
      <c r="D739" s="979"/>
      <c r="E739" s="980" t="s">
        <v>517</v>
      </c>
      <c r="F739" s="970"/>
      <c r="G739" s="970"/>
      <c r="H739" s="79" t="str">
        <f>IF(E739="", "", "(")</f>
        <v>(</v>
      </c>
      <c r="I739" s="970"/>
      <c r="J739" s="970"/>
      <c r="K739" s="79" t="str">
        <f>IF(OR(I739="　", I739=""), "", "-")</f>
        <v/>
      </c>
      <c r="L739" s="971">
        <v>213</v>
      </c>
      <c r="M739" s="971"/>
      <c r="N739" s="80" t="str">
        <f>IF(O739="", "", "-")</f>
        <v/>
      </c>
      <c r="O739" s="81"/>
      <c r="P739" s="80" t="str">
        <f>IF(E739="", "", ")")</f>
        <v>)</v>
      </c>
      <c r="Q739" s="980"/>
      <c r="R739" s="970"/>
      <c r="S739" s="970"/>
      <c r="T739" s="79" t="str">
        <f>IF(Q739="", "", "(")</f>
        <v/>
      </c>
      <c r="U739" s="970"/>
      <c r="V739" s="970"/>
      <c r="W739" s="79" t="str">
        <f>IF(OR(U739="　", U739=""), "", "-")</f>
        <v/>
      </c>
      <c r="X739" s="971"/>
      <c r="Y739" s="971"/>
      <c r="Z739" s="80" t="str">
        <f>IF(AA739="", "", "-")</f>
        <v/>
      </c>
      <c r="AA739" s="81"/>
      <c r="AB739" s="80" t="str">
        <f>IF(Q739="", "", ")")</f>
        <v/>
      </c>
      <c r="AC739" s="980"/>
      <c r="AD739" s="970"/>
      <c r="AE739" s="970"/>
      <c r="AF739" s="79" t="str">
        <f>IF(AC739="", "", "(")</f>
        <v/>
      </c>
      <c r="AG739" s="970"/>
      <c r="AH739" s="970"/>
      <c r="AI739" s="79" t="str">
        <f>IF(OR(AG739="　", AG739=""), "", "-")</f>
        <v/>
      </c>
      <c r="AJ739" s="971"/>
      <c r="AK739" s="971"/>
      <c r="AL739" s="80" t="str">
        <f>IF(AM739="", "", "-")</f>
        <v/>
      </c>
      <c r="AM739" s="81"/>
      <c r="AN739" s="80" t="str">
        <f>IF(AC739="", "", ")")</f>
        <v/>
      </c>
      <c r="AO739" s="972"/>
      <c r="AP739" s="973"/>
      <c r="AQ739" s="973"/>
      <c r="AR739" s="973"/>
      <c r="AS739" s="973"/>
      <c r="AT739" s="973"/>
      <c r="AU739" s="973"/>
      <c r="AV739" s="973"/>
      <c r="AW739" s="973"/>
      <c r="AX739" s="974"/>
    </row>
    <row r="740" spans="1:52" ht="28.35" customHeight="1" x14ac:dyDescent="0.15">
      <c r="A740" s="602" t="s">
        <v>427</v>
      </c>
      <c r="B740" s="603"/>
      <c r="C740" s="603"/>
      <c r="D740" s="603"/>
      <c r="E740" s="603"/>
      <c r="F740" s="604"/>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2"/>
      <c r="B741" s="603"/>
      <c r="C741" s="603"/>
      <c r="D741" s="603"/>
      <c r="E741" s="603"/>
      <c r="F741" s="6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2"/>
      <c r="B742" s="603"/>
      <c r="C742" s="603"/>
      <c r="D742" s="603"/>
      <c r="E742" s="603"/>
      <c r="F742" s="6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2"/>
      <c r="B743" s="603"/>
      <c r="C743" s="603"/>
      <c r="D743" s="603"/>
      <c r="E743" s="603"/>
      <c r="F743" s="6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2"/>
      <c r="B744" s="603"/>
      <c r="C744" s="603"/>
      <c r="D744" s="603"/>
      <c r="E744" s="603"/>
      <c r="F744" s="6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2"/>
      <c r="B745" s="603"/>
      <c r="C745" s="603"/>
      <c r="D745" s="603"/>
      <c r="E745" s="603"/>
      <c r="F745" s="6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2"/>
      <c r="B746" s="603"/>
      <c r="C746" s="603"/>
      <c r="D746" s="603"/>
      <c r="E746" s="603"/>
      <c r="F746" s="6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2"/>
      <c r="B747" s="603"/>
      <c r="C747" s="603"/>
      <c r="D747" s="603"/>
      <c r="E747" s="603"/>
      <c r="F747" s="6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2"/>
      <c r="B748" s="603"/>
      <c r="C748" s="603"/>
      <c r="D748" s="603"/>
      <c r="E748" s="603"/>
      <c r="F748" s="6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2"/>
      <c r="B749" s="603"/>
      <c r="C749" s="603"/>
      <c r="D749" s="603"/>
      <c r="E749" s="603"/>
      <c r="F749" s="6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2"/>
      <c r="B750" s="603"/>
      <c r="C750" s="603"/>
      <c r="D750" s="603"/>
      <c r="E750" s="603"/>
      <c r="F750" s="6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2"/>
      <c r="B751" s="603"/>
      <c r="C751" s="603"/>
      <c r="D751" s="603"/>
      <c r="E751" s="603"/>
      <c r="F751" s="6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2"/>
      <c r="B752" s="603"/>
      <c r="C752" s="603"/>
      <c r="D752" s="603"/>
      <c r="E752" s="603"/>
      <c r="F752" s="6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2"/>
      <c r="B753" s="603"/>
      <c r="C753" s="603"/>
      <c r="D753" s="603"/>
      <c r="E753" s="603"/>
      <c r="F753" s="6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x14ac:dyDescent="0.15">
      <c r="A754" s="602"/>
      <c r="B754" s="603"/>
      <c r="C754" s="603"/>
      <c r="D754" s="603"/>
      <c r="E754" s="603"/>
      <c r="F754" s="6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2"/>
      <c r="B755" s="603"/>
      <c r="C755" s="603"/>
      <c r="D755" s="603"/>
      <c r="E755" s="603"/>
      <c r="F755" s="6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2"/>
      <c r="B757" s="603"/>
      <c r="C757" s="603"/>
      <c r="D757" s="603"/>
      <c r="E757" s="603"/>
      <c r="F757" s="6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02"/>
      <c r="B758" s="603"/>
      <c r="C758" s="603"/>
      <c r="D758" s="603"/>
      <c r="E758" s="603"/>
      <c r="F758" s="6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2"/>
      <c r="B759" s="603"/>
      <c r="C759" s="603"/>
      <c r="D759" s="603"/>
      <c r="E759" s="603"/>
      <c r="F759" s="6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2"/>
      <c r="B760" s="603"/>
      <c r="C760" s="603"/>
      <c r="D760" s="603"/>
      <c r="E760" s="603"/>
      <c r="F760" s="6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2"/>
      <c r="B761" s="603"/>
      <c r="C761" s="603"/>
      <c r="D761" s="603"/>
      <c r="E761" s="603"/>
      <c r="F761" s="6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2"/>
      <c r="B762" s="603"/>
      <c r="C762" s="603"/>
      <c r="D762" s="603"/>
      <c r="E762" s="603"/>
      <c r="F762" s="6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2"/>
      <c r="B763" s="603"/>
      <c r="C763" s="603"/>
      <c r="D763" s="603"/>
      <c r="E763" s="603"/>
      <c r="F763" s="6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2"/>
      <c r="B764" s="603"/>
      <c r="C764" s="603"/>
      <c r="D764" s="603"/>
      <c r="E764" s="603"/>
      <c r="F764" s="6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2"/>
      <c r="B765" s="603"/>
      <c r="C765" s="603"/>
      <c r="D765" s="603"/>
      <c r="E765" s="603"/>
      <c r="F765" s="6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2"/>
      <c r="B766" s="603"/>
      <c r="C766" s="603"/>
      <c r="D766" s="603"/>
      <c r="E766" s="603"/>
      <c r="F766" s="6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2"/>
      <c r="B767" s="603"/>
      <c r="C767" s="603"/>
      <c r="D767" s="603"/>
      <c r="E767" s="603"/>
      <c r="F767" s="60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2"/>
      <c r="B768" s="603"/>
      <c r="C768" s="603"/>
      <c r="D768" s="603"/>
      <c r="E768" s="603"/>
      <c r="F768" s="60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2"/>
      <c r="B769" s="603"/>
      <c r="C769" s="603"/>
      <c r="D769" s="603"/>
      <c r="E769" s="603"/>
      <c r="F769" s="6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2"/>
      <c r="B770" s="603"/>
      <c r="C770" s="603"/>
      <c r="D770" s="603"/>
      <c r="E770" s="603"/>
      <c r="F770" s="6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2"/>
      <c r="B771" s="603"/>
      <c r="C771" s="603"/>
      <c r="D771" s="603"/>
      <c r="E771" s="603"/>
      <c r="F771" s="6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2"/>
      <c r="B772" s="603"/>
      <c r="C772" s="603"/>
      <c r="D772" s="603"/>
      <c r="E772" s="603"/>
      <c r="F772" s="6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2"/>
      <c r="B773" s="603"/>
      <c r="C773" s="603"/>
      <c r="D773" s="603"/>
      <c r="E773" s="603"/>
      <c r="F773" s="6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2"/>
      <c r="B774" s="603"/>
      <c r="C774" s="603"/>
      <c r="D774" s="603"/>
      <c r="E774" s="603"/>
      <c r="F774" s="6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2"/>
      <c r="B775" s="603"/>
      <c r="C775" s="603"/>
      <c r="D775" s="603"/>
      <c r="E775" s="603"/>
      <c r="F775" s="6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2"/>
      <c r="B776" s="603"/>
      <c r="C776" s="603"/>
      <c r="D776" s="603"/>
      <c r="E776" s="603"/>
      <c r="F776" s="6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2"/>
      <c r="B777" s="603"/>
      <c r="C777" s="603"/>
      <c r="D777" s="603"/>
      <c r="E777" s="603"/>
      <c r="F777" s="6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5"/>
      <c r="B778" s="606"/>
      <c r="C778" s="606"/>
      <c r="D778" s="606"/>
      <c r="E778" s="606"/>
      <c r="F778" s="60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6" t="s">
        <v>429</v>
      </c>
      <c r="B779" s="617"/>
      <c r="C779" s="617"/>
      <c r="D779" s="617"/>
      <c r="E779" s="617"/>
      <c r="F779" s="618"/>
      <c r="G779" s="583" t="s">
        <v>519</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543</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81"/>
    </row>
    <row r="780" spans="1:50" ht="24.75" customHeight="1" x14ac:dyDescent="0.15">
      <c r="A780" s="619"/>
      <c r="B780" s="620"/>
      <c r="C780" s="620"/>
      <c r="D780" s="620"/>
      <c r="E780" s="620"/>
      <c r="F780" s="621"/>
      <c r="G780" s="803" t="s">
        <v>17</v>
      </c>
      <c r="H780" s="656"/>
      <c r="I780" s="656"/>
      <c r="J780" s="656"/>
      <c r="K780" s="656"/>
      <c r="L780" s="655" t="s">
        <v>18</v>
      </c>
      <c r="M780" s="656"/>
      <c r="N780" s="656"/>
      <c r="O780" s="656"/>
      <c r="P780" s="656"/>
      <c r="Q780" s="656"/>
      <c r="R780" s="656"/>
      <c r="S780" s="656"/>
      <c r="T780" s="656"/>
      <c r="U780" s="656"/>
      <c r="V780" s="656"/>
      <c r="W780" s="656"/>
      <c r="X780" s="657"/>
      <c r="Y780" s="641" t="s">
        <v>19</v>
      </c>
      <c r="Z780" s="642"/>
      <c r="AA780" s="642"/>
      <c r="AB780" s="786"/>
      <c r="AC780" s="803" t="s">
        <v>17</v>
      </c>
      <c r="AD780" s="656"/>
      <c r="AE780" s="656"/>
      <c r="AF780" s="656"/>
      <c r="AG780" s="656"/>
      <c r="AH780" s="655" t="s">
        <v>18</v>
      </c>
      <c r="AI780" s="656"/>
      <c r="AJ780" s="656"/>
      <c r="AK780" s="656"/>
      <c r="AL780" s="656"/>
      <c r="AM780" s="656"/>
      <c r="AN780" s="656"/>
      <c r="AO780" s="656"/>
      <c r="AP780" s="656"/>
      <c r="AQ780" s="656"/>
      <c r="AR780" s="656"/>
      <c r="AS780" s="656"/>
      <c r="AT780" s="657"/>
      <c r="AU780" s="641" t="s">
        <v>19</v>
      </c>
      <c r="AV780" s="642"/>
      <c r="AW780" s="642"/>
      <c r="AX780" s="643"/>
    </row>
    <row r="781" spans="1:50" ht="24.75" customHeight="1" x14ac:dyDescent="0.15">
      <c r="A781" s="619"/>
      <c r="B781" s="620"/>
      <c r="C781" s="620"/>
      <c r="D781" s="620"/>
      <c r="E781" s="620"/>
      <c r="F781" s="621"/>
      <c r="G781" s="658" t="s">
        <v>518</v>
      </c>
      <c r="H781" s="659"/>
      <c r="I781" s="659"/>
      <c r="J781" s="659"/>
      <c r="K781" s="660"/>
      <c r="L781" s="652" t="s">
        <v>524</v>
      </c>
      <c r="M781" s="653"/>
      <c r="N781" s="653"/>
      <c r="O781" s="653"/>
      <c r="P781" s="653"/>
      <c r="Q781" s="653"/>
      <c r="R781" s="653"/>
      <c r="S781" s="653"/>
      <c r="T781" s="653"/>
      <c r="U781" s="653"/>
      <c r="V781" s="653"/>
      <c r="W781" s="653"/>
      <c r="X781" s="654"/>
      <c r="Y781" s="374">
        <v>6</v>
      </c>
      <c r="Z781" s="375"/>
      <c r="AA781" s="375"/>
      <c r="AB781" s="793"/>
      <c r="AC781" s="658" t="s">
        <v>520</v>
      </c>
      <c r="AD781" s="659"/>
      <c r="AE781" s="659"/>
      <c r="AF781" s="659"/>
      <c r="AG781" s="660"/>
      <c r="AH781" s="652" t="s">
        <v>488</v>
      </c>
      <c r="AI781" s="653"/>
      <c r="AJ781" s="653"/>
      <c r="AK781" s="653"/>
      <c r="AL781" s="653"/>
      <c r="AM781" s="653"/>
      <c r="AN781" s="653"/>
      <c r="AO781" s="653"/>
      <c r="AP781" s="653"/>
      <c r="AQ781" s="653"/>
      <c r="AR781" s="653"/>
      <c r="AS781" s="653"/>
      <c r="AT781" s="654"/>
      <c r="AU781" s="374">
        <v>0.2</v>
      </c>
      <c r="AV781" s="375"/>
      <c r="AW781" s="375"/>
      <c r="AX781" s="376"/>
    </row>
    <row r="782" spans="1:50" ht="24.75" customHeight="1" x14ac:dyDescent="0.15">
      <c r="A782" s="619"/>
      <c r="B782" s="620"/>
      <c r="C782" s="620"/>
      <c r="D782" s="620"/>
      <c r="E782" s="620"/>
      <c r="F782" s="621"/>
      <c r="G782" s="594"/>
      <c r="H782" s="595"/>
      <c r="I782" s="595"/>
      <c r="J782" s="595"/>
      <c r="K782" s="596"/>
      <c r="L782" s="586"/>
      <c r="M782" s="587"/>
      <c r="N782" s="587"/>
      <c r="O782" s="587"/>
      <c r="P782" s="587"/>
      <c r="Q782" s="587"/>
      <c r="R782" s="587"/>
      <c r="S782" s="587"/>
      <c r="T782" s="587"/>
      <c r="U782" s="587"/>
      <c r="V782" s="587"/>
      <c r="W782" s="587"/>
      <c r="X782" s="588"/>
      <c r="Y782" s="589"/>
      <c r="Z782" s="590"/>
      <c r="AA782" s="590"/>
      <c r="AB782" s="600"/>
      <c r="AC782" s="594"/>
      <c r="AD782" s="595"/>
      <c r="AE782" s="595"/>
      <c r="AF782" s="595"/>
      <c r="AG782" s="596"/>
      <c r="AH782" s="586"/>
      <c r="AI782" s="587"/>
      <c r="AJ782" s="587"/>
      <c r="AK782" s="587"/>
      <c r="AL782" s="587"/>
      <c r="AM782" s="587"/>
      <c r="AN782" s="587"/>
      <c r="AO782" s="587"/>
      <c r="AP782" s="587"/>
      <c r="AQ782" s="587"/>
      <c r="AR782" s="587"/>
      <c r="AS782" s="587"/>
      <c r="AT782" s="588"/>
      <c r="AU782" s="589"/>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14" t="s">
        <v>20</v>
      </c>
      <c r="H791" s="815"/>
      <c r="I791" s="815"/>
      <c r="J791" s="815"/>
      <c r="K791" s="815"/>
      <c r="L791" s="816"/>
      <c r="M791" s="817"/>
      <c r="N791" s="817"/>
      <c r="O791" s="817"/>
      <c r="P791" s="817"/>
      <c r="Q791" s="817"/>
      <c r="R791" s="817"/>
      <c r="S791" s="817"/>
      <c r="T791" s="817"/>
      <c r="U791" s="817"/>
      <c r="V791" s="817"/>
      <c r="W791" s="817"/>
      <c r="X791" s="818"/>
      <c r="Y791" s="819">
        <f>SUM(Y781:AB790)</f>
        <v>6</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0.2</v>
      </c>
      <c r="AV791" s="820"/>
      <c r="AW791" s="820"/>
      <c r="AX791" s="822"/>
    </row>
    <row r="792" spans="1:50" ht="24.75" hidden="1" customHeight="1" x14ac:dyDescent="0.15">
      <c r="A792" s="619"/>
      <c r="B792" s="620"/>
      <c r="C792" s="620"/>
      <c r="D792" s="620"/>
      <c r="E792" s="620"/>
      <c r="F792" s="621"/>
      <c r="G792" s="583" t="s">
        <v>364</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363</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81"/>
    </row>
    <row r="793" spans="1:50" ht="24.75" hidden="1" customHeight="1" x14ac:dyDescent="0.15">
      <c r="A793" s="619"/>
      <c r="B793" s="620"/>
      <c r="C793" s="620"/>
      <c r="D793" s="620"/>
      <c r="E793" s="620"/>
      <c r="F793" s="621"/>
      <c r="G793" s="803" t="s">
        <v>17</v>
      </c>
      <c r="H793" s="656"/>
      <c r="I793" s="656"/>
      <c r="J793" s="656"/>
      <c r="K793" s="656"/>
      <c r="L793" s="655" t="s">
        <v>18</v>
      </c>
      <c r="M793" s="656"/>
      <c r="N793" s="656"/>
      <c r="O793" s="656"/>
      <c r="P793" s="656"/>
      <c r="Q793" s="656"/>
      <c r="R793" s="656"/>
      <c r="S793" s="656"/>
      <c r="T793" s="656"/>
      <c r="U793" s="656"/>
      <c r="V793" s="656"/>
      <c r="W793" s="656"/>
      <c r="X793" s="657"/>
      <c r="Y793" s="641" t="s">
        <v>19</v>
      </c>
      <c r="Z793" s="642"/>
      <c r="AA793" s="642"/>
      <c r="AB793" s="786"/>
      <c r="AC793" s="803" t="s">
        <v>17</v>
      </c>
      <c r="AD793" s="656"/>
      <c r="AE793" s="656"/>
      <c r="AF793" s="656"/>
      <c r="AG793" s="656"/>
      <c r="AH793" s="655" t="s">
        <v>18</v>
      </c>
      <c r="AI793" s="656"/>
      <c r="AJ793" s="656"/>
      <c r="AK793" s="656"/>
      <c r="AL793" s="656"/>
      <c r="AM793" s="656"/>
      <c r="AN793" s="656"/>
      <c r="AO793" s="656"/>
      <c r="AP793" s="656"/>
      <c r="AQ793" s="656"/>
      <c r="AR793" s="656"/>
      <c r="AS793" s="656"/>
      <c r="AT793" s="657"/>
      <c r="AU793" s="641" t="s">
        <v>19</v>
      </c>
      <c r="AV793" s="642"/>
      <c r="AW793" s="642"/>
      <c r="AX793" s="643"/>
    </row>
    <row r="794" spans="1:50" ht="24.75" hidden="1" customHeight="1" x14ac:dyDescent="0.15">
      <c r="A794" s="619"/>
      <c r="B794" s="620"/>
      <c r="C794" s="620"/>
      <c r="D794" s="620"/>
      <c r="E794" s="620"/>
      <c r="F794" s="621"/>
      <c r="G794" s="658"/>
      <c r="H794" s="659"/>
      <c r="I794" s="659"/>
      <c r="J794" s="659"/>
      <c r="K794" s="660"/>
      <c r="L794" s="652"/>
      <c r="M794" s="653"/>
      <c r="N794" s="653"/>
      <c r="O794" s="653"/>
      <c r="P794" s="653"/>
      <c r="Q794" s="653"/>
      <c r="R794" s="653"/>
      <c r="S794" s="653"/>
      <c r="T794" s="653"/>
      <c r="U794" s="653"/>
      <c r="V794" s="653"/>
      <c r="W794" s="653"/>
      <c r="X794" s="654"/>
      <c r="Y794" s="374"/>
      <c r="Z794" s="375"/>
      <c r="AA794" s="375"/>
      <c r="AB794" s="793"/>
      <c r="AC794" s="658"/>
      <c r="AD794" s="659"/>
      <c r="AE794" s="659"/>
      <c r="AF794" s="659"/>
      <c r="AG794" s="660"/>
      <c r="AH794" s="652"/>
      <c r="AI794" s="653"/>
      <c r="AJ794" s="653"/>
      <c r="AK794" s="653"/>
      <c r="AL794" s="653"/>
      <c r="AM794" s="653"/>
      <c r="AN794" s="653"/>
      <c r="AO794" s="653"/>
      <c r="AP794" s="653"/>
      <c r="AQ794" s="653"/>
      <c r="AR794" s="653"/>
      <c r="AS794" s="653"/>
      <c r="AT794" s="654"/>
      <c r="AU794" s="374"/>
      <c r="AV794" s="375"/>
      <c r="AW794" s="375"/>
      <c r="AX794" s="376"/>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14" t="s">
        <v>20</v>
      </c>
      <c r="H804" s="815"/>
      <c r="I804" s="815"/>
      <c r="J804" s="815"/>
      <c r="K804" s="815"/>
      <c r="L804" s="816"/>
      <c r="M804" s="817"/>
      <c r="N804" s="817"/>
      <c r="O804" s="817"/>
      <c r="P804" s="817"/>
      <c r="Q804" s="817"/>
      <c r="R804" s="817"/>
      <c r="S804" s="817"/>
      <c r="T804" s="817"/>
      <c r="U804" s="817"/>
      <c r="V804" s="817"/>
      <c r="W804" s="817"/>
      <c r="X804" s="818"/>
      <c r="Y804" s="819">
        <f>SUM(Y794:AB803)</f>
        <v>0</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0</v>
      </c>
      <c r="AV804" s="820"/>
      <c r="AW804" s="820"/>
      <c r="AX804" s="822"/>
    </row>
    <row r="805" spans="1:50" ht="24.75" hidden="1" customHeight="1" x14ac:dyDescent="0.15">
      <c r="A805" s="619"/>
      <c r="B805" s="620"/>
      <c r="C805" s="620"/>
      <c r="D805" s="620"/>
      <c r="E805" s="620"/>
      <c r="F805" s="621"/>
      <c r="G805" s="583" t="s">
        <v>365</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366</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81"/>
    </row>
    <row r="806" spans="1:50" ht="24.75" hidden="1" customHeight="1" x14ac:dyDescent="0.15">
      <c r="A806" s="619"/>
      <c r="B806" s="620"/>
      <c r="C806" s="620"/>
      <c r="D806" s="620"/>
      <c r="E806" s="620"/>
      <c r="F806" s="621"/>
      <c r="G806" s="803" t="s">
        <v>17</v>
      </c>
      <c r="H806" s="656"/>
      <c r="I806" s="656"/>
      <c r="J806" s="656"/>
      <c r="K806" s="656"/>
      <c r="L806" s="655" t="s">
        <v>18</v>
      </c>
      <c r="M806" s="656"/>
      <c r="N806" s="656"/>
      <c r="O806" s="656"/>
      <c r="P806" s="656"/>
      <c r="Q806" s="656"/>
      <c r="R806" s="656"/>
      <c r="S806" s="656"/>
      <c r="T806" s="656"/>
      <c r="U806" s="656"/>
      <c r="V806" s="656"/>
      <c r="W806" s="656"/>
      <c r="X806" s="657"/>
      <c r="Y806" s="641" t="s">
        <v>19</v>
      </c>
      <c r="Z806" s="642"/>
      <c r="AA806" s="642"/>
      <c r="AB806" s="786"/>
      <c r="AC806" s="803" t="s">
        <v>17</v>
      </c>
      <c r="AD806" s="656"/>
      <c r="AE806" s="656"/>
      <c r="AF806" s="656"/>
      <c r="AG806" s="656"/>
      <c r="AH806" s="655" t="s">
        <v>18</v>
      </c>
      <c r="AI806" s="656"/>
      <c r="AJ806" s="656"/>
      <c r="AK806" s="656"/>
      <c r="AL806" s="656"/>
      <c r="AM806" s="656"/>
      <c r="AN806" s="656"/>
      <c r="AO806" s="656"/>
      <c r="AP806" s="656"/>
      <c r="AQ806" s="656"/>
      <c r="AR806" s="656"/>
      <c r="AS806" s="656"/>
      <c r="AT806" s="657"/>
      <c r="AU806" s="641" t="s">
        <v>19</v>
      </c>
      <c r="AV806" s="642"/>
      <c r="AW806" s="642"/>
      <c r="AX806" s="643"/>
    </row>
    <row r="807" spans="1:50" ht="24.75" hidden="1" customHeight="1" x14ac:dyDescent="0.15">
      <c r="A807" s="619"/>
      <c r="B807" s="620"/>
      <c r="C807" s="620"/>
      <c r="D807" s="620"/>
      <c r="E807" s="620"/>
      <c r="F807" s="621"/>
      <c r="G807" s="658"/>
      <c r="H807" s="659"/>
      <c r="I807" s="659"/>
      <c r="J807" s="659"/>
      <c r="K807" s="660"/>
      <c r="L807" s="652"/>
      <c r="M807" s="653"/>
      <c r="N807" s="653"/>
      <c r="O807" s="653"/>
      <c r="P807" s="653"/>
      <c r="Q807" s="653"/>
      <c r="R807" s="653"/>
      <c r="S807" s="653"/>
      <c r="T807" s="653"/>
      <c r="U807" s="653"/>
      <c r="V807" s="653"/>
      <c r="W807" s="653"/>
      <c r="X807" s="654"/>
      <c r="Y807" s="374"/>
      <c r="Z807" s="375"/>
      <c r="AA807" s="375"/>
      <c r="AB807" s="793"/>
      <c r="AC807" s="658"/>
      <c r="AD807" s="659"/>
      <c r="AE807" s="659"/>
      <c r="AF807" s="659"/>
      <c r="AG807" s="660"/>
      <c r="AH807" s="652"/>
      <c r="AI807" s="653"/>
      <c r="AJ807" s="653"/>
      <c r="AK807" s="653"/>
      <c r="AL807" s="653"/>
      <c r="AM807" s="653"/>
      <c r="AN807" s="653"/>
      <c r="AO807" s="653"/>
      <c r="AP807" s="653"/>
      <c r="AQ807" s="653"/>
      <c r="AR807" s="653"/>
      <c r="AS807" s="653"/>
      <c r="AT807" s="654"/>
      <c r="AU807" s="374"/>
      <c r="AV807" s="375"/>
      <c r="AW807" s="375"/>
      <c r="AX807" s="376"/>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9"/>
      <c r="B818" s="620"/>
      <c r="C818" s="620"/>
      <c r="D818" s="620"/>
      <c r="E818" s="620"/>
      <c r="F818" s="621"/>
      <c r="G818" s="583" t="s">
        <v>340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298</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81"/>
    </row>
    <row r="819" spans="1:50" ht="24.75" hidden="1" customHeight="1" x14ac:dyDescent="0.15">
      <c r="A819" s="619"/>
      <c r="B819" s="620"/>
      <c r="C819" s="620"/>
      <c r="D819" s="620"/>
      <c r="E819" s="620"/>
      <c r="F819" s="621"/>
      <c r="G819" s="803" t="s">
        <v>17</v>
      </c>
      <c r="H819" s="656"/>
      <c r="I819" s="656"/>
      <c r="J819" s="656"/>
      <c r="K819" s="656"/>
      <c r="L819" s="655" t="s">
        <v>18</v>
      </c>
      <c r="M819" s="656"/>
      <c r="N819" s="656"/>
      <c r="O819" s="656"/>
      <c r="P819" s="656"/>
      <c r="Q819" s="656"/>
      <c r="R819" s="656"/>
      <c r="S819" s="656"/>
      <c r="T819" s="656"/>
      <c r="U819" s="656"/>
      <c r="V819" s="656"/>
      <c r="W819" s="656"/>
      <c r="X819" s="657"/>
      <c r="Y819" s="641" t="s">
        <v>19</v>
      </c>
      <c r="Z819" s="642"/>
      <c r="AA819" s="642"/>
      <c r="AB819" s="786"/>
      <c r="AC819" s="803" t="s">
        <v>17</v>
      </c>
      <c r="AD819" s="656"/>
      <c r="AE819" s="656"/>
      <c r="AF819" s="656"/>
      <c r="AG819" s="656"/>
      <c r="AH819" s="655" t="s">
        <v>18</v>
      </c>
      <c r="AI819" s="656"/>
      <c r="AJ819" s="656"/>
      <c r="AK819" s="656"/>
      <c r="AL819" s="656"/>
      <c r="AM819" s="656"/>
      <c r="AN819" s="656"/>
      <c r="AO819" s="656"/>
      <c r="AP819" s="656"/>
      <c r="AQ819" s="656"/>
      <c r="AR819" s="656"/>
      <c r="AS819" s="656"/>
      <c r="AT819" s="657"/>
      <c r="AU819" s="641" t="s">
        <v>19</v>
      </c>
      <c r="AV819" s="642"/>
      <c r="AW819" s="642"/>
      <c r="AX819" s="643"/>
    </row>
    <row r="820" spans="1:50" s="16" customFormat="1" ht="24.75" hidden="1" customHeight="1" x14ac:dyDescent="0.15">
      <c r="A820" s="619"/>
      <c r="B820" s="620"/>
      <c r="C820" s="620"/>
      <c r="D820" s="620"/>
      <c r="E820" s="620"/>
      <c r="F820" s="621"/>
      <c r="G820" s="658"/>
      <c r="H820" s="659"/>
      <c r="I820" s="659"/>
      <c r="J820" s="659"/>
      <c r="K820" s="660"/>
      <c r="L820" s="652"/>
      <c r="M820" s="653"/>
      <c r="N820" s="653"/>
      <c r="O820" s="653"/>
      <c r="P820" s="653"/>
      <c r="Q820" s="653"/>
      <c r="R820" s="653"/>
      <c r="S820" s="653"/>
      <c r="T820" s="653"/>
      <c r="U820" s="653"/>
      <c r="V820" s="653"/>
      <c r="W820" s="653"/>
      <c r="X820" s="654"/>
      <c r="Y820" s="374"/>
      <c r="Z820" s="375"/>
      <c r="AA820" s="375"/>
      <c r="AB820" s="793"/>
      <c r="AC820" s="658"/>
      <c r="AD820" s="659"/>
      <c r="AE820" s="659"/>
      <c r="AF820" s="659"/>
      <c r="AG820" s="660"/>
      <c r="AH820" s="652"/>
      <c r="AI820" s="653"/>
      <c r="AJ820" s="653"/>
      <c r="AK820" s="653"/>
      <c r="AL820" s="653"/>
      <c r="AM820" s="653"/>
      <c r="AN820" s="653"/>
      <c r="AO820" s="653"/>
      <c r="AP820" s="653"/>
      <c r="AQ820" s="653"/>
      <c r="AR820" s="653"/>
      <c r="AS820" s="653"/>
      <c r="AT820" s="654"/>
      <c r="AU820" s="374"/>
      <c r="AV820" s="375"/>
      <c r="AW820" s="375"/>
      <c r="AX820" s="376"/>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89" t="s">
        <v>266</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525</v>
      </c>
      <c r="D837" s="333"/>
      <c r="E837" s="333"/>
      <c r="F837" s="333"/>
      <c r="G837" s="333"/>
      <c r="H837" s="333"/>
      <c r="I837" s="333"/>
      <c r="J837" s="334">
        <v>3010401051209</v>
      </c>
      <c r="K837" s="335"/>
      <c r="L837" s="335"/>
      <c r="M837" s="335"/>
      <c r="N837" s="335"/>
      <c r="O837" s="335"/>
      <c r="P837" s="348" t="s">
        <v>526</v>
      </c>
      <c r="Q837" s="336"/>
      <c r="R837" s="336"/>
      <c r="S837" s="336"/>
      <c r="T837" s="336"/>
      <c r="U837" s="336"/>
      <c r="V837" s="336"/>
      <c r="W837" s="336"/>
      <c r="X837" s="336"/>
      <c r="Y837" s="337">
        <v>6</v>
      </c>
      <c r="Z837" s="338"/>
      <c r="AA837" s="338"/>
      <c r="AB837" s="339"/>
      <c r="AC837" s="349" t="s">
        <v>419</v>
      </c>
      <c r="AD837" s="357"/>
      <c r="AE837" s="357"/>
      <c r="AF837" s="357"/>
      <c r="AG837" s="357"/>
      <c r="AH837" s="358">
        <v>1</v>
      </c>
      <c r="AI837" s="359"/>
      <c r="AJ837" s="359"/>
      <c r="AK837" s="359"/>
      <c r="AL837" s="343">
        <v>100</v>
      </c>
      <c r="AM837" s="344"/>
      <c r="AN837" s="344"/>
      <c r="AO837" s="345"/>
      <c r="AP837" s="346" t="s">
        <v>542</v>
      </c>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532</v>
      </c>
      <c r="D870" s="333"/>
      <c r="E870" s="333"/>
      <c r="F870" s="333"/>
      <c r="G870" s="333"/>
      <c r="H870" s="333"/>
      <c r="I870" s="333"/>
      <c r="J870" s="334">
        <v>2000012100001</v>
      </c>
      <c r="K870" s="335"/>
      <c r="L870" s="335"/>
      <c r="M870" s="335"/>
      <c r="N870" s="335"/>
      <c r="O870" s="335"/>
      <c r="P870" s="348" t="s">
        <v>541</v>
      </c>
      <c r="Q870" s="336"/>
      <c r="R870" s="336"/>
      <c r="S870" s="336"/>
      <c r="T870" s="336"/>
      <c r="U870" s="336"/>
      <c r="V870" s="336"/>
      <c r="W870" s="336"/>
      <c r="X870" s="336"/>
      <c r="Y870" s="337">
        <v>0.2</v>
      </c>
      <c r="Z870" s="338"/>
      <c r="AA870" s="338"/>
      <c r="AB870" s="339"/>
      <c r="AC870" s="349" t="s">
        <v>195</v>
      </c>
      <c r="AD870" s="357"/>
      <c r="AE870" s="357"/>
      <c r="AF870" s="357"/>
      <c r="AG870" s="357"/>
      <c r="AH870" s="358" t="s">
        <v>542</v>
      </c>
      <c r="AI870" s="359"/>
      <c r="AJ870" s="359"/>
      <c r="AK870" s="359"/>
      <c r="AL870" s="343" t="s">
        <v>542</v>
      </c>
      <c r="AM870" s="344"/>
      <c r="AN870" s="344"/>
      <c r="AO870" s="345"/>
      <c r="AP870" s="346" t="s">
        <v>542</v>
      </c>
      <c r="AQ870" s="346"/>
      <c r="AR870" s="346"/>
      <c r="AS870" s="346"/>
      <c r="AT870" s="346"/>
      <c r="AU870" s="346"/>
      <c r="AV870" s="346"/>
      <c r="AW870" s="346"/>
      <c r="AX870" s="346"/>
    </row>
    <row r="871" spans="1:50" ht="30" customHeight="1" x14ac:dyDescent="0.15">
      <c r="A871" s="362">
        <v>2</v>
      </c>
      <c r="B871" s="362">
        <v>1</v>
      </c>
      <c r="C871" s="347" t="s">
        <v>533</v>
      </c>
      <c r="D871" s="333"/>
      <c r="E871" s="333"/>
      <c r="F871" s="333"/>
      <c r="G871" s="333"/>
      <c r="H871" s="333"/>
      <c r="I871" s="333"/>
      <c r="J871" s="334">
        <v>2000012100001</v>
      </c>
      <c r="K871" s="335"/>
      <c r="L871" s="335"/>
      <c r="M871" s="335"/>
      <c r="N871" s="335"/>
      <c r="O871" s="335"/>
      <c r="P871" s="348" t="s">
        <v>541</v>
      </c>
      <c r="Q871" s="336"/>
      <c r="R871" s="336"/>
      <c r="S871" s="336"/>
      <c r="T871" s="336"/>
      <c r="U871" s="336"/>
      <c r="V871" s="336"/>
      <c r="W871" s="336"/>
      <c r="X871" s="336"/>
      <c r="Y871" s="337">
        <v>0.1</v>
      </c>
      <c r="Z871" s="338"/>
      <c r="AA871" s="338"/>
      <c r="AB871" s="339"/>
      <c r="AC871" s="349" t="s">
        <v>195</v>
      </c>
      <c r="AD871" s="349"/>
      <c r="AE871" s="349"/>
      <c r="AF871" s="349"/>
      <c r="AG871" s="349"/>
      <c r="AH871" s="358" t="s">
        <v>542</v>
      </c>
      <c r="AI871" s="359"/>
      <c r="AJ871" s="359"/>
      <c r="AK871" s="359"/>
      <c r="AL871" s="343" t="s">
        <v>542</v>
      </c>
      <c r="AM871" s="344"/>
      <c r="AN871" s="344"/>
      <c r="AO871" s="345"/>
      <c r="AP871" s="346" t="s">
        <v>542</v>
      </c>
      <c r="AQ871" s="346"/>
      <c r="AR871" s="346"/>
      <c r="AS871" s="346"/>
      <c r="AT871" s="346"/>
      <c r="AU871" s="346"/>
      <c r="AV871" s="346"/>
      <c r="AW871" s="346"/>
      <c r="AX871" s="346"/>
    </row>
    <row r="872" spans="1:50" ht="30" customHeight="1" x14ac:dyDescent="0.15">
      <c r="A872" s="362">
        <v>3</v>
      </c>
      <c r="B872" s="362">
        <v>1</v>
      </c>
      <c r="C872" s="347" t="s">
        <v>534</v>
      </c>
      <c r="D872" s="333"/>
      <c r="E872" s="333"/>
      <c r="F872" s="333"/>
      <c r="G872" s="333"/>
      <c r="H872" s="333"/>
      <c r="I872" s="333"/>
      <c r="J872" s="334">
        <v>2000012100001</v>
      </c>
      <c r="K872" s="335"/>
      <c r="L872" s="335"/>
      <c r="M872" s="335"/>
      <c r="N872" s="335"/>
      <c r="O872" s="335"/>
      <c r="P872" s="348" t="s">
        <v>541</v>
      </c>
      <c r="Q872" s="336"/>
      <c r="R872" s="336"/>
      <c r="S872" s="336"/>
      <c r="T872" s="336"/>
      <c r="U872" s="336"/>
      <c r="V872" s="336"/>
      <c r="W872" s="336"/>
      <c r="X872" s="336"/>
      <c r="Y872" s="337">
        <v>0.1</v>
      </c>
      <c r="Z872" s="338"/>
      <c r="AA872" s="338"/>
      <c r="AB872" s="339"/>
      <c r="AC872" s="349" t="s">
        <v>195</v>
      </c>
      <c r="AD872" s="349"/>
      <c r="AE872" s="349"/>
      <c r="AF872" s="349"/>
      <c r="AG872" s="349"/>
      <c r="AH872" s="341" t="s">
        <v>542</v>
      </c>
      <c r="AI872" s="342"/>
      <c r="AJ872" s="342"/>
      <c r="AK872" s="342"/>
      <c r="AL872" s="343" t="s">
        <v>542</v>
      </c>
      <c r="AM872" s="344"/>
      <c r="AN872" s="344"/>
      <c r="AO872" s="345"/>
      <c r="AP872" s="346" t="s">
        <v>542</v>
      </c>
      <c r="AQ872" s="346"/>
      <c r="AR872" s="346"/>
      <c r="AS872" s="346"/>
      <c r="AT872" s="346"/>
      <c r="AU872" s="346"/>
      <c r="AV872" s="346"/>
      <c r="AW872" s="346"/>
      <c r="AX872" s="346"/>
    </row>
    <row r="873" spans="1:50" ht="30" customHeight="1" x14ac:dyDescent="0.15">
      <c r="A873" s="362">
        <v>4</v>
      </c>
      <c r="B873" s="362">
        <v>1</v>
      </c>
      <c r="C873" s="347" t="s">
        <v>535</v>
      </c>
      <c r="D873" s="333"/>
      <c r="E873" s="333"/>
      <c r="F873" s="333"/>
      <c r="G873" s="333"/>
      <c r="H873" s="333"/>
      <c r="I873" s="333"/>
      <c r="J873" s="334">
        <v>2000012100001</v>
      </c>
      <c r="K873" s="335"/>
      <c r="L873" s="335"/>
      <c r="M873" s="335"/>
      <c r="N873" s="335"/>
      <c r="O873" s="335"/>
      <c r="P873" s="348" t="s">
        <v>541</v>
      </c>
      <c r="Q873" s="336"/>
      <c r="R873" s="336"/>
      <c r="S873" s="336"/>
      <c r="T873" s="336"/>
      <c r="U873" s="336"/>
      <c r="V873" s="336"/>
      <c r="W873" s="336"/>
      <c r="X873" s="336"/>
      <c r="Y873" s="337">
        <v>0.1</v>
      </c>
      <c r="Z873" s="338"/>
      <c r="AA873" s="338"/>
      <c r="AB873" s="339"/>
      <c r="AC873" s="349" t="s">
        <v>195</v>
      </c>
      <c r="AD873" s="349"/>
      <c r="AE873" s="349"/>
      <c r="AF873" s="349"/>
      <c r="AG873" s="349"/>
      <c r="AH873" s="341" t="s">
        <v>542</v>
      </c>
      <c r="AI873" s="342"/>
      <c r="AJ873" s="342"/>
      <c r="AK873" s="342"/>
      <c r="AL873" s="343" t="s">
        <v>542</v>
      </c>
      <c r="AM873" s="344"/>
      <c r="AN873" s="344"/>
      <c r="AO873" s="345"/>
      <c r="AP873" s="346" t="s">
        <v>542</v>
      </c>
      <c r="AQ873" s="346"/>
      <c r="AR873" s="346"/>
      <c r="AS873" s="346"/>
      <c r="AT873" s="346"/>
      <c r="AU873" s="346"/>
      <c r="AV873" s="346"/>
      <c r="AW873" s="346"/>
      <c r="AX873" s="346"/>
    </row>
    <row r="874" spans="1:50" ht="30" customHeight="1" x14ac:dyDescent="0.15">
      <c r="A874" s="362">
        <v>5</v>
      </c>
      <c r="B874" s="362">
        <v>1</v>
      </c>
      <c r="C874" s="347" t="s">
        <v>536</v>
      </c>
      <c r="D874" s="333"/>
      <c r="E874" s="333"/>
      <c r="F874" s="333"/>
      <c r="G874" s="333"/>
      <c r="H874" s="333"/>
      <c r="I874" s="333"/>
      <c r="J874" s="334">
        <v>2000012100001</v>
      </c>
      <c r="K874" s="335"/>
      <c r="L874" s="335"/>
      <c r="M874" s="335"/>
      <c r="N874" s="335"/>
      <c r="O874" s="335"/>
      <c r="P874" s="348" t="s">
        <v>541</v>
      </c>
      <c r="Q874" s="336"/>
      <c r="R874" s="336"/>
      <c r="S874" s="336"/>
      <c r="T874" s="336"/>
      <c r="U874" s="336"/>
      <c r="V874" s="336"/>
      <c r="W874" s="336"/>
      <c r="X874" s="336"/>
      <c r="Y874" s="337">
        <v>0.1</v>
      </c>
      <c r="Z874" s="338"/>
      <c r="AA874" s="338"/>
      <c r="AB874" s="339"/>
      <c r="AC874" s="349" t="s">
        <v>195</v>
      </c>
      <c r="AD874" s="349"/>
      <c r="AE874" s="349"/>
      <c r="AF874" s="349"/>
      <c r="AG874" s="349"/>
      <c r="AH874" s="341" t="s">
        <v>542</v>
      </c>
      <c r="AI874" s="342"/>
      <c r="AJ874" s="342"/>
      <c r="AK874" s="342"/>
      <c r="AL874" s="343" t="s">
        <v>542</v>
      </c>
      <c r="AM874" s="344"/>
      <c r="AN874" s="344"/>
      <c r="AO874" s="345"/>
      <c r="AP874" s="346" t="s">
        <v>542</v>
      </c>
      <c r="AQ874" s="346"/>
      <c r="AR874" s="346"/>
      <c r="AS874" s="346"/>
      <c r="AT874" s="346"/>
      <c r="AU874" s="346"/>
      <c r="AV874" s="346"/>
      <c r="AW874" s="346"/>
      <c r="AX874" s="346"/>
    </row>
    <row r="875" spans="1:50" ht="30" customHeight="1" x14ac:dyDescent="0.15">
      <c r="A875" s="362">
        <v>6</v>
      </c>
      <c r="B875" s="362">
        <v>1</v>
      </c>
      <c r="C875" s="347" t="s">
        <v>537</v>
      </c>
      <c r="D875" s="333"/>
      <c r="E875" s="333"/>
      <c r="F875" s="333"/>
      <c r="G875" s="333"/>
      <c r="H875" s="333"/>
      <c r="I875" s="333"/>
      <c r="J875" s="334">
        <v>2000012100001</v>
      </c>
      <c r="K875" s="335"/>
      <c r="L875" s="335"/>
      <c r="M875" s="335"/>
      <c r="N875" s="335"/>
      <c r="O875" s="335"/>
      <c r="P875" s="348" t="s">
        <v>541</v>
      </c>
      <c r="Q875" s="336"/>
      <c r="R875" s="336"/>
      <c r="S875" s="336"/>
      <c r="T875" s="336"/>
      <c r="U875" s="336"/>
      <c r="V875" s="336"/>
      <c r="W875" s="336"/>
      <c r="X875" s="336"/>
      <c r="Y875" s="337">
        <v>0.1</v>
      </c>
      <c r="Z875" s="338"/>
      <c r="AA875" s="338"/>
      <c r="AB875" s="339"/>
      <c r="AC875" s="349" t="s">
        <v>195</v>
      </c>
      <c r="AD875" s="349"/>
      <c r="AE875" s="349"/>
      <c r="AF875" s="349"/>
      <c r="AG875" s="349"/>
      <c r="AH875" s="341" t="s">
        <v>542</v>
      </c>
      <c r="AI875" s="342"/>
      <c r="AJ875" s="342"/>
      <c r="AK875" s="342"/>
      <c r="AL875" s="343" t="s">
        <v>542</v>
      </c>
      <c r="AM875" s="344"/>
      <c r="AN875" s="344"/>
      <c r="AO875" s="345"/>
      <c r="AP875" s="346" t="s">
        <v>542</v>
      </c>
      <c r="AQ875" s="346"/>
      <c r="AR875" s="346"/>
      <c r="AS875" s="346"/>
      <c r="AT875" s="346"/>
      <c r="AU875" s="346"/>
      <c r="AV875" s="346"/>
      <c r="AW875" s="346"/>
      <c r="AX875" s="346"/>
    </row>
    <row r="876" spans="1:50" ht="30" customHeight="1" x14ac:dyDescent="0.15">
      <c r="A876" s="362">
        <v>7</v>
      </c>
      <c r="B876" s="362">
        <v>1</v>
      </c>
      <c r="C876" s="347" t="s">
        <v>538</v>
      </c>
      <c r="D876" s="333"/>
      <c r="E876" s="333"/>
      <c r="F876" s="333"/>
      <c r="G876" s="333"/>
      <c r="H876" s="333"/>
      <c r="I876" s="333"/>
      <c r="J876" s="334">
        <v>2000012100001</v>
      </c>
      <c r="K876" s="335"/>
      <c r="L876" s="335"/>
      <c r="M876" s="335"/>
      <c r="N876" s="335"/>
      <c r="O876" s="335"/>
      <c r="P876" s="348" t="s">
        <v>541</v>
      </c>
      <c r="Q876" s="336"/>
      <c r="R876" s="336"/>
      <c r="S876" s="336"/>
      <c r="T876" s="336"/>
      <c r="U876" s="336"/>
      <c r="V876" s="336"/>
      <c r="W876" s="336"/>
      <c r="X876" s="336"/>
      <c r="Y876" s="337">
        <v>0.1</v>
      </c>
      <c r="Z876" s="338"/>
      <c r="AA876" s="338"/>
      <c r="AB876" s="339"/>
      <c r="AC876" s="349" t="s">
        <v>195</v>
      </c>
      <c r="AD876" s="349"/>
      <c r="AE876" s="349"/>
      <c r="AF876" s="349"/>
      <c r="AG876" s="349"/>
      <c r="AH876" s="341" t="s">
        <v>542</v>
      </c>
      <c r="AI876" s="342"/>
      <c r="AJ876" s="342"/>
      <c r="AK876" s="342"/>
      <c r="AL876" s="343" t="s">
        <v>542</v>
      </c>
      <c r="AM876" s="344"/>
      <c r="AN876" s="344"/>
      <c r="AO876" s="345"/>
      <c r="AP876" s="346" t="s">
        <v>542</v>
      </c>
      <c r="AQ876" s="346"/>
      <c r="AR876" s="346"/>
      <c r="AS876" s="346"/>
      <c r="AT876" s="346"/>
      <c r="AU876" s="346"/>
      <c r="AV876" s="346"/>
      <c r="AW876" s="346"/>
      <c r="AX876" s="346"/>
    </row>
    <row r="877" spans="1:50" ht="30" customHeight="1" x14ac:dyDescent="0.15">
      <c r="A877" s="362">
        <v>8</v>
      </c>
      <c r="B877" s="362">
        <v>1</v>
      </c>
      <c r="C877" s="347" t="s">
        <v>539</v>
      </c>
      <c r="D877" s="333"/>
      <c r="E877" s="333"/>
      <c r="F877" s="333"/>
      <c r="G877" s="333"/>
      <c r="H877" s="333"/>
      <c r="I877" s="333"/>
      <c r="J877" s="334">
        <v>2000012100001</v>
      </c>
      <c r="K877" s="335"/>
      <c r="L877" s="335"/>
      <c r="M877" s="335"/>
      <c r="N877" s="335"/>
      <c r="O877" s="335"/>
      <c r="P877" s="348" t="s">
        <v>541</v>
      </c>
      <c r="Q877" s="336"/>
      <c r="R877" s="336"/>
      <c r="S877" s="336"/>
      <c r="T877" s="336"/>
      <c r="U877" s="336"/>
      <c r="V877" s="336"/>
      <c r="W877" s="336"/>
      <c r="X877" s="336"/>
      <c r="Y877" s="337">
        <v>0.1</v>
      </c>
      <c r="Z877" s="338"/>
      <c r="AA877" s="338"/>
      <c r="AB877" s="339"/>
      <c r="AC877" s="349" t="s">
        <v>195</v>
      </c>
      <c r="AD877" s="349"/>
      <c r="AE877" s="349"/>
      <c r="AF877" s="349"/>
      <c r="AG877" s="349"/>
      <c r="AH877" s="341" t="s">
        <v>542</v>
      </c>
      <c r="AI877" s="342"/>
      <c r="AJ877" s="342"/>
      <c r="AK877" s="342"/>
      <c r="AL877" s="343" t="s">
        <v>542</v>
      </c>
      <c r="AM877" s="344"/>
      <c r="AN877" s="344"/>
      <c r="AO877" s="345"/>
      <c r="AP877" s="346" t="s">
        <v>542</v>
      </c>
      <c r="AQ877" s="346"/>
      <c r="AR877" s="346"/>
      <c r="AS877" s="346"/>
      <c r="AT877" s="346"/>
      <c r="AU877" s="346"/>
      <c r="AV877" s="346"/>
      <c r="AW877" s="346"/>
      <c r="AX877" s="346"/>
    </row>
    <row r="878" spans="1:50" ht="30" customHeight="1" x14ac:dyDescent="0.15">
      <c r="A878" s="362">
        <v>9</v>
      </c>
      <c r="B878" s="362">
        <v>1</v>
      </c>
      <c r="C878" s="347" t="s">
        <v>540</v>
      </c>
      <c r="D878" s="333"/>
      <c r="E878" s="333"/>
      <c r="F878" s="333"/>
      <c r="G878" s="333"/>
      <c r="H878" s="333"/>
      <c r="I878" s="333"/>
      <c r="J878" s="334">
        <v>2000012100001</v>
      </c>
      <c r="K878" s="335"/>
      <c r="L878" s="335"/>
      <c r="M878" s="335"/>
      <c r="N878" s="335"/>
      <c r="O878" s="335"/>
      <c r="P878" s="348" t="s">
        <v>541</v>
      </c>
      <c r="Q878" s="336"/>
      <c r="R878" s="336"/>
      <c r="S878" s="336"/>
      <c r="T878" s="336"/>
      <c r="U878" s="336"/>
      <c r="V878" s="336"/>
      <c r="W878" s="336"/>
      <c r="X878" s="336"/>
      <c r="Y878" s="337">
        <v>0.1</v>
      </c>
      <c r="Z878" s="338"/>
      <c r="AA878" s="338"/>
      <c r="AB878" s="339"/>
      <c r="AC878" s="340" t="s">
        <v>195</v>
      </c>
      <c r="AD878" s="340"/>
      <c r="AE878" s="340"/>
      <c r="AF878" s="340"/>
      <c r="AG878" s="340"/>
      <c r="AH878" s="341" t="s">
        <v>542</v>
      </c>
      <c r="AI878" s="342"/>
      <c r="AJ878" s="342"/>
      <c r="AK878" s="342"/>
      <c r="AL878" s="343" t="s">
        <v>542</v>
      </c>
      <c r="AM878" s="344"/>
      <c r="AN878" s="344"/>
      <c r="AO878" s="345"/>
      <c r="AP878" s="346" t="s">
        <v>542</v>
      </c>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82">
    <cfRule type="expression" dxfId="2093" priority="13881">
      <formula>IF(RIGHT(TEXT(Y782,"0.#"),1)=".",FALSE,TRUE)</formula>
    </cfRule>
    <cfRule type="expression" dxfId="2092" priority="13882">
      <formula>IF(RIGHT(TEXT(Y782,"0.#"),1)=".",TRUE,FALSE)</formula>
    </cfRule>
  </conditionalFormatting>
  <conditionalFormatting sqref="Y791">
    <cfRule type="expression" dxfId="2091" priority="13877">
      <formula>IF(RIGHT(TEXT(Y791,"0.#"),1)=".",FALSE,TRUE)</formula>
    </cfRule>
    <cfRule type="expression" dxfId="2090" priority="13878">
      <formula>IF(RIGHT(TEXT(Y791,"0.#"),1)=".",TRUE,FALSE)</formula>
    </cfRule>
  </conditionalFormatting>
  <conditionalFormatting sqref="Y822:Y829 Y820 Y809:Y816 Y807 Y796:Y803 Y794">
    <cfRule type="expression" dxfId="2089" priority="13659">
      <formula>IF(RIGHT(TEXT(Y794,"0.#"),1)=".",FALSE,TRUE)</formula>
    </cfRule>
    <cfRule type="expression" dxfId="2088" priority="13660">
      <formula>IF(RIGHT(TEXT(Y794,"0.#"),1)=".",TRUE,FALSE)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83:Y790 Y781">
    <cfRule type="expression" dxfId="2081" priority="13683">
      <formula>IF(RIGHT(TEXT(Y781,"0.#"),1)=".",FALSE,TRUE)</formula>
    </cfRule>
    <cfRule type="expression" dxfId="2080" priority="13684">
      <formula>IF(RIGHT(TEXT(Y781,"0.#"),1)=".",TRUE,FALSE)</formula>
    </cfRule>
  </conditionalFormatting>
  <conditionalFormatting sqref="AU782">
    <cfRule type="expression" dxfId="2079" priority="13681">
      <formula>IF(RIGHT(TEXT(AU782,"0.#"),1)=".",FALSE,TRUE)</formula>
    </cfRule>
    <cfRule type="expression" dxfId="2078" priority="13682">
      <formula>IF(RIGHT(TEXT(AU782,"0.#"),1)=".",TRUE,FALSE)</formula>
    </cfRule>
  </conditionalFormatting>
  <conditionalFormatting sqref="AU791">
    <cfRule type="expression" dxfId="2077" priority="13679">
      <formula>IF(RIGHT(TEXT(AU791,"0.#"),1)=".",FALSE,TRUE)</formula>
    </cfRule>
    <cfRule type="expression" dxfId="2076" priority="13680">
      <formula>IF(RIGHT(TEXT(AU791,"0.#"),1)=".",TRUE,FALSE)</formula>
    </cfRule>
  </conditionalFormatting>
  <conditionalFormatting sqref="AU783:AU790 AU781">
    <cfRule type="expression" dxfId="2075" priority="13677">
      <formula>IF(RIGHT(TEXT(AU781,"0.#"),1)=".",FALSE,TRUE)</formula>
    </cfRule>
    <cfRule type="expression" dxfId="2074" priority="13678">
      <formula>IF(RIGHT(TEXT(AU781,"0.#"),1)=".",TRUE,FALSE)</formula>
    </cfRule>
  </conditionalFormatting>
  <conditionalFormatting sqref="Y821 Y808 Y795">
    <cfRule type="expression" dxfId="2073" priority="13663">
      <formula>IF(RIGHT(TEXT(Y795,"0.#"),1)=".",FALSE,TRUE)</formula>
    </cfRule>
    <cfRule type="expression" dxfId="2072" priority="13664">
      <formula>IF(RIGHT(TEXT(Y795,"0.#"),1)=".",TRUE,FALSE)</formula>
    </cfRule>
  </conditionalFormatting>
  <conditionalFormatting sqref="Y830 Y817 Y804">
    <cfRule type="expression" dxfId="2071" priority="13661">
      <formula>IF(RIGHT(TEXT(Y804,"0.#"),1)=".",FALSE,TRUE)</formula>
    </cfRule>
    <cfRule type="expression" dxfId="2070" priority="13662">
      <formula>IF(RIGHT(TEXT(Y804,"0.#"),1)=".",TRUE,FALSE)</formula>
    </cfRule>
  </conditionalFormatting>
  <conditionalFormatting sqref="AU821 AU808 AU795">
    <cfRule type="expression" dxfId="2069" priority="13657">
      <formula>IF(RIGHT(TEXT(AU795,"0.#"),1)=".",FALSE,TRUE)</formula>
    </cfRule>
    <cfRule type="expression" dxfId="2068" priority="13658">
      <formula>IF(RIGHT(TEXT(AU795,"0.#"),1)=".",TRUE,FALSE)</formula>
    </cfRule>
  </conditionalFormatting>
  <conditionalFormatting sqref="AU830 AU817 AU804">
    <cfRule type="expression" dxfId="2067" priority="13655">
      <formula>IF(RIGHT(TEXT(AU804,"0.#"),1)=".",FALSE,TRUE)</formula>
    </cfRule>
    <cfRule type="expression" dxfId="2066" priority="13656">
      <formula>IF(RIGHT(TEXT(AU804,"0.#"),1)=".",TRUE,FALSE)</formula>
    </cfRule>
  </conditionalFormatting>
  <conditionalFormatting sqref="AU822:AU829 AU820 AU809:AU816 AU807 AU796:AU803 AU794">
    <cfRule type="expression" dxfId="2065" priority="13653">
      <formula>IF(RIGHT(TEXT(AU794,"0.#"),1)=".",FALSE,TRUE)</formula>
    </cfRule>
    <cfRule type="expression" dxfId="2064" priority="13654">
      <formula>IF(RIGHT(TEXT(AU794,"0.#"),1)=".",TRUE,FALSE)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39:AO866">
    <cfRule type="expression" dxfId="1799" priority="6631">
      <formula>IF(AND(AL839&gt;=0, RIGHT(TEXT(AL839,"0.#"),1)&lt;&gt;"."),TRUE,FALSE)</formula>
    </cfRule>
    <cfRule type="expression" dxfId="1798" priority="6632">
      <formula>IF(AND(AL839&gt;=0, RIGHT(TEXT(AL839,"0.#"),1)="."),TRUE,FALSE)</formula>
    </cfRule>
    <cfRule type="expression" dxfId="1797" priority="6633">
      <formula>IF(AND(AL839&lt;0, RIGHT(TEXT(AL839,"0.#"),1)&lt;&gt;"."),TRUE,FALSE)</formula>
    </cfRule>
    <cfRule type="expression" dxfId="1796" priority="6634">
      <formula>IF(AND(AL839&lt;0, RIGHT(TEXT(AL839,"0.#"),1)="."),TRUE,FALSE)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39:Y866">
    <cfRule type="expression" dxfId="1725" priority="2959">
      <formula>IF(RIGHT(TEXT(Y839,"0.#"),1)=".",FALSE,TRUE)</formula>
    </cfRule>
    <cfRule type="expression" dxfId="1724" priority="2960">
      <formula>IF(RIGHT(TEXT(Y839,"0.#"),1)=".",TRUE,FALSE)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2:AO1131">
    <cfRule type="expression" dxfId="1695" priority="2865">
      <formula>IF(AND(AL1102&gt;=0, RIGHT(TEXT(AL1102,"0.#"),1)&lt;&gt;"."),TRUE,FALSE)</formula>
    </cfRule>
    <cfRule type="expression" dxfId="1694" priority="2866">
      <formula>IF(AND(AL1102&gt;=0, RIGHT(TEXT(AL1102,"0.#"),1)="."),TRUE,FALSE)</formula>
    </cfRule>
    <cfRule type="expression" dxfId="1693" priority="2867">
      <formula>IF(AND(AL1102&lt;0, RIGHT(TEXT(AL1102,"0.#"),1)&lt;&gt;"."),TRUE,FALSE)</formula>
    </cfRule>
    <cfRule type="expression" dxfId="1692" priority="2868">
      <formula>IF(AND(AL1102&lt;0, RIGHT(TEXT(AL1102,"0.#"),1)="."),TRUE,FALSE)</formula>
    </cfRule>
  </conditionalFormatting>
  <conditionalFormatting sqref="Y1102:Y1131">
    <cfRule type="expression" dxfId="1691" priority="2863">
      <formula>IF(RIGHT(TEXT(Y1102,"0.#"),1)=".",FALSE,TRUE)</formula>
    </cfRule>
    <cfRule type="expression" dxfId="1690" priority="2864">
      <formula>IF(RIGHT(TEXT(Y1102,"0.#"),1)=".",TRUE,FALSE)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7:AO838">
    <cfRule type="expression" dxfId="1681" priority="2817">
      <formula>IF(AND(AL837&gt;=0, RIGHT(TEXT(AL837,"0.#"),1)&lt;&gt;"."),TRUE,FALSE)</formula>
    </cfRule>
    <cfRule type="expression" dxfId="1680" priority="2818">
      <formula>IF(AND(AL837&gt;=0, RIGHT(TEXT(AL837,"0.#"),1)="."),TRUE,FALSE)</formula>
    </cfRule>
    <cfRule type="expression" dxfId="1679" priority="2819">
      <formula>IF(AND(AL837&lt;0, RIGHT(TEXT(AL837,"0.#"),1)&lt;&gt;"."),TRUE,FALSE)</formula>
    </cfRule>
    <cfRule type="expression" dxfId="1678" priority="2820">
      <formula>IF(AND(AL837&lt;0, RIGHT(TEXT(AL837,"0.#"),1)="."),TRUE,FALSE)</formula>
    </cfRule>
  </conditionalFormatting>
  <conditionalFormatting sqref="Y837:Y838">
    <cfRule type="expression" dxfId="1677" priority="2815">
      <formula>IF(RIGHT(TEXT(Y837,"0.#"),1)=".",FALSE,TRUE)</formula>
    </cfRule>
    <cfRule type="expression" dxfId="1676" priority="2816">
      <formula>IF(RIGHT(TEXT(Y837,"0.#"),1)=".",TRUE,FALSE)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2:Y875 Y879:Y899">
    <cfRule type="expression" dxfId="1359" priority="2075">
      <formula>IF(RIGHT(TEXT(Y872,"0.#"),1)=".",FALSE,TRUE)</formula>
    </cfRule>
    <cfRule type="expression" dxfId="1358" priority="2076">
      <formula>IF(RIGHT(TEXT(Y872,"0.#"),1)=".",TRUE,FALSE)</formula>
    </cfRule>
  </conditionalFormatting>
  <conditionalFormatting sqref="Y870:Y871">
    <cfRule type="expression" dxfId="1357" priority="2069">
      <formula>IF(RIGHT(TEXT(Y870,"0.#"),1)=".",FALSE,TRUE)</formula>
    </cfRule>
    <cfRule type="expression" dxfId="1356" priority="2070">
      <formula>IF(RIGHT(TEXT(Y870,"0.#"),1)=".",TRUE,FALSE)</formula>
    </cfRule>
  </conditionalFormatting>
  <conditionalFormatting sqref="Y905:Y932">
    <cfRule type="expression" dxfId="1355" priority="2063">
      <formula>IF(RIGHT(TEXT(Y905,"0.#"),1)=".",FALSE,TRUE)</formula>
    </cfRule>
    <cfRule type="expression" dxfId="1354" priority="2064">
      <formula>IF(RIGHT(TEXT(Y905,"0.#"),1)=".",TRUE,FALSE)</formula>
    </cfRule>
  </conditionalFormatting>
  <conditionalFormatting sqref="Y903:Y904">
    <cfRule type="expression" dxfId="1353" priority="2057">
      <formula>IF(RIGHT(TEXT(Y903,"0.#"),1)=".",FALSE,TRUE)</formula>
    </cfRule>
    <cfRule type="expression" dxfId="1352" priority="2058">
      <formula>IF(RIGHT(TEXT(Y903,"0.#"),1)=".",TRUE,FALSE)</formula>
    </cfRule>
  </conditionalFormatting>
  <conditionalFormatting sqref="Y938:Y965">
    <cfRule type="expression" dxfId="1351" priority="2051">
      <formula>IF(RIGHT(TEXT(Y938,"0.#"),1)=".",FALSE,TRUE)</formula>
    </cfRule>
    <cfRule type="expression" dxfId="1350" priority="2052">
      <formula>IF(RIGHT(TEXT(Y938,"0.#"),1)=".",TRUE,FALSE)</formula>
    </cfRule>
  </conditionalFormatting>
  <conditionalFormatting sqref="Y936:Y937">
    <cfRule type="expression" dxfId="1349" priority="2045">
      <formula>IF(RIGHT(TEXT(Y936,"0.#"),1)=".",FALSE,TRUE)</formula>
    </cfRule>
    <cfRule type="expression" dxfId="1348" priority="2046">
      <formula>IF(RIGHT(TEXT(Y936,"0.#"),1)=".",TRUE,FALSE)</formula>
    </cfRule>
  </conditionalFormatting>
  <conditionalFormatting sqref="Y971:Y998">
    <cfRule type="expression" dxfId="1347" priority="2039">
      <formula>IF(RIGHT(TEXT(Y971,"0.#"),1)=".",FALSE,TRUE)</formula>
    </cfRule>
    <cfRule type="expression" dxfId="1346" priority="2040">
      <formula>IF(RIGHT(TEXT(Y971,"0.#"),1)=".",TRUE,FALSE)</formula>
    </cfRule>
  </conditionalFormatting>
  <conditionalFormatting sqref="Y969:Y970">
    <cfRule type="expression" dxfId="1345" priority="2033">
      <formula>IF(RIGHT(TEXT(Y969,"0.#"),1)=".",FALSE,TRUE)</formula>
    </cfRule>
    <cfRule type="expression" dxfId="1344" priority="2034">
      <formula>IF(RIGHT(TEXT(Y969,"0.#"),1)=".",TRUE,FALSE)</formula>
    </cfRule>
  </conditionalFormatting>
  <conditionalFormatting sqref="Y1004:Y1031">
    <cfRule type="expression" dxfId="1343" priority="2027">
      <formula>IF(RIGHT(TEXT(Y1004,"0.#"),1)=".",FALSE,TRUE)</formula>
    </cfRule>
    <cfRule type="expression" dxfId="1342" priority="2028">
      <formula>IF(RIGHT(TEXT(Y1004,"0.#"),1)=".",TRUE,FALSE)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72:AO899">
    <cfRule type="expression" dxfId="1261" priority="2077">
      <formula>IF(AND(AL872&gt;=0, RIGHT(TEXT(AL872,"0.#"),1)&lt;&gt;"."),TRUE,FALSE)</formula>
    </cfRule>
    <cfRule type="expression" dxfId="1260" priority="2078">
      <formula>IF(AND(AL872&gt;=0, RIGHT(TEXT(AL872,"0.#"),1)="."),TRUE,FALSE)</formula>
    </cfRule>
    <cfRule type="expression" dxfId="1259" priority="2079">
      <formula>IF(AND(AL872&lt;0, RIGHT(TEXT(AL872,"0.#"),1)&lt;&gt;"."),TRUE,FALSE)</formula>
    </cfRule>
    <cfRule type="expression" dxfId="1258" priority="2080">
      <formula>IF(AND(AL872&lt;0, RIGHT(TEXT(AL872,"0.#"),1)="."),TRUE,FALSE)</formula>
    </cfRule>
  </conditionalFormatting>
  <conditionalFormatting sqref="AL870:AO871">
    <cfRule type="expression" dxfId="1257" priority="2071">
      <formula>IF(AND(AL870&gt;=0, RIGHT(TEXT(AL870,"0.#"),1)&lt;&gt;"."),TRUE,FALSE)</formula>
    </cfRule>
    <cfRule type="expression" dxfId="1256" priority="2072">
      <formula>IF(AND(AL870&gt;=0, RIGHT(TEXT(AL870,"0.#"),1)="."),TRUE,FALSE)</formula>
    </cfRule>
    <cfRule type="expression" dxfId="1255" priority="2073">
      <formula>IF(AND(AL870&lt;0, RIGHT(TEXT(AL870,"0.#"),1)&lt;&gt;"."),TRUE,FALSE)</formula>
    </cfRule>
    <cfRule type="expression" dxfId="1254" priority="2074">
      <formula>IF(AND(AL870&lt;0, RIGHT(TEXT(AL870,"0.#"),1)="."),TRUE,FALSE)</formula>
    </cfRule>
  </conditionalFormatting>
  <conditionalFormatting sqref="AL905:AO932">
    <cfRule type="expression" dxfId="1253" priority="2065">
      <formula>IF(AND(AL905&gt;=0, RIGHT(TEXT(AL905,"0.#"),1)&lt;&gt;"."),TRUE,FALSE)</formula>
    </cfRule>
    <cfRule type="expression" dxfId="1252" priority="2066">
      <formula>IF(AND(AL905&gt;=0, RIGHT(TEXT(AL905,"0.#"),1)="."),TRUE,FALSE)</formula>
    </cfRule>
    <cfRule type="expression" dxfId="1251" priority="2067">
      <formula>IF(AND(AL905&lt;0, RIGHT(TEXT(AL905,"0.#"),1)&lt;&gt;"."),TRUE,FALSE)</formula>
    </cfRule>
    <cfRule type="expression" dxfId="1250" priority="2068">
      <formula>IF(AND(AL905&lt;0, RIGHT(TEXT(AL905,"0.#"),1)="."),TRUE,FALSE)</formula>
    </cfRule>
  </conditionalFormatting>
  <conditionalFormatting sqref="AL903:AO904">
    <cfRule type="expression" dxfId="1249" priority="2059">
      <formula>IF(AND(AL903&gt;=0, RIGHT(TEXT(AL903,"0.#"),1)&lt;&gt;"."),TRUE,FALSE)</formula>
    </cfRule>
    <cfRule type="expression" dxfId="1248" priority="2060">
      <formula>IF(AND(AL903&gt;=0, RIGHT(TEXT(AL903,"0.#"),1)="."),TRUE,FALSE)</formula>
    </cfRule>
    <cfRule type="expression" dxfId="1247" priority="2061">
      <formula>IF(AND(AL903&lt;0, RIGHT(TEXT(AL903,"0.#"),1)&lt;&gt;"."),TRUE,FALSE)</formula>
    </cfRule>
    <cfRule type="expression" dxfId="1246" priority="2062">
      <formula>IF(AND(AL903&lt;0, RIGHT(TEXT(AL903,"0.#"),1)="."),TRUE,FALSE)</formula>
    </cfRule>
  </conditionalFormatting>
  <conditionalFormatting sqref="AL938:AO965">
    <cfRule type="expression" dxfId="1245" priority="2053">
      <formula>IF(AND(AL938&gt;=0, RIGHT(TEXT(AL938,"0.#"),1)&lt;&gt;"."),TRUE,FALSE)</formula>
    </cfRule>
    <cfRule type="expression" dxfId="1244" priority="2054">
      <formula>IF(AND(AL938&gt;=0, RIGHT(TEXT(AL938,"0.#"),1)="."),TRUE,FALSE)</formula>
    </cfRule>
    <cfRule type="expression" dxfId="1243" priority="2055">
      <formula>IF(AND(AL938&lt;0, RIGHT(TEXT(AL938,"0.#"),1)&lt;&gt;"."),TRUE,FALSE)</formula>
    </cfRule>
    <cfRule type="expression" dxfId="1242" priority="2056">
      <formula>IF(AND(AL938&lt;0, RIGHT(TEXT(AL938,"0.#"),1)="."),TRUE,FALSE)</formula>
    </cfRule>
  </conditionalFormatting>
  <conditionalFormatting sqref="AL936:AO937">
    <cfRule type="expression" dxfId="1241" priority="2047">
      <formula>IF(AND(AL936&gt;=0, RIGHT(TEXT(AL936,"0.#"),1)&lt;&gt;"."),TRUE,FALSE)</formula>
    </cfRule>
    <cfRule type="expression" dxfId="1240" priority="2048">
      <formula>IF(AND(AL936&gt;=0, RIGHT(TEXT(AL936,"0.#"),1)="."),TRUE,FALSE)</formula>
    </cfRule>
    <cfRule type="expression" dxfId="1239" priority="2049">
      <formula>IF(AND(AL936&lt;0, RIGHT(TEXT(AL936,"0.#"),1)&lt;&gt;"."),TRUE,FALSE)</formula>
    </cfRule>
    <cfRule type="expression" dxfId="1238" priority="2050">
      <formula>IF(AND(AL936&lt;0, RIGHT(TEXT(AL936,"0.#"),1)="."),TRUE,FALSE)</formula>
    </cfRule>
  </conditionalFormatting>
  <conditionalFormatting sqref="AL971:AO998">
    <cfRule type="expression" dxfId="1237" priority="2041">
      <formula>IF(AND(AL971&gt;=0, RIGHT(TEXT(AL971,"0.#"),1)&lt;&gt;"."),TRUE,FALSE)</formula>
    </cfRule>
    <cfRule type="expression" dxfId="1236" priority="2042">
      <formula>IF(AND(AL971&gt;=0, RIGHT(TEXT(AL971,"0.#"),1)="."),TRUE,FALSE)</formula>
    </cfRule>
    <cfRule type="expression" dxfId="1235" priority="2043">
      <formula>IF(AND(AL971&lt;0, RIGHT(TEXT(AL971,"0.#"),1)&lt;&gt;"."),TRUE,FALSE)</formula>
    </cfRule>
    <cfRule type="expression" dxfId="1234" priority="2044">
      <formula>IF(AND(AL971&lt;0, RIGHT(TEXT(AL971,"0.#"),1)="."),TRUE,FALSE)</formula>
    </cfRule>
  </conditionalFormatting>
  <conditionalFormatting sqref="AL969:AO970">
    <cfRule type="expression" dxfId="1233" priority="2035">
      <formula>IF(AND(AL969&gt;=0, RIGHT(TEXT(AL969,"0.#"),1)&lt;&gt;"."),TRUE,FALSE)</formula>
    </cfRule>
    <cfRule type="expression" dxfId="1232" priority="2036">
      <formula>IF(AND(AL969&gt;=0, RIGHT(TEXT(AL969,"0.#"),1)="."),TRUE,FALSE)</formula>
    </cfRule>
    <cfRule type="expression" dxfId="1231" priority="2037">
      <formula>IF(AND(AL969&lt;0, RIGHT(TEXT(AL969,"0.#"),1)&lt;&gt;"."),TRUE,FALSE)</formula>
    </cfRule>
    <cfRule type="expression" dxfId="1230" priority="2038">
      <formula>IF(AND(AL969&lt;0, RIGHT(TEXT(AL969,"0.#"),1)="."),TRUE,FALSE)</formula>
    </cfRule>
  </conditionalFormatting>
  <conditionalFormatting sqref="AL1004:AO1031">
    <cfRule type="expression" dxfId="1229" priority="2029">
      <formula>IF(AND(AL1004&gt;=0, RIGHT(TEXT(AL1004,"0.#"),1)&lt;&gt;"."),TRUE,FALSE)</formula>
    </cfRule>
    <cfRule type="expression" dxfId="1228" priority="2030">
      <formula>IF(AND(AL1004&gt;=0, RIGHT(TEXT(AL1004,"0.#"),1)="."),TRUE,FALSE)</formula>
    </cfRule>
    <cfRule type="expression" dxfId="1227" priority="2031">
      <formula>IF(AND(AL1004&lt;0, RIGHT(TEXT(AL1004,"0.#"),1)&lt;&gt;"."),TRUE,FALSE)</formula>
    </cfRule>
    <cfRule type="expression" dxfId="1226" priority="2032">
      <formula>IF(AND(AL1004&lt;0, RIGHT(TEXT(AL1004,"0.#"),1)="."),TRUE,FALSE)</formula>
    </cfRule>
  </conditionalFormatting>
  <conditionalFormatting sqref="AL1002:AO1003">
    <cfRule type="expression" dxfId="1225" priority="2023">
      <formula>IF(AND(AL1002&gt;=0, RIGHT(TEXT(AL1002,"0.#"),1)&lt;&gt;"."),TRUE,FALSE)</formula>
    </cfRule>
    <cfRule type="expression" dxfId="1224" priority="2024">
      <formula>IF(AND(AL1002&gt;=0, RIGHT(TEXT(AL1002,"0.#"),1)="."),TRUE,FALSE)</formula>
    </cfRule>
    <cfRule type="expression" dxfId="1223" priority="2025">
      <formula>IF(AND(AL1002&lt;0, RIGHT(TEXT(AL1002,"0.#"),1)&lt;&gt;"."),TRUE,FALSE)</formula>
    </cfRule>
    <cfRule type="expression" dxfId="1222" priority="2026">
      <formula>IF(AND(AL1002&lt;0, RIGHT(TEXT(AL1002,"0.#"),1)="."),TRUE,FALSE)</formula>
    </cfRule>
  </conditionalFormatting>
  <conditionalFormatting sqref="Y1002:Y1003">
    <cfRule type="expression" dxfId="1221" priority="2021">
      <formula>IF(RIGHT(TEXT(Y1002,"0.#"),1)=".",FALSE,TRUE)</formula>
    </cfRule>
    <cfRule type="expression" dxfId="1220" priority="2022">
      <formula>IF(RIGHT(TEXT(Y1002,"0.#"),1)=".",TRUE,FALSE)</formula>
    </cfRule>
  </conditionalFormatting>
  <conditionalFormatting sqref="AL1037:AO1064">
    <cfRule type="expression" dxfId="1219" priority="2017">
      <formula>IF(AND(AL1037&gt;=0, RIGHT(TEXT(AL1037,"0.#"),1)&lt;&gt;"."),TRUE,FALSE)</formula>
    </cfRule>
    <cfRule type="expression" dxfId="1218" priority="2018">
      <formula>IF(AND(AL1037&gt;=0, RIGHT(TEXT(AL1037,"0.#"),1)="."),TRUE,FALSE)</formula>
    </cfRule>
    <cfRule type="expression" dxfId="1217" priority="2019">
      <formula>IF(AND(AL1037&lt;0, RIGHT(TEXT(AL1037,"0.#"),1)&lt;&gt;"."),TRUE,FALSE)</formula>
    </cfRule>
    <cfRule type="expression" dxfId="1216" priority="2020">
      <formula>IF(AND(AL1037&lt;0, RIGHT(TEXT(AL1037,"0.#"),1)="."),TRUE,FALSE)</formula>
    </cfRule>
  </conditionalFormatting>
  <conditionalFormatting sqref="Y1037:Y1064">
    <cfRule type="expression" dxfId="1215" priority="2015">
      <formula>IF(RIGHT(TEXT(Y1037,"0.#"),1)=".",FALSE,TRUE)</formula>
    </cfRule>
    <cfRule type="expression" dxfId="1214" priority="2016">
      <formula>IF(RIGHT(TEXT(Y1037,"0.#"),1)=".",TRUE,FALSE)</formula>
    </cfRule>
  </conditionalFormatting>
  <conditionalFormatting sqref="AL1035:AO1036">
    <cfRule type="expression" dxfId="1213" priority="2011">
      <formula>IF(AND(AL1035&gt;=0, RIGHT(TEXT(AL1035,"0.#"),1)&lt;&gt;"."),TRUE,FALSE)</formula>
    </cfRule>
    <cfRule type="expression" dxfId="1212" priority="2012">
      <formula>IF(AND(AL1035&gt;=0, RIGHT(TEXT(AL1035,"0.#"),1)="."),TRUE,FALSE)</formula>
    </cfRule>
    <cfRule type="expression" dxfId="1211" priority="2013">
      <formula>IF(AND(AL1035&lt;0, RIGHT(TEXT(AL1035,"0.#"),1)&lt;&gt;"."),TRUE,FALSE)</formula>
    </cfRule>
    <cfRule type="expression" dxfId="1210" priority="2014">
      <formula>IF(AND(AL1035&lt;0, RIGHT(TEXT(AL1035,"0.#"),1)="."),TRUE,FALSE)</formula>
    </cfRule>
  </conditionalFormatting>
  <conditionalFormatting sqref="Y1035:Y1036">
    <cfRule type="expression" dxfId="1209" priority="2009">
      <formula>IF(RIGHT(TEXT(Y1035,"0.#"),1)=".",FALSE,TRUE)</formula>
    </cfRule>
    <cfRule type="expression" dxfId="1208" priority="2010">
      <formula>IF(RIGHT(TEXT(Y1035,"0.#"),1)=".",TRUE,FALSE)</formula>
    </cfRule>
  </conditionalFormatting>
  <conditionalFormatting sqref="AL1070:AO1097">
    <cfRule type="expression" dxfId="1207" priority="2005">
      <formula>IF(AND(AL1070&gt;=0, RIGHT(TEXT(AL1070,"0.#"),1)&lt;&gt;"."),TRUE,FALSE)</formula>
    </cfRule>
    <cfRule type="expression" dxfId="1206" priority="2006">
      <formula>IF(AND(AL1070&gt;=0, RIGHT(TEXT(AL1070,"0.#"),1)="."),TRUE,FALSE)</formula>
    </cfRule>
    <cfRule type="expression" dxfId="1205" priority="2007">
      <formula>IF(AND(AL1070&lt;0, RIGHT(TEXT(AL1070,"0.#"),1)&lt;&gt;"."),TRUE,FALSE)</formula>
    </cfRule>
    <cfRule type="expression" dxfId="1204" priority="2008">
      <formula>IF(AND(AL1070&lt;0, RIGHT(TEXT(AL1070,"0.#"),1)="."),TRUE,FALSE)</formula>
    </cfRule>
  </conditionalFormatting>
  <conditionalFormatting sqref="Y1070:Y1097">
    <cfRule type="expression" dxfId="1203" priority="2003">
      <formula>IF(RIGHT(TEXT(Y1070,"0.#"),1)=".",FALSE,TRUE)</formula>
    </cfRule>
    <cfRule type="expression" dxfId="1202" priority="2004">
      <formula>IF(RIGHT(TEXT(Y1070,"0.#"),1)=".",TRUE,FALSE)</formula>
    </cfRule>
  </conditionalFormatting>
  <conditionalFormatting sqref="AL1068:AO1069">
    <cfRule type="expression" dxfId="1201" priority="1999">
      <formula>IF(AND(AL1068&gt;=0, RIGHT(TEXT(AL1068,"0.#"),1)&lt;&gt;"."),TRUE,FALSE)</formula>
    </cfRule>
    <cfRule type="expression" dxfId="1200" priority="2000">
      <formula>IF(AND(AL1068&gt;=0, RIGHT(TEXT(AL1068,"0.#"),1)="."),TRUE,FALSE)</formula>
    </cfRule>
    <cfRule type="expression" dxfId="1199" priority="2001">
      <formula>IF(AND(AL1068&lt;0, RIGHT(TEXT(AL1068,"0.#"),1)&lt;&gt;"."),TRUE,FALSE)</formula>
    </cfRule>
    <cfRule type="expression" dxfId="1198" priority="2002">
      <formula>IF(AND(AL1068&lt;0, RIGHT(TEXT(AL1068,"0.#"),1)="."),TRUE,FALSE)</formula>
    </cfRule>
  </conditionalFormatting>
  <conditionalFormatting sqref="Y1068:Y1069">
    <cfRule type="expression" dxfId="1197" priority="1997">
      <formula>IF(RIGHT(TEXT(Y1068,"0.#"),1)=".",FALSE,TRUE)</formula>
    </cfRule>
    <cfRule type="expression" dxfId="1196" priority="1998">
      <formula>IF(RIGHT(TEXT(Y1068,"0.#"),1)=".",TRUE,FALSE)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Y876:Y878">
    <cfRule type="expression" dxfId="1" priority="1">
      <formula>IF(RIGHT(TEXT(Y876,"0.#"),1)=".",FALSE,TRUE)</formula>
    </cfRule>
    <cfRule type="expression" dxfId="0" priority="2">
      <formula>IF(RIGHT(TEXT(Y876,"0.#"),1)=".",TRUE,FALSE)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C14" sqref="AC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2019-06-24T12:12:14Z</cp:lastPrinted>
  <dcterms:created xsi:type="dcterms:W3CDTF">2012-03-13T00:50:25Z</dcterms:created>
  <dcterms:modified xsi:type="dcterms:W3CDTF">2019-06-25T11:19:23Z</dcterms:modified>
</cp:coreProperties>
</file>