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807" i="3" l="1"/>
  <c r="L807" i="3"/>
  <c r="G805" i="3"/>
  <c r="Y794" i="3"/>
  <c r="L794" i="3"/>
  <c r="G792" i="3"/>
  <c r="AH781" i="3"/>
  <c r="L781" i="3"/>
  <c r="AU781" i="3"/>
  <c r="AC779" i="3"/>
  <c r="Y781" i="3"/>
  <c r="G77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<sst xmlns="http://schemas.openxmlformats.org/spreadsheetml/2006/main" count="3005" uniqueCount="640">
  <si>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</si>
  <si>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</si>
  <si>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</si>
  <si>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</si>
  <si>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</si>
  <si>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</si>
  <si>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</si>
  <si>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</si>
  <si>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</si>
  <si>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</si>
  <si>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</si>
  <si>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</si>
  <si>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</si>
  <si>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</si>
  <si>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</si>
  <si>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</si>
  <si>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</si>
  <si>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</si>
  <si>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</si>
  <si>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</si>
  <si>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</si>
  <si>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</si>
  <si>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</si>
  <si>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</si>
  <si>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</si>
  <si>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</si>
  <si>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</si>
  <si>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</si>
  <si>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</si>
  <si>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</si>
  <si>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</si>
  <si>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</si>
  <si>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</si>
  <si>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</si>
  <si>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</si>
  <si>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</si>
  <si>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</si>
  <si>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</si>
  <si>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</si>
  <si>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</si>
  <si>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</si>
  <si>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</si>
  <si>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</si>
  <si>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</si>
  <si>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</si>
  <si>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</si>
  <si>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</si>
  <si>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</si>
  <si>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</si>
  <si>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</si>
  <si>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</si>
  <si>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</si>
  <si>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</si>
  <si>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</si>
  <si>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</si>
  <si>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</si>
  <si>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</si>
  <si>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</si>
  <si>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</si>
  <si>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</si>
  <si>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</si>
  <si>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</si>
  <si>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</si>
  <si>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</si>
  <si>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</si>
  <si>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</si>
  <si>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</si>
  <si>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</si>
  <si>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</si>
  <si>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</si>
  <si>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</si>
  <si>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</si>
  <si>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</si>
  <si>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</si>
  <si>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</si>
  <si>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</si>
  <si>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</si>
  <si>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</si>
  <si>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</si>
  <si>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</si>
  <si>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</si>
  <si>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</si>
  <si>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</si>
  <si>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</si>
  <si>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</si>
  <si>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</si>
  <si>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</si>
  <si>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</si>
  <si>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</si>
  <si>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</si>
  <si>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</si>
  <si>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</si>
  <si>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</si>
  <si>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</si>
  <si>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</si>
  <si>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</si>
  <si>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</si>
  <si>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</si>
  <si>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</si>
  <si>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</si>
  <si>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</si>
  <si>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</si>
  <si>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</si>
  <si>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</si>
  <si>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</si>
  <si>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</si>
  <si>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</si>
  <si>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</si>
  <si>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</si>
  <si>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</si>
  <si>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</si>
  <si>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</si>
  <si>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</si>
  <si>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</si>
  <si>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</si>
  <si>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</si>
  <si>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</si>
  <si>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</si>
  <si>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</si>
  <si>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</si>
  <si>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</si>
  <si>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</si>
  <si>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</si>
  <si>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</si>
  <si>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</si>
  <si>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</si>
  <si>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</si>
  <si>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</si>
  <si>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</si>
  <si>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</si>
  <si>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</si>
  <si>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</si>
  <si>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</si>
  <si>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</si>
  <si>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</si>
  <si>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</si>
  <si>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</si>
  <si>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</si>
  <si>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</si>
  <si>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</si>
  <si>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</si>
  <si>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</si>
  <si>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</si>
  <si>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</si>
  <si>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</si>
  <si>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</si>
  <si>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</si>
  <si>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</si>
  <si>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</si>
  <si>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</si>
  <si>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</si>
  <si>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</si>
  <si>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</si>
  <si>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</si>
  <si>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</si>
  <si>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</si>
  <si>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</si>
  <si>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</si>
  <si>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</si>
  <si>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</si>
  <si>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</si>
  <si>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</si>
  <si>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</si>
  <si>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</si>
  <si>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</si>
  <si>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</si>
  <si>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</si>
  <si>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</si>
  <si>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</si>
  <si>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</si>
  <si>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</si>
  <si>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</si>
  <si>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</si>
  <si>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</si>
  <si>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</si>
  <si>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</si>
  <si>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</si>
  <si>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</si>
  <si>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</si>
  <si>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</si>
  <si>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</si>
  <si>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</si>
  <si>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</si>
  <si>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</si>
  <si>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</si>
  <si>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</si>
  <si>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</si>
  <si>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</si>
  <si>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</si>
  <si>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</si>
  <si>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</si>
  <si>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</si>
  <si>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</si>
  <si>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</si>
  <si>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</si>
  <si>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</si>
  <si>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</si>
  <si>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</si>
  <si>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</si>
  <si>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</si>
  <si>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</si>
  <si>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</si>
  <si>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</si>
  <si>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</si>
  <si>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</si>
  <si>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</si>
  <si>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</si>
  <si>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</si>
  <si>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</si>
  <si>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</si>
  <si>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</si>
  <si>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</si>
  <si>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</si>
  <si>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</si>
  <si>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</si>
  <si>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</si>
  <si>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</si>
  <si>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</si>
  <si>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</si>
  <si>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</si>
  <si>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</si>
  <si>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</si>
  <si>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</si>
  <si>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</si>
  <si>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</si>
  <si>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</si>
  <si>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</si>
  <si>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</si>
  <si>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</si>
  <si>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</si>
  <si>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</si>
  <si>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</si>
  <si>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</si>
  <si>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</si>
  <si>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</si>
  <si>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</si>
  <si>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</si>
  <si>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</si>
  <si>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</si>
  <si>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</si>
  <si>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</si>
  <si>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</si>
  <si>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</si>
  <si>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</si>
  <si>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</si>
  <si>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</si>
  <si>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</si>
  <si>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</si>
  <si>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</si>
  <si>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</si>
  <si>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</si>
  <si>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</si>
  <si>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</si>
  <si>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</si>
  <si>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</si>
  <si>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</si>
  <si>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</si>
  <si>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</si>
  <si>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</si>
  <si>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</si>
  <si>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</si>
  <si>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</si>
  <si>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</si>
  <si>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</si>
  <si>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</si>
  <si>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</si>
  <si>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</si>
  <si>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</si>
  <si>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</si>
  <si>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</si>
  <si>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</si>
  <si>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</si>
  <si>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</si>
  <si>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</si>
  <si>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</si>
  <si>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</si>
  <si>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</si>
  <si>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</si>
  <si>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</si>
  <si>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</si>
  <si>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</si>
  <si>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</si>
  <si>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</si>
  <si>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</si>
  <si>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</si>
  <si>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</si>
  <si>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</si>
  <si>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</si>
  <si>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</si>
  <si>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</si>
  <si>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</si>
  <si>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</si>
  <si>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</si>
  <si>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</si>
  <si>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</si>
  <si>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</si>
  <si>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</si>
  <si>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</si>
  <si>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</si>
  <si>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</si>
  <si>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</si>
  <si>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</si>
  <si>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</si>
  <si>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</si>
  <si>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</si>
  <si>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</si>
  <si>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</si>
  <si>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</si>
  <si>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</si>
  <si>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</si>
  <si>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</si>
  <si>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</si>
  <si>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</si>
  <si>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</si>
  <si>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</si>
  <si>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</si>
  <si>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</si>
  <si>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</si>
  <si>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</si>
  <si>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</si>
  <si>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</si>
  <si>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</si>
  <si>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</si>
  <si>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</si>
  <si>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</si>
  <si>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</si>
  <si>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</si>
  <si>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</si>
  <si>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</si>
  <si>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</si>
  <si>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</si>
  <si>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</si>
  <si>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</si>
  <si>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</si>
  <si>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</si>
  <si>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</si>
  <si>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</si>
  <si>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</si>
  <si>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</si>
  <si>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</si>
  <si>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</si>
  <si>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</si>
  <si>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</si>
  <si>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</si>
  <si>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</si>
  <si>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</si>
  <si>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</si>
  <si>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</si>
  <si>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</si>
  <si>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</si>
  <si>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</si>
  <si>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</si>
  <si>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</si>
  <si>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</si>
  <si>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</si>
  <si>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</si>
  <si>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</si>
  <si>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</si>
  <si>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</si>
  <si>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</si>
  <si>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</si>
  <si>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</si>
  <si>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</si>
  <si>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</si>
  <si>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</si>
  <si>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</si>
  <si>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</si>
  <si>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</si>
  <si>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</si>
  <si>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</si>
  <si>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</si>
  <si>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</si>
  <si>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</si>
  <si>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</si>
  <si>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</si>
  <si>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</si>
  <si>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</si>
  <si>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</si>
  <si>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</si>
  <si>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</si>
  <si>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</si>
  <si>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</si>
  <si>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</si>
  <si>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</si>
  <si>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</si>
  <si>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</si>
  <si>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</si>
  <si>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</si>
  <si>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</si>
  <si>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</si>
  <si>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</si>
  <si>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</si>
  <si>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</si>
  <si>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</si>
  <si>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</si>
  <si>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</si>
  <si>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</si>
  <si>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</si>
  <si>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</si>
  <si>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</si>
  <si>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</si>
  <si>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</si>
  <si>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</si>
  <si>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</si>
  <si>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</si>
  <si>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</si>
  <si>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</si>
  <si>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</si>
  <si>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</si>
  <si>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</si>
  <si>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</si>
  <si>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</si>
  <si>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</si>
  <si>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</si>
  <si>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</si>
  <si>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</si>
  <si>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</si>
  <si>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</si>
  <si>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</si>
  <si>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</si>
  <si>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</si>
  <si>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</si>
  <si>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</si>
  <si>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</si>
  <si>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</si>
  <si>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</si>
  <si>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</si>
  <si>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</si>
  <si>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</si>
  <si>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</si>
  <si>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</si>
  <si>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</si>
  <si>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</si>
  <si>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</si>
  <si>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</si>
  <si>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</si>
  <si>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</si>
  <si>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</si>
  <si>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</si>
  <si>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</si>
  <si>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</si>
  <si>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</si>
  <si>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</si>
  <si>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</si>
  <si>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</si>
  <si>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</si>
  <si>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</si>
  <si>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</si>
  <si>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</si>
  <si>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</si>
  <si>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</si>
  <si>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</si>
  <si>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</si>
  <si>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</si>
  <si>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</si>
  <si>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</si>
  <si>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</si>
  <si>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</si>
  <si>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</si>
  <si>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</si>
  <si>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</si>
  <si>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</si>
  <si>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</si>
  <si>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</si>
  <si>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</si>
  <si>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</si>
  <si>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</si>
  <si>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</si>
  <si>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</si>
  <si>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</si>
  <si>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</si>
  <si>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</si>
  <si>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</si>
  <si>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</si>
  <si>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</si>
  <si>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</si>
  <si>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</si>
  <si>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</si>
  <si>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</si>
  <si>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</si>
  <si>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</si>
  <si>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</si>
  <si>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</si>
  <si>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</si>
  <si>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</si>
  <si>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</si>
  <si>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</si>
  <si>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</si>
  <si>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</si>
  <si>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</si>
  <si>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</si>
  <si>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</si>
  <si>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</si>
  <si>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</si>
  <si>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</si>
  <si>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</si>
  <si>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</si>
  <si>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</si>
  <si>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</si>
  <si>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</si>
  <si>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</si>
  <si>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</si>
  <si>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</si>
  <si>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</si>
  <si>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</si>
  <si>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</si>
  <si>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</si>
  <si>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</si>
  <si>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</si>
  <si>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</si>
  <si>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</si>
  <si>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</si>
  <si>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</si>
  <si>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</si>
  <si>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</si>
  <si>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</si>
  <si>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</si>
  <si>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</si>
  <si>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</si>
  <si>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</si>
  <si>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</si>
  <si>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</si>
  <si>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</si>
  <si>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</si>
  <si>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</si>
  <si>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</si>
  <si>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</si>
  <si>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</si>
  <si>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</si>
  <si>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</si>
  <si>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</si>
  <si>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</si>
  <si>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</si>
  <si>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</si>
  <si>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</si>
  <si>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</si>
  <si>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</si>
  <si>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</si>
  <si>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</si>
  <si>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</si>
  <si>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</si>
  <si>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</si>
  <si>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</si>
  <si>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</si>
  <si>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</si>
  <si>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</si>
  <si>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</si>
  <si>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</si>
  <si>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</si>
  <si>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</si>
  <si>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</si>
  <si>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</si>
  <si>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</si>
  <si>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</si>
  <si>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</si>
  <si>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</si>
  <si>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</si>
  <si>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</si>
  <si>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</si>
  <si>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</si>
  <si>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</si>
  <si>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</si>
  <si>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</si>
  <si>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</si>
  <si>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</si>
  <si>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</si>
  <si>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</si>
  <si>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6"/>
  </si>
  <si>
    <t>道路局</t>
    <rPh sb="0" eb="3">
      <t>ドウロキョク</t>
    </rPh>
    <phoneticPr fontId="5"/>
  </si>
  <si>
    <t>国道・技術課　等</t>
    <rPh sb="0" eb="2">
      <t>コクドウ</t>
    </rPh>
    <rPh sb="3" eb="5">
      <t>ギジュツ</t>
    </rPh>
    <rPh sb="5" eb="6">
      <t>カ</t>
    </rPh>
    <rPh sb="7" eb="8">
      <t>トウ</t>
    </rPh>
    <phoneticPr fontId="5"/>
  </si>
  <si>
    <t>課長　東川　直正　等</t>
    <rPh sb="0" eb="2">
      <t>カチョウ</t>
    </rPh>
    <rPh sb="3" eb="5">
      <t>ヒガシカワ</t>
    </rPh>
    <rPh sb="6" eb="8">
      <t>ナオマサ</t>
    </rPh>
    <rPh sb="9" eb="10">
      <t>トウ</t>
    </rPh>
    <phoneticPr fontId="5"/>
  </si>
  <si>
    <t>○</t>
  </si>
  <si>
    <t>-</t>
  </si>
  <si>
    <t>-</t>
    <phoneticPr fontId="5"/>
  </si>
  <si>
    <t>高度成長期以降に整備したものが、今後、一斉に老朽化することを踏まえ、道路構造物の予防保全を推進していくことが重要となる。国土交通省においては、平成25年11月にインフラ長寿命化計画を策定し、平成26年５月には、インフラ長寿命化行動計画を策定し、老朽化対策に取り組んでいるところ。
『日本再興戦略』改訂2015（H27.6.30閣議決定）において、各府省は、インフラ老朽化対策のための計画策定や対策推進に活用可能な各種施策について、その周知及び充実を行うとされている。
ついては、老朽化対策の推進として、点検講習会、道路分野以外の道路のメンテナンスに活用可能なデータの調査等を実施する。</t>
    <rPh sb="285" eb="286">
      <t>トウ</t>
    </rPh>
    <phoneticPr fontId="6"/>
  </si>
  <si>
    <t>道路構造物の予防保全の着実な実施に向け
・点検・診断・措置等の適切な実施のための道路管理者への技術力向上支援
・道路のメンテナンスに活用できるデータの調査等を実施。</t>
    <rPh sb="0" eb="2">
      <t>ドウロ</t>
    </rPh>
    <rPh sb="2" eb="5">
      <t>コウゾウブツ</t>
    </rPh>
    <rPh sb="6" eb="8">
      <t>ヨボウ</t>
    </rPh>
    <rPh sb="8" eb="10">
      <t>ホゼン</t>
    </rPh>
    <rPh sb="11" eb="13">
      <t>チャクジツ</t>
    </rPh>
    <rPh sb="14" eb="16">
      <t>ジッシ</t>
    </rPh>
    <rPh sb="17" eb="18">
      <t>ム</t>
    </rPh>
    <rPh sb="56" eb="58">
      <t>ドウロ</t>
    </rPh>
    <rPh sb="66" eb="68">
      <t>カツヨウ</t>
    </rPh>
    <rPh sb="75" eb="77">
      <t>チョウサ</t>
    </rPh>
    <rPh sb="77" eb="78">
      <t>トウ</t>
    </rPh>
    <rPh sb="79" eb="81">
      <t>ジッシ</t>
    </rPh>
    <phoneticPr fontId="6"/>
  </si>
  <si>
    <t>-</t>
    <phoneticPr fontId="5"/>
  </si>
  <si>
    <t>地方公共団体の道路橋の点検実施率100％を目指す</t>
    <rPh sb="0" eb="2">
      <t>チホウ</t>
    </rPh>
    <rPh sb="2" eb="6">
      <t>コウキョウダンタイメザ</t>
    </rPh>
    <phoneticPr fontId="6"/>
  </si>
  <si>
    <t>道路メンテナンス年報（平成30年8月）</t>
    <rPh sb="0" eb="2">
      <t>ドウロ</t>
    </rPh>
    <rPh sb="8" eb="10">
      <t>ネンポウ</t>
    </rPh>
    <rPh sb="11" eb="13">
      <t>ヘイセイ</t>
    </rPh>
    <rPh sb="15" eb="16">
      <t>ネン</t>
    </rPh>
    <rPh sb="17" eb="18">
      <t>ガツ</t>
    </rPh>
    <phoneticPr fontId="6"/>
  </si>
  <si>
    <t>地方公共団体のトンネルの点検実施率100%を目指す</t>
    <rPh sb="0" eb="2">
      <t>チホウ</t>
    </rPh>
    <rPh sb="2" eb="4">
      <t>コウキョウ</t>
    </rPh>
    <rPh sb="4" eb="6">
      <t>ダンタイ</t>
    </rPh>
    <rPh sb="12" eb="14">
      <t>テンケン</t>
    </rPh>
    <rPh sb="14" eb="17">
      <t>ジッシリツ</t>
    </rPh>
    <rPh sb="22" eb="24">
      <t>メザ</t>
    </rPh>
    <phoneticPr fontId="6"/>
  </si>
  <si>
    <t>人</t>
    <rPh sb="0" eb="1">
      <t>ニン</t>
    </rPh>
    <phoneticPr fontId="5"/>
  </si>
  <si>
    <t>５　安全で安心できる交通の確保、治安・生活安全の確保</t>
  </si>
  <si>
    <t>１５　道路交通の安全性を確保・向上する</t>
  </si>
  <si>
    <t>道路構造物の予防保全の着実な実施に向け
・点検・診断・措置等の適切な実施のための道路管理者への技術力向上支援
・道路のメンテナンスに活用できるデータの調査等を実施。</t>
  </si>
  <si>
    <t>老朽化対策の推進に寄与。</t>
    <rPh sb="0" eb="3">
      <t>ロウキュウカ</t>
    </rPh>
    <rPh sb="3" eb="5">
      <t>タイサク</t>
    </rPh>
    <rPh sb="6" eb="8">
      <t>スイシン</t>
    </rPh>
    <rPh sb="9" eb="11">
      <t>キヨ</t>
    </rPh>
    <phoneticPr fontId="5"/>
  </si>
  <si>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5"/>
  </si>
  <si>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5"/>
  </si>
  <si>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26"/>
  </si>
  <si>
    <t>適切にコスト水準の妥当性を確認している。</t>
    <rPh sb="0" eb="2">
      <t>テキセツ</t>
    </rPh>
    <phoneticPr fontId="5"/>
  </si>
  <si>
    <t>実施内容に応じて地方整備局等へ適切に配分している。</t>
  </si>
  <si>
    <t>事業目的に即した仕様に基づき適正に執行している。</t>
  </si>
  <si>
    <t>講習会等の実施にあたっては、実績を踏まえ講習内容の見直しを図るなど、効率化に努めている。</t>
    <rPh sb="0" eb="4">
      <t>コウシュウカイナド</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5"/>
  </si>
  <si>
    <t>目標に見合った成果となっている。</t>
    <rPh sb="0" eb="2">
      <t>モクヒョウ</t>
    </rPh>
    <rPh sb="3" eb="5">
      <t>ミア</t>
    </rPh>
    <rPh sb="7" eb="9">
      <t>セイカ</t>
    </rPh>
    <phoneticPr fontId="5"/>
  </si>
  <si>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5"/>
  </si>
  <si>
    <t>見込みに見合った実績となっている。</t>
    <rPh sb="0" eb="2">
      <t>ミコ</t>
    </rPh>
    <rPh sb="4" eb="6">
      <t>ミア</t>
    </rPh>
    <rPh sb="8" eb="10">
      <t>ジッセキ</t>
    </rPh>
    <phoneticPr fontId="5"/>
  </si>
  <si>
    <t>成果物は施策の推進のために十分活用されている。</t>
    <rPh sb="0" eb="3">
      <t>セイカブツ</t>
    </rPh>
    <rPh sb="4" eb="6">
      <t>シサク</t>
    </rPh>
    <rPh sb="7" eb="9">
      <t>スイシン</t>
    </rPh>
    <rPh sb="13" eb="15">
      <t>ジュウブン</t>
    </rPh>
    <rPh sb="15" eb="17">
      <t>カツヨウ</t>
    </rPh>
    <phoneticPr fontId="5"/>
  </si>
  <si>
    <t>‐</t>
  </si>
  <si>
    <t>地方公共団体への点検講習会の開催などにより、適切に予防保全の取組みを推進している。</t>
    <rPh sb="0" eb="2">
      <t>チホウ</t>
    </rPh>
    <rPh sb="2" eb="4">
      <t>コウキョウ</t>
    </rPh>
    <rPh sb="4" eb="6">
      <t>ダンタイ</t>
    </rPh>
    <rPh sb="8" eb="10">
      <t>テンケン</t>
    </rPh>
    <rPh sb="10" eb="13">
      <t>コウシュウカイ</t>
    </rPh>
    <rPh sb="14" eb="16">
      <t>カイサイ</t>
    </rPh>
    <rPh sb="22" eb="24">
      <t>テキセツ</t>
    </rPh>
    <rPh sb="25" eb="27">
      <t>ヨボウ</t>
    </rPh>
    <rPh sb="27" eb="29">
      <t>ホゼン</t>
    </rPh>
    <rPh sb="30" eb="32">
      <t>トリク</t>
    </rPh>
    <rPh sb="34" eb="36">
      <t>スイシン</t>
    </rPh>
    <phoneticPr fontId="6"/>
  </si>
  <si>
    <t>新26-32</t>
    <rPh sb="0" eb="1">
      <t>シン</t>
    </rPh>
    <phoneticPr fontId="5"/>
  </si>
  <si>
    <t>新26-026</t>
    <rPh sb="0" eb="1">
      <t>シン</t>
    </rPh>
    <phoneticPr fontId="5"/>
  </si>
  <si>
    <t>183</t>
  </si>
  <si>
    <t>195</t>
    <phoneticPr fontId="5"/>
  </si>
  <si>
    <t>184</t>
    <phoneticPr fontId="5"/>
  </si>
  <si>
    <t>有</t>
  </si>
  <si>
    <t>無</t>
  </si>
  <si>
    <t>-</t>
    <phoneticPr fontId="5"/>
  </si>
  <si>
    <t>道路橋の点検実施率※
（※管理橋梁数を点検実施済み橋梁数で除したもの）
（平成30年度の成果実績については集計中）</t>
    <rPh sb="0" eb="2">
      <t>ドウロ</t>
    </rPh>
    <rPh sb="2" eb="3">
      <t>ハシ</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rPh sb="37" eb="39">
      <t>ヘイセイ</t>
    </rPh>
    <rPh sb="41" eb="43">
      <t>ネンド</t>
    </rPh>
    <rPh sb="44" eb="46">
      <t>セイカ</t>
    </rPh>
    <rPh sb="46" eb="48">
      <t>ジッセキ</t>
    </rPh>
    <rPh sb="53" eb="56">
      <t>シュウケイチュウ</t>
    </rPh>
    <phoneticPr fontId="6"/>
  </si>
  <si>
    <t>トンネルの点検実施率※
（※管理トンネル数を点検実施済トンネル数で除したもの）
（平成30年度の成果実績については集計中）</t>
    <rPh sb="5" eb="7">
      <t>テンケン</t>
    </rPh>
    <rPh sb="7" eb="10">
      <t>ジッシリツ</t>
    </rPh>
    <rPh sb="14" eb="16">
      <t>カンリ</t>
    </rPh>
    <rPh sb="20" eb="21">
      <t>スウ</t>
    </rPh>
    <rPh sb="31" eb="32">
      <t>スウ</t>
    </rPh>
    <rPh sb="33" eb="34">
      <t>ジョ</t>
    </rPh>
    <rPh sb="41" eb="43">
      <t>ヘイセイ</t>
    </rPh>
    <rPh sb="45" eb="47">
      <t>ネンド</t>
    </rPh>
    <rPh sb="48" eb="50">
      <t>セイカ</t>
    </rPh>
    <rPh sb="50" eb="52">
      <t>ジッセキ</t>
    </rPh>
    <rPh sb="57" eb="60">
      <t>シュウケイチュウ</t>
    </rPh>
    <phoneticPr fontId="6"/>
  </si>
  <si>
    <t>国、地方公共団体職員を対象とした橋梁、トンネル等の点検に関する研修の累積受講人数
（平成30年度の活動実績については集計中）</t>
    <rPh sb="0" eb="1">
      <t>クニ</t>
    </rPh>
    <rPh sb="11" eb="13">
      <t>タイショウ</t>
    </rPh>
    <rPh sb="16" eb="18">
      <t>キョウリョウ</t>
    </rPh>
    <rPh sb="23" eb="24">
      <t>トウ</t>
    </rPh>
    <rPh sb="25" eb="27">
      <t>テンケン</t>
    </rPh>
    <rPh sb="28" eb="29">
      <t>カン</t>
    </rPh>
    <rPh sb="31" eb="33">
      <t>ケンシュウ</t>
    </rPh>
    <rPh sb="34" eb="36">
      <t>ルイセキ</t>
    </rPh>
    <rPh sb="36" eb="38">
      <t>ジュコウ</t>
    </rPh>
    <rPh sb="38" eb="40">
      <t>ニンズウ</t>
    </rPh>
    <rPh sb="42" eb="44">
      <t>ヘイセイ</t>
    </rPh>
    <rPh sb="46" eb="48">
      <t>ネンド</t>
    </rPh>
    <rPh sb="49" eb="51">
      <t>カツドウ</t>
    </rPh>
    <rPh sb="51" eb="53">
      <t>ジッセキ</t>
    </rPh>
    <rPh sb="58" eb="61">
      <t>シュウケイチュウ</t>
    </rPh>
    <phoneticPr fontId="6"/>
  </si>
  <si>
    <t>関東地方整備局</t>
  </si>
  <si>
    <t>北陸地方整備局</t>
  </si>
  <si>
    <t>中国地方整備局</t>
  </si>
  <si>
    <t>東北地方整備局</t>
  </si>
  <si>
    <t>近畿地方整備局</t>
  </si>
  <si>
    <t>北海道開発局</t>
  </si>
  <si>
    <t>中部地方整備局</t>
  </si>
  <si>
    <t>九州地方整備局</t>
  </si>
  <si>
    <t>沖縄総合事務局</t>
  </si>
  <si>
    <t>四国地方整備局</t>
  </si>
  <si>
    <t>道路構造物の予防保全に関する資料作成、講習会実施</t>
    <rPh sb="0" eb="2">
      <t>ドウロ</t>
    </rPh>
    <rPh sb="2" eb="5">
      <t>コウゾウブツ</t>
    </rPh>
    <rPh sb="6" eb="8">
      <t>ヨボウ</t>
    </rPh>
    <rPh sb="8" eb="10">
      <t>ホゼン</t>
    </rPh>
    <rPh sb="11" eb="12">
      <t>カン</t>
    </rPh>
    <rPh sb="14" eb="16">
      <t>シリョウ</t>
    </rPh>
    <rPh sb="16" eb="18">
      <t>サクセイ</t>
    </rPh>
    <rPh sb="19" eb="22">
      <t>コウシュウカイ</t>
    </rPh>
    <rPh sb="22" eb="24">
      <t>ジッシ</t>
    </rPh>
    <phoneticPr fontId="5"/>
  </si>
  <si>
    <t>-</t>
    <phoneticPr fontId="5"/>
  </si>
  <si>
    <t>平成３０年度大宮国道管内維持管理効率化検討業務日本工営・オリエンタルコンサルタンツ設計共同体</t>
  </si>
  <si>
    <t>大日本コンサルタント（株）関東支社</t>
  </si>
  <si>
    <t>パシフィックコンサルタンツ（株）首都圏本社</t>
  </si>
  <si>
    <t>ＪＦＥエンジニアリング（株）橋梁事業部営業部</t>
  </si>
  <si>
    <t>（株）福山コンサルタント東京支社</t>
  </si>
  <si>
    <t>（株）エイト日本技術開発　東京支社</t>
  </si>
  <si>
    <t>（株）建設技術研究所　東京本社</t>
  </si>
  <si>
    <t>首都高技術（株）</t>
  </si>
  <si>
    <t>道路構造物の予防保全に関する資料作成</t>
  </si>
  <si>
    <t>道路構造物の予防保全に関する資料作成</t>
    <rPh sb="0" eb="2">
      <t>ドウロ</t>
    </rPh>
    <rPh sb="2" eb="5">
      <t>コウゾウブツ</t>
    </rPh>
    <rPh sb="6" eb="8">
      <t>ヨボウ</t>
    </rPh>
    <rPh sb="8" eb="10">
      <t>ホゼン</t>
    </rPh>
    <rPh sb="11" eb="12">
      <t>カン</t>
    </rPh>
    <rPh sb="14" eb="16">
      <t>シリョウ</t>
    </rPh>
    <rPh sb="16" eb="18">
      <t>サクセイ</t>
    </rPh>
    <phoneticPr fontId="5"/>
  </si>
  <si>
    <t>道路構造物の予防保全に関する講習会実施</t>
    <rPh sb="0" eb="2">
      <t>ドウロ</t>
    </rPh>
    <rPh sb="2" eb="5">
      <t>コウゾウブツ</t>
    </rPh>
    <rPh sb="6" eb="8">
      <t>ヨボウ</t>
    </rPh>
    <rPh sb="8" eb="10">
      <t>ホゼン</t>
    </rPh>
    <rPh sb="11" eb="12">
      <t>カン</t>
    </rPh>
    <rPh sb="14" eb="17">
      <t>コウシュウカイ</t>
    </rPh>
    <rPh sb="17" eb="19">
      <t>ジッシ</t>
    </rPh>
    <phoneticPr fontId="5"/>
  </si>
  <si>
    <t>（一社）関東地域づくり協会</t>
  </si>
  <si>
    <t>（一財）橋梁調査会</t>
  </si>
  <si>
    <t>Ｈ３０新技術活用に関する技術検討業務先端建設技術センター・東京建設コンサルタント設計共同体</t>
  </si>
  <si>
    <t>平成３０年度　個別施設計画の策定に関する分析検討業務　パシフィックコンサルタンツ・国際航業共同提案体</t>
  </si>
  <si>
    <t>パシフィックコンサルタンツ（株）</t>
  </si>
  <si>
    <t>委託費</t>
    <rPh sb="0" eb="3">
      <t>イタクヒ</t>
    </rPh>
    <phoneticPr fontId="5"/>
  </si>
  <si>
    <t>D.本省</t>
    <rPh sb="2" eb="4">
      <t>ホンショウ</t>
    </rPh>
    <phoneticPr fontId="5"/>
  </si>
  <si>
    <t>64　緊急輸送道路上の橋梁の耐震化率
（平成30年度の実績値については集計中）</t>
    <rPh sb="3" eb="5">
      <t>キンキュウ</t>
    </rPh>
    <rPh sb="5" eb="7">
      <t>ユソウ</t>
    </rPh>
    <rPh sb="7" eb="9">
      <t>ドウロ</t>
    </rPh>
    <rPh sb="9" eb="10">
      <t>ジョウ</t>
    </rPh>
    <rPh sb="11" eb="13">
      <t>キョウリョウ</t>
    </rPh>
    <rPh sb="14" eb="17">
      <t>タイシンカ</t>
    </rPh>
    <rPh sb="17" eb="18">
      <t>リツ</t>
    </rPh>
    <rPh sb="20" eb="22">
      <t>ヘイセイ</t>
    </rPh>
    <rPh sb="24" eb="26">
      <t>ネンド</t>
    </rPh>
    <rPh sb="27" eb="30">
      <t>ジッセキチ</t>
    </rPh>
    <rPh sb="35" eb="38">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</si>
</sst>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6" fontId="11" fillId="0" borderId="70"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64358</xdr:colOff>
      <xdr:row>741</xdr:row>
      <xdr:rowOff>123092</xdr:rowOff>
    </xdr:from>
    <xdr:to>
      <xdr:col>47</xdr:col>
      <xdr:colOff>136182</xdr:colOff>
      <xdr:row>758</xdr:row>
      <xdr:rowOff>659543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7872" y="38622112"/>
          <a:ext cx="7897769" cy="7088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831</xdr:row>
      <xdr:rowOff>77229</xdr:rowOff>
    </xdr:from>
    <xdr:ext cx="4800610" cy="275717"/>
    <xdr:sp macro="" textlink="">
      <xdr:nvSpPr>
        <xdr:cNvPr id="4" name="テキスト ボックス 3"/>
        <xdr:cNvSpPr txBox="1"/>
      </xdr:nvSpPr>
      <xdr:spPr>
        <a:xfrm>
          <a:off x="0" y="64023445"/>
          <a:ext cx="48006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Ｂ、Ｃについては、一番支出の多かった整備局に係わるものを代表的に記載</a:t>
          </a:r>
        </a:p>
      </xdr:txBody>
    </xdr:sp>
    <xdr:clientData/>
  </xdr:oneCellAnchor>
  <xdr:oneCellAnchor>
    <xdr:from>
      <xdr:col>0</xdr:col>
      <xdr:colOff>12872</xdr:colOff>
      <xdr:row>899</xdr:row>
      <xdr:rowOff>25742</xdr:rowOff>
    </xdr:from>
    <xdr:ext cx="7486921" cy="459100"/>
    <xdr:sp macro="" textlink="">
      <xdr:nvSpPr>
        <xdr:cNvPr id="5" name="テキスト ボックス 4"/>
        <xdr:cNvSpPr txBox="1"/>
      </xdr:nvSpPr>
      <xdr:spPr>
        <a:xfrm>
          <a:off x="12872" y="76624762"/>
          <a:ext cx="748692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Ｂ～Ｅについては、に複数契約がある場合はｍ入札者数、落札率、業務概要は、最も契約額が大きいものを代表的に記載</a:t>
          </a:r>
          <a:endParaRPr lang="ja-JP" altLang="ja-JP">
            <a:effectLst/>
          </a:endParaRPr>
        </a:p>
      </xdr:txBody>
    </xdr:sp>
    <xdr:clientData/>
  </xdr:oneCellAnchor>
  <xdr:oneCellAnchor>
    <xdr:from>
      <xdr:col>0</xdr:col>
      <xdr:colOff>0</xdr:colOff>
      <xdr:row>970</xdr:row>
      <xdr:rowOff>0</xdr:rowOff>
    </xdr:from>
    <xdr:ext cx="7486921" cy="459100"/>
    <xdr:sp macro="" textlink="">
      <xdr:nvSpPr>
        <xdr:cNvPr id="7" name="テキスト ボックス 6"/>
        <xdr:cNvSpPr txBox="1"/>
      </xdr:nvSpPr>
      <xdr:spPr>
        <a:xfrm>
          <a:off x="0" y="82790270"/>
          <a:ext cx="748692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Ｂ～Ｅについては、に複数契約がある場合はｍ入札者数、落札率、業務概要は、最も契約額が大きいものを代表的に記載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178</v>
      </c>
      <c r="AT2" s="220"/>
      <c r="AU2" s="220"/>
      <c r="AV2" s="52" t="str">
        <f>IF(AW2="", "", "-")</f>
        <v/>
      </c>
      <c r="AW2" s="398"/>
      <c r="AX2" s="398"/>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567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71</v>
      </c>
      <c r="H5" s="558"/>
      <c r="I5" s="558"/>
      <c r="J5" s="558"/>
      <c r="K5" s="558"/>
      <c r="L5" s="558"/>
      <c r="M5" s="559" t="s">
        <v>66</v>
      </c>
      <c r="N5" s="560"/>
      <c r="O5" s="560"/>
      <c r="P5" s="560"/>
      <c r="Q5" s="560"/>
      <c r="R5" s="561"/>
      <c r="S5" s="562" t="s">
        <v>79</v>
      </c>
      <c r="T5" s="558"/>
      <c r="U5" s="558"/>
      <c r="V5" s="558"/>
      <c r="W5" s="558"/>
      <c r="X5" s="563"/>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573</v>
      </c>
      <c r="H7" s="832"/>
      <c r="I7" s="832"/>
      <c r="J7" s="832"/>
      <c r="K7" s="832"/>
      <c r="L7" s="832"/>
      <c r="M7" s="832"/>
      <c r="N7" s="832"/>
      <c r="O7" s="832"/>
      <c r="P7" s="832"/>
      <c r="Q7" s="832"/>
      <c r="R7" s="832"/>
      <c r="S7" s="832"/>
      <c r="T7" s="832"/>
      <c r="U7" s="832"/>
      <c r="V7" s="832"/>
      <c r="W7" s="832"/>
      <c r="X7" s="833"/>
      <c r="Y7" s="396" t="s">
        <v>512</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75.75" customHeight="1" x14ac:dyDescent="0.15">
      <c r="A9" s="145" t="s">
        <v>23</v>
      </c>
      <c r="B9" s="146"/>
      <c r="C9" s="146"/>
      <c r="D9" s="146"/>
      <c r="E9" s="146"/>
      <c r="F9" s="146"/>
      <c r="G9" s="571" t="s">
        <v>574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1.75" customHeight="1" x14ac:dyDescent="0.15">
      <c r="A10" s="740" t="s">
        <v>30</v>
      </c>
      <c r="B10" s="741"/>
      <c r="C10" s="741"/>
      <c r="D10" s="741"/>
      <c r="E10" s="741"/>
      <c r="F10" s="741"/>
      <c r="G10" s="673" t="s">
        <v>575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5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3"/>
    </row>
    <row r="13" spans="1:50" ht="21" customHeight="1" x14ac:dyDescent="0.15">
      <c r="A13" s="142"/>
      <c r="B13" s="143"/>
      <c r="C13" s="143"/>
      <c r="D13" s="143"/>
      <c r="E13" s="143"/>
      <c r="F13" s="144"/>
      <c r="G13" s="744" t="s">
        <v>6</v>
      </c>
      <c r="H13" s="745"/>
      <c r="I13" s="635" t="s">
        <v>7</v>
      </c>
      <c r="J13" s="636"/>
      <c r="K13" s="636"/>
      <c r="L13" s="636"/>
      <c r="M13" s="636"/>
      <c r="N13" s="636"/>
      <c r="O13" s="637"/>
      <c r="P13" s="108">
        <v>169</v>
      </c>
      <c r="Q13" s="109"/>
      <c r="R13" s="109"/>
      <c r="S13" s="109"/>
      <c r="T13" s="109"/>
      <c r="U13" s="109"/>
      <c r="V13" s="110"/>
      <c r="W13" s="108">
        <v>175</v>
      </c>
      <c r="X13" s="109"/>
      <c r="Y13" s="109"/>
      <c r="Z13" s="109"/>
      <c r="AA13" s="109"/>
      <c r="AB13" s="109"/>
      <c r="AC13" s="110"/>
      <c r="AD13" s="108">
        <v>174</v>
      </c>
      <c r="AE13" s="109"/>
      <c r="AF13" s="109"/>
      <c r="AG13" s="109"/>
      <c r="AH13" s="109"/>
      <c r="AI13" s="109"/>
      <c r="AJ13" s="110"/>
      <c r="AK13" s="108" t="s">
        <v>573</v>
      </c>
      <c r="AL13" s="109"/>
      <c r="AM13" s="109"/>
      <c r="AN13" s="109"/>
      <c r="AO13" s="109"/>
      <c r="AP13" s="109"/>
      <c r="AQ13" s="110"/>
      <c r="AR13" s="105" t="s">
        <v>573</v>
      </c>
      <c r="AS13" s="106"/>
      <c r="AT13" s="106"/>
      <c r="AU13" s="106"/>
      <c r="AV13" s="106"/>
      <c r="AW13" s="106"/>
      <c r="AX13" s="395"/>
    </row>
    <row r="14" spans="1:50" ht="21" customHeight="1" x14ac:dyDescent="0.15">
      <c r="A14" s="142"/>
      <c r="B14" s="143"/>
      <c r="C14" s="143"/>
      <c r="D14" s="143"/>
      <c r="E14" s="143"/>
      <c r="F14" s="144"/>
      <c r="G14" s="746"/>
      <c r="H14" s="747"/>
      <c r="I14" s="574"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573</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6"/>
      <c r="H15" s="747"/>
      <c r="I15" s="574" t="s">
        <v>51</v>
      </c>
      <c r="J15" s="575"/>
      <c r="K15" s="575"/>
      <c r="L15" s="575"/>
      <c r="M15" s="575"/>
      <c r="N15" s="575"/>
      <c r="O15" s="576"/>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573</v>
      </c>
      <c r="AL15" s="109"/>
      <c r="AM15" s="109"/>
      <c r="AN15" s="109"/>
      <c r="AO15" s="109"/>
      <c r="AP15" s="109"/>
      <c r="AQ15" s="110"/>
      <c r="AR15" s="108" t="s">
        <v>573</v>
      </c>
      <c r="AS15" s="109"/>
      <c r="AT15" s="109"/>
      <c r="AU15" s="109"/>
      <c r="AV15" s="109"/>
      <c r="AW15" s="109"/>
      <c r="AX15" s="628"/>
    </row>
    <row r="16" spans="1:50" ht="21" customHeight="1" x14ac:dyDescent="0.15">
      <c r="A16" s="142"/>
      <c r="B16" s="143"/>
      <c r="C16" s="143"/>
      <c r="D16" s="143"/>
      <c r="E16" s="143"/>
      <c r="F16" s="144"/>
      <c r="G16" s="746"/>
      <c r="H16" s="747"/>
      <c r="I16" s="574" t="s">
        <v>52</v>
      </c>
      <c r="J16" s="575"/>
      <c r="K16" s="575"/>
      <c r="L16" s="575"/>
      <c r="M16" s="575"/>
      <c r="N16" s="575"/>
      <c r="O16" s="576"/>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573</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6"/>
      <c r="H17" s="747"/>
      <c r="I17" s="574"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573</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8"/>
      <c r="H18" s="749"/>
      <c r="I18" s="735" t="s">
        <v>20</v>
      </c>
      <c r="J18" s="736"/>
      <c r="K18" s="736"/>
      <c r="L18" s="736"/>
      <c r="M18" s="736"/>
      <c r="N18" s="736"/>
      <c r="O18" s="737"/>
      <c r="P18" s="114">
        <f>SUM(P13:V17)</f>
        <v>169</v>
      </c>
      <c r="Q18" s="115"/>
      <c r="R18" s="115"/>
      <c r="S18" s="115"/>
      <c r="T18" s="115"/>
      <c r="U18" s="115"/>
      <c r="V18" s="116"/>
      <c r="W18" s="114">
        <f>SUM(W13:AC17)</f>
        <v>175</v>
      </c>
      <c r="X18" s="115"/>
      <c r="Y18" s="115"/>
      <c r="Z18" s="115"/>
      <c r="AA18" s="115"/>
      <c r="AB18" s="115"/>
      <c r="AC18" s="116"/>
      <c r="AD18" s="114">
        <f>SUM(AD13:AJ17)</f>
        <v>174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164</v>
      </c>
      <c r="Q19" s="109"/>
      <c r="R19" s="109"/>
      <c r="S19" s="109"/>
      <c r="T19" s="109"/>
      <c r="U19" s="109"/>
      <c r="V19" s="110"/>
      <c r="W19" s="108">
        <v>175</v>
      </c>
      <c r="X19" s="109"/>
      <c r="Y19" s="109"/>
      <c r="Z19" s="109"/>
      <c r="AA19" s="109"/>
      <c r="AB19" s="109"/>
      <c r="AC19" s="110"/>
      <c r="AD19" s="108">
        <v>169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0.97041420118343191</v>
      </c>
      <c r="Q20" s="539"/>
      <c r="R20" s="539"/>
      <c r="S20" s="539"/>
      <c r="T20" s="539"/>
      <c r="U20" s="539"/>
      <c r="V20" s="539"/>
      <c r="W20" s="539">
        <f t="shared" ref="W20" si="0">IF(W18=0, "-", SUM(W19)/W18)</f>
        <v>1</v>
      </c>
      <c r="X20" s="539"/>
      <c r="Y20" s="539"/>
      <c r="Z20" s="539"/>
      <c r="AA20" s="539"/>
      <c r="AB20" s="539"/>
      <c r="AC20" s="539"/>
      <c r="AD20" s="539">
        <f t="shared" ref="AD20" si="1">IF(AD18=0, "-", SUM(AD19)/AD18)</f>
        <v>0.97126436781609193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thickBot="1" x14ac:dyDescent="0.2">
      <c r="A21" s="145"/>
      <c r="B21" s="146"/>
      <c r="C21" s="146"/>
      <c r="D21" s="146"/>
      <c r="E21" s="146"/>
      <c r="F21" s="147"/>
      <c r="G21" s="928" t="s">
        <v>475</v>
      </c>
      <c r="H21" s="929"/>
      <c r="I21" s="929"/>
      <c r="J21" s="929"/>
      <c r="K21" s="929"/>
      <c r="L21" s="929"/>
      <c r="M21" s="929"/>
      <c r="N21" s="929"/>
      <c r="O21" s="929"/>
      <c r="P21" s="539">
        <f>IF(P19=0, "-", SUM(P19)/SUM(P13,P14))</f>
        <v>0.97041420118343191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0.97126436781609193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hidden="1"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t="s">
        <v>576</v>
      </c>
      <c r="H23" s="187"/>
      <c r="I23" s="187"/>
      <c r="J23" s="187"/>
      <c r="K23" s="187"/>
      <c r="L23" s="187"/>
      <c r="M23" s="187"/>
      <c r="N23" s="187"/>
      <c r="O23" s="188"/>
      <c r="P23" s="105" t="s">
        <v>573</v>
      </c>
      <c r="Q23" s="106"/>
      <c r="R23" s="106"/>
      <c r="S23" s="106"/>
      <c r="T23" s="106"/>
      <c r="U23" s="106"/>
      <c r="V23" s="107"/>
      <c r="W23" s="105" t="s">
        <v>573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hidden="1" customHeight="1" thickBot="1" x14ac:dyDescent="0.2">
      <c r="A29" s="204"/>
      <c r="B29" s="205"/>
      <c r="C29" s="205"/>
      <c r="D29" s="205"/>
      <c r="E29" s="205"/>
      <c r="F29" s="206"/>
      <c r="G29" s="195" t="s">
        <v>455</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1"/>
      <c r="I30" s="391"/>
      <c r="J30" s="391"/>
      <c r="K30" s="391"/>
      <c r="L30" s="391"/>
      <c r="M30" s="391"/>
      <c r="N30" s="391"/>
      <c r="O30" s="578"/>
      <c r="P30" s="577" t="s">
        <v>59</v>
      </c>
      <c r="Q30" s="391"/>
      <c r="R30" s="391"/>
      <c r="S30" s="391"/>
      <c r="T30" s="391"/>
      <c r="U30" s="391"/>
      <c r="V30" s="391"/>
      <c r="W30" s="391"/>
      <c r="X30" s="578"/>
      <c r="Y30" s="465"/>
      <c r="Z30" s="466"/>
      <c r="AA30" s="467"/>
      <c r="AB30" s="387" t="s">
        <v>11</v>
      </c>
      <c r="AC30" s="388"/>
      <c r="AD30" s="389"/>
      <c r="AE30" s="387" t="s">
        <v>532</v>
      </c>
      <c r="AF30" s="388"/>
      <c r="AG30" s="388"/>
      <c r="AH30" s="389"/>
      <c r="AI30" s="387" t="s">
        <v>529</v>
      </c>
      <c r="AJ30" s="388"/>
      <c r="AK30" s="388"/>
      <c r="AL30" s="389"/>
      <c r="AM30" s="390" t="s">
        <v>524</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6"/>
      <c r="H31" s="380"/>
      <c r="I31" s="380"/>
      <c r="J31" s="380"/>
      <c r="K31" s="380"/>
      <c r="L31" s="380"/>
      <c r="M31" s="380"/>
      <c r="N31" s="380"/>
      <c r="O31" s="567"/>
      <c r="P31" s="579"/>
      <c r="Q31" s="380"/>
      <c r="R31" s="380"/>
      <c r="S31" s="380"/>
      <c r="T31" s="380"/>
      <c r="U31" s="380"/>
      <c r="V31" s="380"/>
      <c r="W31" s="380"/>
      <c r="X31" s="567"/>
      <c r="Y31" s="468"/>
      <c r="Z31" s="469"/>
      <c r="AA31" s="470"/>
      <c r="AB31" s="333"/>
      <c r="AC31" s="334"/>
      <c r="AD31" s="335"/>
      <c r="AE31" s="333"/>
      <c r="AF31" s="334"/>
      <c r="AG31" s="334"/>
      <c r="AH31" s="335"/>
      <c r="AI31" s="333"/>
      <c r="AJ31" s="334"/>
      <c r="AK31" s="334"/>
      <c r="AL31" s="335"/>
      <c r="AM31" s="377"/>
      <c r="AN31" s="377"/>
      <c r="AO31" s="377"/>
      <c r="AP31" s="333"/>
      <c r="AQ31" s="217" t="s">
        <v>573</v>
      </c>
      <c r="AR31" s="136"/>
      <c r="AS31" s="137" t="s">
        <v>355</v>
      </c>
      <c r="AT31" s="172"/>
      <c r="AU31" s="271">
        <v>32</v>
      </c>
      <c r="AV31" s="271"/>
      <c r="AW31" s="380" t="s">
        <v>300</v>
      </c>
      <c r="AX31" s="381"/>
    </row>
    <row r="32" spans="1:50" ht="23.25" customHeight="1" x14ac:dyDescent="0.15">
      <c r="A32" s="515"/>
      <c r="B32" s="513"/>
      <c r="C32" s="513"/>
      <c r="D32" s="513"/>
      <c r="E32" s="513"/>
      <c r="F32" s="514"/>
      <c r="G32" s="540" t="s">
        <v>577</v>
      </c>
      <c r="H32" s="541"/>
      <c r="I32" s="541"/>
      <c r="J32" s="541"/>
      <c r="K32" s="541"/>
      <c r="L32" s="541"/>
      <c r="M32" s="541"/>
      <c r="N32" s="541"/>
      <c r="O32" s="542"/>
      <c r="P32" s="161" t="s">
        <v>606</v>
      </c>
      <c r="Q32" s="161"/>
      <c r="R32" s="161"/>
      <c r="S32" s="161"/>
      <c r="T32" s="161"/>
      <c r="U32" s="161"/>
      <c r="V32" s="161"/>
      <c r="W32" s="161"/>
      <c r="X32" s="231"/>
      <c r="Y32" s="339" t="s">
        <v>12</v>
      </c>
      <c r="Z32" s="549"/>
      <c r="AA32" s="550"/>
      <c r="AB32" s="522" t="s">
        <v>301</v>
      </c>
      <c r="AC32" s="522"/>
      <c r="AD32" s="522"/>
      <c r="AE32" s="365">
        <v>54</v>
      </c>
      <c r="AF32" s="366"/>
      <c r="AG32" s="366"/>
      <c r="AH32" s="366"/>
      <c r="AI32" s="365">
        <v>80</v>
      </c>
      <c r="AJ32" s="366"/>
      <c r="AK32" s="366"/>
      <c r="AL32" s="366"/>
      <c r="AM32" s="365"/>
      <c r="AN32" s="366"/>
      <c r="AO32" s="366"/>
      <c r="AP32" s="366"/>
      <c r="AQ32" s="111" t="s">
        <v>573</v>
      </c>
      <c r="AR32" s="112"/>
      <c r="AS32" s="112"/>
      <c r="AT32" s="113"/>
      <c r="AU32" s="366" t="s">
        <v>573</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5" t="s">
        <v>572</v>
      </c>
      <c r="AF33" s="366"/>
      <c r="AG33" s="366"/>
      <c r="AH33" s="366"/>
      <c r="AI33" s="365" t="s">
        <v>572</v>
      </c>
      <c r="AJ33" s="366"/>
      <c r="AK33" s="366"/>
      <c r="AL33" s="366"/>
      <c r="AM33" s="365" t="s">
        <v>573</v>
      </c>
      <c r="AN33" s="366"/>
      <c r="AO33" s="366"/>
      <c r="AP33" s="366"/>
      <c r="AQ33" s="111" t="s">
        <v>573</v>
      </c>
      <c r="AR33" s="112"/>
      <c r="AS33" s="112"/>
      <c r="AT33" s="113"/>
      <c r="AU33" s="366">
        <v>100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54</v>
      </c>
      <c r="AF34" s="366"/>
      <c r="AG34" s="366"/>
      <c r="AH34" s="366"/>
      <c r="AI34" s="365">
        <v>80</v>
      </c>
      <c r="AJ34" s="366"/>
      <c r="AK34" s="366"/>
      <c r="AL34" s="366"/>
      <c r="AM34" s="365"/>
      <c r="AN34" s="366"/>
      <c r="AO34" s="366"/>
      <c r="AP34" s="366"/>
      <c r="AQ34" s="111" t="s">
        <v>573</v>
      </c>
      <c r="AR34" s="112"/>
      <c r="AS34" s="112"/>
      <c r="AT34" s="113"/>
      <c r="AU34" s="366" t="s">
        <v>573</v>
      </c>
      <c r="AV34" s="366"/>
      <c r="AW34" s="366"/>
      <c r="AX34" s="368"/>
    </row>
    <row r="35" spans="1:50" ht="23.25" customHeight="1" x14ac:dyDescent="0.15">
      <c r="A35" s="899" t="s">
        <v>502</v>
      </c>
      <c r="B35" s="900"/>
      <c r="C35" s="900"/>
      <c r="D35" s="900"/>
      <c r="E35" s="900"/>
      <c r="F35" s="901"/>
      <c r="G35" s="905" t="s">
        <v>578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470</v>
      </c>
      <c r="B37" s="642"/>
      <c r="C37" s="642"/>
      <c r="D37" s="642"/>
      <c r="E37" s="642"/>
      <c r="F37" s="643"/>
      <c r="G37" s="564" t="s">
        <v>265</v>
      </c>
      <c r="H37" s="382"/>
      <c r="I37" s="382"/>
      <c r="J37" s="382"/>
      <c r="K37" s="382"/>
      <c r="L37" s="382"/>
      <c r="M37" s="382"/>
      <c r="N37" s="382"/>
      <c r="O37" s="565"/>
      <c r="P37" s="631" t="s">
        <v>59</v>
      </c>
      <c r="Q37" s="382"/>
      <c r="R37" s="382"/>
      <c r="S37" s="382"/>
      <c r="T37" s="382"/>
      <c r="U37" s="382"/>
      <c r="V37" s="382"/>
      <c r="W37" s="382"/>
      <c r="X37" s="565"/>
      <c r="Y37" s="632"/>
      <c r="Z37" s="633"/>
      <c r="AA37" s="634"/>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6"/>
      <c r="H38" s="380"/>
      <c r="I38" s="380"/>
      <c r="J38" s="380"/>
      <c r="K38" s="380"/>
      <c r="L38" s="380"/>
      <c r="M38" s="380"/>
      <c r="N38" s="380"/>
      <c r="O38" s="567"/>
      <c r="P38" s="579"/>
      <c r="Q38" s="380"/>
      <c r="R38" s="380"/>
      <c r="S38" s="380"/>
      <c r="T38" s="380"/>
      <c r="U38" s="380"/>
      <c r="V38" s="380"/>
      <c r="W38" s="380"/>
      <c r="X38" s="567"/>
      <c r="Y38" s="468"/>
      <c r="Z38" s="469"/>
      <c r="AA38" s="470"/>
      <c r="AB38" s="333"/>
      <c r="AC38" s="334"/>
      <c r="AD38" s="335"/>
      <c r="AE38" s="333"/>
      <c r="AF38" s="334"/>
      <c r="AG38" s="334"/>
      <c r="AH38" s="335"/>
      <c r="AI38" s="333"/>
      <c r="AJ38" s="334"/>
      <c r="AK38" s="334"/>
      <c r="AL38" s="335"/>
      <c r="AM38" s="377"/>
      <c r="AN38" s="377"/>
      <c r="AO38" s="377"/>
      <c r="AP38" s="333"/>
      <c r="AQ38" s="217" t="s">
        <v>573</v>
      </c>
      <c r="AR38" s="136"/>
      <c r="AS38" s="137" t="s">
        <v>355</v>
      </c>
      <c r="AT38" s="172"/>
      <c r="AU38" s="271">
        <v>32</v>
      </c>
      <c r="AV38" s="271"/>
      <c r="AW38" s="380" t="s">
        <v>300</v>
      </c>
      <c r="AX38" s="381"/>
    </row>
    <row r="39" spans="1:50" ht="31.5" customHeight="1" x14ac:dyDescent="0.15">
      <c r="A39" s="515"/>
      <c r="B39" s="513"/>
      <c r="C39" s="513"/>
      <c r="D39" s="513"/>
      <c r="E39" s="513"/>
      <c r="F39" s="514"/>
      <c r="G39" s="540" t="s">
        <v>579</v>
      </c>
      <c r="H39" s="541"/>
      <c r="I39" s="541"/>
      <c r="J39" s="541"/>
      <c r="K39" s="541"/>
      <c r="L39" s="541"/>
      <c r="M39" s="541"/>
      <c r="N39" s="541"/>
      <c r="O39" s="542"/>
      <c r="P39" s="161" t="s">
        <v>607</v>
      </c>
      <c r="Q39" s="161"/>
      <c r="R39" s="161"/>
      <c r="S39" s="161"/>
      <c r="T39" s="161"/>
      <c r="U39" s="161"/>
      <c r="V39" s="161"/>
      <c r="W39" s="161"/>
      <c r="X39" s="231"/>
      <c r="Y39" s="339" t="s">
        <v>12</v>
      </c>
      <c r="Z39" s="549"/>
      <c r="AA39" s="550"/>
      <c r="AB39" s="522" t="s">
        <v>301</v>
      </c>
      <c r="AC39" s="522"/>
      <c r="AD39" s="522"/>
      <c r="AE39" s="365">
        <v>39</v>
      </c>
      <c r="AF39" s="366"/>
      <c r="AG39" s="366"/>
      <c r="AH39" s="366"/>
      <c r="AI39" s="365">
        <v>65</v>
      </c>
      <c r="AJ39" s="366"/>
      <c r="AK39" s="366"/>
      <c r="AL39" s="366"/>
      <c r="AM39" s="365"/>
      <c r="AN39" s="366"/>
      <c r="AO39" s="366"/>
      <c r="AP39" s="366"/>
      <c r="AQ39" s="111" t="s">
        <v>573</v>
      </c>
      <c r="AR39" s="112"/>
      <c r="AS39" s="112"/>
      <c r="AT39" s="113"/>
      <c r="AU39" s="366" t="s">
        <v>573</v>
      </c>
      <c r="AV39" s="366"/>
      <c r="AW39" s="366"/>
      <c r="AX39" s="368"/>
    </row>
    <row r="40" spans="1:50" ht="31.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5" t="s">
        <v>572</v>
      </c>
      <c r="AF40" s="366"/>
      <c r="AG40" s="366"/>
      <c r="AH40" s="366"/>
      <c r="AI40" s="365" t="s">
        <v>572</v>
      </c>
      <c r="AJ40" s="366"/>
      <c r="AK40" s="366"/>
      <c r="AL40" s="366"/>
      <c r="AM40" s="365" t="s">
        <v>573</v>
      </c>
      <c r="AN40" s="366"/>
      <c r="AO40" s="366"/>
      <c r="AP40" s="366"/>
      <c r="AQ40" s="111" t="s">
        <v>573</v>
      </c>
      <c r="AR40" s="112"/>
      <c r="AS40" s="112"/>
      <c r="AT40" s="113"/>
      <c r="AU40" s="366">
        <v>100</v>
      </c>
      <c r="AV40" s="366"/>
      <c r="AW40" s="366"/>
      <c r="AX40" s="368"/>
    </row>
    <row r="41" spans="1:50" ht="31.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39</v>
      </c>
      <c r="AF41" s="366"/>
      <c r="AG41" s="366"/>
      <c r="AH41" s="366"/>
      <c r="AI41" s="365">
        <v>65</v>
      </c>
      <c r="AJ41" s="366"/>
      <c r="AK41" s="366"/>
      <c r="AL41" s="366"/>
      <c r="AM41" s="365"/>
      <c r="AN41" s="366"/>
      <c r="AO41" s="366"/>
      <c r="AP41" s="366"/>
      <c r="AQ41" s="111" t="s">
        <v>573</v>
      </c>
      <c r="AR41" s="112"/>
      <c r="AS41" s="112"/>
      <c r="AT41" s="113"/>
      <c r="AU41" s="366" t="s">
        <v>573</v>
      </c>
      <c r="AV41" s="366"/>
      <c r="AW41" s="366"/>
      <c r="AX41" s="368"/>
    </row>
    <row r="42" spans="1:50" ht="23.25" customHeight="1" x14ac:dyDescent="0.15">
      <c r="A42" s="899" t="s">
        <v>502</v>
      </c>
      <c r="B42" s="900"/>
      <c r="C42" s="900"/>
      <c r="D42" s="900"/>
      <c r="E42" s="900"/>
      <c r="F42" s="901"/>
      <c r="G42" s="905" t="s">
        <v>578</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470</v>
      </c>
      <c r="B44" s="642"/>
      <c r="C44" s="642"/>
      <c r="D44" s="642"/>
      <c r="E44" s="642"/>
      <c r="F44" s="643"/>
      <c r="G44" s="564" t="s">
        <v>265</v>
      </c>
      <c r="H44" s="382"/>
      <c r="I44" s="382"/>
      <c r="J44" s="382"/>
      <c r="K44" s="382"/>
      <c r="L44" s="382"/>
      <c r="M44" s="382"/>
      <c r="N44" s="382"/>
      <c r="O44" s="565"/>
      <c r="P44" s="631" t="s">
        <v>59</v>
      </c>
      <c r="Q44" s="382"/>
      <c r="R44" s="382"/>
      <c r="S44" s="382"/>
      <c r="T44" s="382"/>
      <c r="U44" s="382"/>
      <c r="V44" s="382"/>
      <c r="W44" s="382"/>
      <c r="X44" s="565"/>
      <c r="Y44" s="632"/>
      <c r="Z44" s="633"/>
      <c r="AA44" s="634"/>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6"/>
      <c r="H45" s="380"/>
      <c r="I45" s="380"/>
      <c r="J45" s="380"/>
      <c r="K45" s="380"/>
      <c r="L45" s="380"/>
      <c r="M45" s="380"/>
      <c r="N45" s="380"/>
      <c r="O45" s="567"/>
      <c r="P45" s="579"/>
      <c r="Q45" s="380"/>
      <c r="R45" s="380"/>
      <c r="S45" s="380"/>
      <c r="T45" s="380"/>
      <c r="U45" s="380"/>
      <c r="V45" s="380"/>
      <c r="W45" s="380"/>
      <c r="X45" s="567"/>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654"/>
      <c r="AC46" s="654"/>
      <c r="AD46" s="65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2"/>
      <c r="AC47" s="742"/>
      <c r="AD47" s="74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470</v>
      </c>
      <c r="B51" s="513"/>
      <c r="C51" s="513"/>
      <c r="D51" s="513"/>
      <c r="E51" s="513"/>
      <c r="F51" s="514"/>
      <c r="G51" s="564" t="s">
        <v>265</v>
      </c>
      <c r="H51" s="382"/>
      <c r="I51" s="382"/>
      <c r="J51" s="382"/>
      <c r="K51" s="382"/>
      <c r="L51" s="382"/>
      <c r="M51" s="382"/>
      <c r="N51" s="382"/>
      <c r="O51" s="565"/>
      <c r="P51" s="631" t="s">
        <v>59</v>
      </c>
      <c r="Q51" s="382"/>
      <c r="R51" s="382"/>
      <c r="S51" s="382"/>
      <c r="T51" s="382"/>
      <c r="U51" s="382"/>
      <c r="V51" s="382"/>
      <c r="W51" s="382"/>
      <c r="X51" s="565"/>
      <c r="Y51" s="632"/>
      <c r="Z51" s="633"/>
      <c r="AA51" s="634"/>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6"/>
      <c r="H52" s="380"/>
      <c r="I52" s="380"/>
      <c r="J52" s="380"/>
      <c r="K52" s="380"/>
      <c r="L52" s="380"/>
      <c r="M52" s="380"/>
      <c r="N52" s="380"/>
      <c r="O52" s="567"/>
      <c r="P52" s="579"/>
      <c r="Q52" s="380"/>
      <c r="R52" s="380"/>
      <c r="S52" s="380"/>
      <c r="T52" s="380"/>
      <c r="U52" s="380"/>
      <c r="V52" s="380"/>
      <c r="W52" s="380"/>
      <c r="X52" s="567"/>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654"/>
      <c r="AC53" s="654"/>
      <c r="AD53" s="65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2"/>
      <c r="AC54" s="742"/>
      <c r="AD54" s="74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470</v>
      </c>
      <c r="B58" s="513"/>
      <c r="C58" s="513"/>
      <c r="D58" s="513"/>
      <c r="E58" s="513"/>
      <c r="F58" s="514"/>
      <c r="G58" s="564" t="s">
        <v>265</v>
      </c>
      <c r="H58" s="382"/>
      <c r="I58" s="382"/>
      <c r="J58" s="382"/>
      <c r="K58" s="382"/>
      <c r="L58" s="382"/>
      <c r="M58" s="382"/>
      <c r="N58" s="382"/>
      <c r="O58" s="565"/>
      <c r="P58" s="631" t="s">
        <v>59</v>
      </c>
      <c r="Q58" s="382"/>
      <c r="R58" s="382"/>
      <c r="S58" s="382"/>
      <c r="T58" s="382"/>
      <c r="U58" s="382"/>
      <c r="V58" s="382"/>
      <c r="W58" s="382"/>
      <c r="X58" s="565"/>
      <c r="Y58" s="632"/>
      <c r="Z58" s="633"/>
      <c r="AA58" s="634"/>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6"/>
      <c r="H59" s="380"/>
      <c r="I59" s="380"/>
      <c r="J59" s="380"/>
      <c r="K59" s="380"/>
      <c r="L59" s="380"/>
      <c r="M59" s="380"/>
      <c r="N59" s="380"/>
      <c r="O59" s="567"/>
      <c r="P59" s="579"/>
      <c r="Q59" s="380"/>
      <c r="R59" s="380"/>
      <c r="S59" s="380"/>
      <c r="T59" s="380"/>
      <c r="U59" s="380"/>
      <c r="V59" s="380"/>
      <c r="W59" s="380"/>
      <c r="X59" s="567"/>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654"/>
      <c r="AC60" s="654"/>
      <c r="AD60" s="65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742"/>
      <c r="AC61" s="742"/>
      <c r="AD61" s="74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466</v>
      </c>
      <c r="X65" s="872"/>
      <c r="Y65" s="875"/>
      <c r="Z65" s="875"/>
      <c r="AA65" s="876"/>
      <c r="AB65" s="869" t="s">
        <v>11</v>
      </c>
      <c r="AC65" s="865"/>
      <c r="AD65" s="866"/>
      <c r="AE65" s="369" t="s">
        <v>532</v>
      </c>
      <c r="AF65" s="370"/>
      <c r="AG65" s="370"/>
      <c r="AH65" s="371"/>
      <c r="AI65" s="369" t="s">
        <v>529</v>
      </c>
      <c r="AJ65" s="370"/>
      <c r="AK65" s="370"/>
      <c r="AL65" s="371"/>
      <c r="AM65" s="376" t="s">
        <v>524</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355</v>
      </c>
      <c r="AT66" s="868"/>
      <c r="AU66" s="271"/>
      <c r="AV66" s="271"/>
      <c r="AW66" s="867" t="s">
        <v>469</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492</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492</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493</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476</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491</v>
      </c>
      <c r="X70" s="946"/>
      <c r="Y70" s="951" t="s">
        <v>12</v>
      </c>
      <c r="Z70" s="951"/>
      <c r="AA70" s="952"/>
      <c r="AB70" s="953" t="s">
        <v>492</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492</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493</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471</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505</v>
      </c>
      <c r="B78" s="914"/>
      <c r="C78" s="914"/>
      <c r="D78" s="914"/>
      <c r="E78" s="911" t="s">
        <v>448</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465</v>
      </c>
      <c r="AP79" s="149"/>
      <c r="AQ79" s="149"/>
      <c r="AR79" s="81" t="s">
        <v>463</v>
      </c>
      <c r="AS79" s="148"/>
      <c r="AT79" s="149"/>
      <c r="AU79" s="149"/>
      <c r="AV79" s="149"/>
      <c r="AW79" s="149"/>
      <c r="AX79" s="150"/>
    </row>
    <row r="80" spans="1:50" ht="18.75" hidden="1" customHeight="1" x14ac:dyDescent="0.15">
      <c r="A80" s="519" t="s">
        <v>266</v>
      </c>
      <c r="B80" s="848" t="s">
        <v>462</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1"/>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1"/>
      <c r="R87" s="801"/>
      <c r="S87" s="801"/>
      <c r="T87" s="801"/>
      <c r="U87" s="801"/>
      <c r="V87" s="801"/>
      <c r="W87" s="801"/>
      <c r="X87" s="802"/>
      <c r="Y87" s="757" t="s">
        <v>62</v>
      </c>
      <c r="Z87" s="758"/>
      <c r="AA87" s="759"/>
      <c r="AB87" s="654"/>
      <c r="AC87" s="654"/>
      <c r="AD87" s="65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1"/>
      <c r="C88" s="551"/>
      <c r="D88" s="551"/>
      <c r="E88" s="551"/>
      <c r="F88" s="552"/>
      <c r="G88" s="232"/>
      <c r="H88" s="233"/>
      <c r="I88" s="233"/>
      <c r="J88" s="233"/>
      <c r="K88" s="233"/>
      <c r="L88" s="233"/>
      <c r="M88" s="233"/>
      <c r="N88" s="233"/>
      <c r="O88" s="234"/>
      <c r="P88" s="803"/>
      <c r="Q88" s="803"/>
      <c r="R88" s="803"/>
      <c r="S88" s="803"/>
      <c r="T88" s="803"/>
      <c r="U88" s="803"/>
      <c r="V88" s="803"/>
      <c r="W88" s="803"/>
      <c r="X88" s="804"/>
      <c r="Y88" s="730" t="s">
        <v>54</v>
      </c>
      <c r="Z88" s="731"/>
      <c r="AA88" s="732"/>
      <c r="AB88" s="742"/>
      <c r="AC88" s="742"/>
      <c r="AD88" s="74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5"/>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0"/>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1"/>
      <c r="R92" s="801"/>
      <c r="S92" s="801"/>
      <c r="T92" s="801"/>
      <c r="U92" s="801"/>
      <c r="V92" s="801"/>
      <c r="W92" s="801"/>
      <c r="X92" s="802"/>
      <c r="Y92" s="757" t="s">
        <v>62</v>
      </c>
      <c r="Z92" s="758"/>
      <c r="AA92" s="759"/>
      <c r="AB92" s="654"/>
      <c r="AC92" s="654"/>
      <c r="AD92" s="65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3"/>
      <c r="Q93" s="803"/>
      <c r="R93" s="803"/>
      <c r="S93" s="803"/>
      <c r="T93" s="803"/>
      <c r="U93" s="803"/>
      <c r="V93" s="803"/>
      <c r="W93" s="803"/>
      <c r="X93" s="804"/>
      <c r="Y93" s="730" t="s">
        <v>54</v>
      </c>
      <c r="Z93" s="731"/>
      <c r="AA93" s="732"/>
      <c r="AB93" s="742"/>
      <c r="AC93" s="742"/>
      <c r="AD93" s="74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5"/>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1"/>
      <c r="C97" s="551"/>
      <c r="D97" s="551"/>
      <c r="E97" s="551"/>
      <c r="F97" s="552"/>
      <c r="G97" s="230"/>
      <c r="H97" s="161"/>
      <c r="I97" s="161"/>
      <c r="J97" s="161"/>
      <c r="K97" s="161"/>
      <c r="L97" s="161"/>
      <c r="M97" s="161"/>
      <c r="N97" s="161"/>
      <c r="O97" s="231"/>
      <c r="P97" s="161"/>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3"/>
      <c r="Q98" s="803"/>
      <c r="R98" s="803"/>
      <c r="S98" s="803"/>
      <c r="T98" s="803"/>
      <c r="U98" s="803"/>
      <c r="V98" s="803"/>
      <c r="W98" s="803"/>
      <c r="X98" s="804"/>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532</v>
      </c>
      <c r="AF100" s="826"/>
      <c r="AG100" s="826"/>
      <c r="AH100" s="827"/>
      <c r="AI100" s="825" t="s">
        <v>529</v>
      </c>
      <c r="AJ100" s="826"/>
      <c r="AK100" s="826"/>
      <c r="AL100" s="827"/>
      <c r="AM100" s="825" t="s">
        <v>525</v>
      </c>
      <c r="AN100" s="826"/>
      <c r="AO100" s="826"/>
      <c r="AP100" s="827"/>
      <c r="AQ100" s="930" t="s">
        <v>518</v>
      </c>
      <c r="AR100" s="931"/>
      <c r="AS100" s="931"/>
      <c r="AT100" s="932"/>
      <c r="AU100" s="930" t="s">
        <v>515</v>
      </c>
      <c r="AV100" s="931"/>
      <c r="AW100" s="931"/>
      <c r="AX100" s="933"/>
    </row>
    <row r="101" spans="1:60" ht="23.25" customHeight="1" x14ac:dyDescent="0.15">
      <c r="A101" s="491"/>
      <c r="B101" s="492"/>
      <c r="C101" s="492"/>
      <c r="D101" s="492"/>
      <c r="E101" s="492"/>
      <c r="F101" s="493"/>
      <c r="G101" s="161" t="s">
        <v>608</v>
      </c>
      <c r="H101" s="161"/>
      <c r="I101" s="161"/>
      <c r="J101" s="161"/>
      <c r="K101" s="161"/>
      <c r="L101" s="161"/>
      <c r="M101" s="161"/>
      <c r="N101" s="161"/>
      <c r="O101" s="161"/>
      <c r="P101" s="161"/>
      <c r="Q101" s="161"/>
      <c r="R101" s="161"/>
      <c r="S101" s="161"/>
      <c r="T101" s="161"/>
      <c r="U101" s="161"/>
      <c r="V101" s="161"/>
      <c r="W101" s="161"/>
      <c r="X101" s="231"/>
      <c r="Y101" s="815" t="s">
        <v>55</v>
      </c>
      <c r="Z101" s="716"/>
      <c r="AA101" s="717"/>
      <c r="AB101" s="654" t="s">
        <v>580</v>
      </c>
      <c r="AC101" s="654"/>
      <c r="AD101" s="654"/>
      <c r="AE101" s="365">
        <v>3446</v>
      </c>
      <c r="AF101" s="366"/>
      <c r="AG101" s="366"/>
      <c r="AH101" s="367"/>
      <c r="AI101" s="365">
        <v>4583</v>
      </c>
      <c r="AJ101" s="366"/>
      <c r="AK101" s="366"/>
      <c r="AL101" s="367"/>
      <c r="AM101" s="365"/>
      <c r="AN101" s="366"/>
      <c r="AO101" s="366"/>
      <c r="AP101" s="367"/>
      <c r="AQ101" s="365" t="s">
        <v>573</v>
      </c>
      <c r="AR101" s="366"/>
      <c r="AS101" s="366"/>
      <c r="AT101" s="367"/>
      <c r="AU101" s="365" t="s">
        <v>573</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654" t="s">
        <v>580</v>
      </c>
      <c r="AC102" s="654"/>
      <c r="AD102" s="654"/>
      <c r="AE102" s="359">
        <v>3000</v>
      </c>
      <c r="AF102" s="359"/>
      <c r="AG102" s="359"/>
      <c r="AH102" s="359"/>
      <c r="AI102" s="359">
        <v>4000</v>
      </c>
      <c r="AJ102" s="359"/>
      <c r="AK102" s="359"/>
      <c r="AL102" s="359"/>
      <c r="AM102" s="359">
        <v>5000</v>
      </c>
      <c r="AN102" s="359"/>
      <c r="AO102" s="359"/>
      <c r="AP102" s="359"/>
      <c r="AQ102" s="816" t="s">
        <v>573</v>
      </c>
      <c r="AR102" s="817"/>
      <c r="AS102" s="817"/>
      <c r="AT102" s="818"/>
      <c r="AU102" s="816" t="s">
        <v>573</v>
      </c>
      <c r="AV102" s="817"/>
      <c r="AW102" s="817"/>
      <c r="AX102" s="818"/>
    </row>
    <row r="103" spans="1:60" ht="31.5" hidden="1" customHeight="1" x14ac:dyDescent="0.15">
      <c r="A103" s="488" t="s">
        <v>472</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8" t="s">
        <v>472</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8" t="s">
        <v>472</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8" t="s">
        <v>472</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15">
      <c r="A116" s="292"/>
      <c r="B116" s="293"/>
      <c r="C116" s="293"/>
      <c r="D116" s="293"/>
      <c r="E116" s="293"/>
      <c r="F116" s="294"/>
      <c r="G116" s="352" t="s">
        <v>576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573</v>
      </c>
      <c r="AC116" s="301"/>
      <c r="AD116" s="302"/>
      <c r="AE116" s="359" t="s">
        <v>573</v>
      </c>
      <c r="AF116" s="359"/>
      <c r="AG116" s="359"/>
      <c r="AH116" s="359"/>
      <c r="AI116" s="359" t="s">
        <v>573</v>
      </c>
      <c r="AJ116" s="359"/>
      <c r="AK116" s="359"/>
      <c r="AL116" s="359"/>
      <c r="AM116" s="359" t="s">
        <v>573</v>
      </c>
      <c r="AN116" s="359"/>
      <c r="AO116" s="359"/>
      <c r="AP116" s="359"/>
      <c r="AQ116" s="365" t="s">
        <v>573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576</v>
      </c>
      <c r="AC117" s="343"/>
      <c r="AD117" s="344"/>
      <c r="AE117" s="306" t="s">
        <v>573</v>
      </c>
      <c r="AF117" s="306"/>
      <c r="AG117" s="306"/>
      <c r="AH117" s="306"/>
      <c r="AI117" s="306" t="s">
        <v>573</v>
      </c>
      <c r="AJ117" s="306"/>
      <c r="AK117" s="306"/>
      <c r="AL117" s="306"/>
      <c r="AM117" s="306" t="s">
        <v>573</v>
      </c>
      <c r="AN117" s="306"/>
      <c r="AO117" s="306"/>
      <c r="AP117" s="306"/>
      <c r="AQ117" s="306" t="s">
        <v>573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15">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15">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562</v>
      </c>
      <c r="B130" s="993"/>
      <c r="C130" s="992" t="s">
        <v>358</v>
      </c>
      <c r="D130" s="993"/>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573</v>
      </c>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639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14</v>
      </c>
      <c r="AC134" s="221"/>
      <c r="AD134" s="221"/>
      <c r="AE134" s="266">
        <v>77.099999999999994</v>
      </c>
      <c r="AF134" s="112"/>
      <c r="AG134" s="112"/>
      <c r="AH134" s="112"/>
      <c r="AI134" s="266">
        <v>78.3</v>
      </c>
      <c r="AJ134" s="112"/>
      <c r="AK134" s="112"/>
      <c r="AL134" s="112"/>
      <c r="AM134" s="266"/>
      <c r="AN134" s="112"/>
      <c r="AO134" s="112"/>
      <c r="AP134" s="112"/>
      <c r="AQ134" s="266" t="s">
        <v>573</v>
      </c>
      <c r="AR134" s="112"/>
      <c r="AS134" s="112"/>
      <c r="AT134" s="112"/>
      <c r="AU134" s="266" t="s">
        <v>573</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t="s">
        <v>573</v>
      </c>
      <c r="AF135" s="112"/>
      <c r="AG135" s="112"/>
      <c r="AH135" s="112"/>
      <c r="AI135" s="266" t="s">
        <v>573</v>
      </c>
      <c r="AJ135" s="112"/>
      <c r="AK135" s="112"/>
      <c r="AL135" s="112"/>
      <c r="AM135" s="266" t="s">
        <v>573</v>
      </c>
      <c r="AN135" s="112"/>
      <c r="AO135" s="112"/>
      <c r="AP135" s="112"/>
      <c r="AQ135" s="266" t="s">
        <v>573</v>
      </c>
      <c r="AR135" s="112"/>
      <c r="AS135" s="112"/>
      <c r="AT135" s="112"/>
      <c r="AU135" s="266">
        <v>81</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558</v>
      </c>
      <c r="D430" s="250"/>
      <c r="E430" s="238" t="s">
        <v>542</v>
      </c>
      <c r="F430" s="448"/>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573</v>
      </c>
      <c r="AR432" s="136"/>
      <c r="AS432" s="137" t="s">
        <v>355</v>
      </c>
      <c r="AT432" s="172"/>
      <c r="AU432" s="136" t="s">
        <v>573</v>
      </c>
      <c r="AV432" s="136"/>
      <c r="AW432" s="137" t="s">
        <v>300</v>
      </c>
      <c r="AX432" s="138"/>
    </row>
    <row r="433" spans="1:50" ht="23.25" customHeight="1" x14ac:dyDescent="0.15">
      <c r="A433" s="996"/>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573</v>
      </c>
      <c r="AF433" s="112"/>
      <c r="AG433" s="112"/>
      <c r="AH433" s="112"/>
      <c r="AI433" s="111" t="s">
        <v>573</v>
      </c>
      <c r="AJ433" s="112"/>
      <c r="AK433" s="112"/>
      <c r="AL433" s="112"/>
      <c r="AM433" s="111" t="s">
        <v>573</v>
      </c>
      <c r="AN433" s="112"/>
      <c r="AO433" s="112"/>
      <c r="AP433" s="113"/>
      <c r="AQ433" s="111" t="s">
        <v>573</v>
      </c>
      <c r="AR433" s="112"/>
      <c r="AS433" s="112"/>
      <c r="AT433" s="113"/>
      <c r="AU433" s="112" t="s">
        <v>573</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573</v>
      </c>
      <c r="AF434" s="112"/>
      <c r="AG434" s="112"/>
      <c r="AH434" s="113"/>
      <c r="AI434" s="111" t="s">
        <v>573</v>
      </c>
      <c r="AJ434" s="112"/>
      <c r="AK434" s="112"/>
      <c r="AL434" s="112"/>
      <c r="AM434" s="111" t="s">
        <v>573</v>
      </c>
      <c r="AN434" s="112"/>
      <c r="AO434" s="112"/>
      <c r="AP434" s="113"/>
      <c r="AQ434" s="111" t="s">
        <v>573</v>
      </c>
      <c r="AR434" s="112"/>
      <c r="AS434" s="112"/>
      <c r="AT434" s="113"/>
      <c r="AU434" s="112" t="s">
        <v>573</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573</v>
      </c>
      <c r="AN435" s="112"/>
      <c r="AO435" s="112"/>
      <c r="AP435" s="113"/>
      <c r="AQ435" s="111" t="s">
        <v>573</v>
      </c>
      <c r="AR435" s="112"/>
      <c r="AS435" s="112"/>
      <c r="AT435" s="113"/>
      <c r="AU435" s="112" t="s">
        <v>573</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355</v>
      </c>
      <c r="AH457" s="172"/>
      <c r="AI457" s="182"/>
      <c r="AJ457" s="182"/>
      <c r="AK457" s="182"/>
      <c r="AL457" s="177"/>
      <c r="AM457" s="182"/>
      <c r="AN457" s="182"/>
      <c r="AO457" s="182"/>
      <c r="AP457" s="177"/>
      <c r="AQ457" s="217" t="s">
        <v>573</v>
      </c>
      <c r="AR457" s="136"/>
      <c r="AS457" s="137" t="s">
        <v>355</v>
      </c>
      <c r="AT457" s="172"/>
      <c r="AU457" s="136" t="s">
        <v>573</v>
      </c>
      <c r="AV457" s="136"/>
      <c r="AW457" s="137" t="s">
        <v>300</v>
      </c>
      <c r="AX457" s="138"/>
    </row>
    <row r="458" spans="1:50" ht="23.25" customHeight="1" x14ac:dyDescent="0.15">
      <c r="A458" s="996"/>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573</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573</v>
      </c>
      <c r="AC459" s="221"/>
      <c r="AD459" s="221"/>
      <c r="AE459" s="111" t="s">
        <v>573</v>
      </c>
      <c r="AF459" s="112"/>
      <c r="AG459" s="112"/>
      <c r="AH459" s="113"/>
      <c r="AI459" s="111" t="s">
        <v>573</v>
      </c>
      <c r="AJ459" s="112"/>
      <c r="AK459" s="112"/>
      <c r="AL459" s="112"/>
      <c r="AM459" s="111" t="s">
        <v>573</v>
      </c>
      <c r="AN459" s="112"/>
      <c r="AO459" s="112"/>
      <c r="AP459" s="113"/>
      <c r="AQ459" s="111" t="s">
        <v>573</v>
      </c>
      <c r="AR459" s="112"/>
      <c r="AS459" s="112"/>
      <c r="AT459" s="113"/>
      <c r="AU459" s="112" t="s">
        <v>573</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573</v>
      </c>
      <c r="AN460" s="112"/>
      <c r="AO460" s="112"/>
      <c r="AP460" s="113"/>
      <c r="AQ460" s="111" t="s">
        <v>573</v>
      </c>
      <c r="AR460" s="112"/>
      <c r="AS460" s="112"/>
      <c r="AT460" s="113"/>
      <c r="AU460" s="112" t="s">
        <v>573</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571</v>
      </c>
      <c r="AE702" s="898"/>
      <c r="AF702" s="898"/>
      <c r="AG702" s="887" t="s">
        <v>584</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5" t="s">
        <v>585</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586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571</v>
      </c>
      <c r="AE705" s="734"/>
      <c r="AF705" s="734"/>
      <c r="AG705" s="160" t="s">
        <v>587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2"/>
      <c r="C706" s="614"/>
      <c r="D706" s="615"/>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2"/>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596</v>
      </c>
      <c r="AE708" s="669"/>
      <c r="AF708" s="669"/>
      <c r="AG708" s="526" t="s">
        <v>572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5" t="s">
        <v>588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571</v>
      </c>
      <c r="AE710" s="155"/>
      <c r="AF710" s="155"/>
      <c r="AG710" s="665" t="s">
        <v>589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5" t="s">
        <v>590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5" t="s">
        <v>572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444</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571</v>
      </c>
      <c r="AE714" s="592"/>
      <c r="AF714" s="593"/>
      <c r="AG714" s="690" t="s">
        <v>591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5"/>
      <c r="C715" s="660" t="s">
        <v>445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571</v>
      </c>
      <c r="AE715" s="669"/>
      <c r="AF715" s="779"/>
      <c r="AG715" s="526" t="s">
        <v>592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571</v>
      </c>
      <c r="AE716" s="761"/>
      <c r="AF716" s="761"/>
      <c r="AG716" s="665" t="s">
        <v>593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5" t="s">
        <v>594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595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8"/>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460</v>
      </c>
      <c r="D720" s="935"/>
      <c r="E720" s="935"/>
      <c r="F720" s="938"/>
      <c r="G720" s="934" t="s">
        <v>461</v>
      </c>
      <c r="H720" s="935"/>
      <c r="I720" s="935"/>
      <c r="J720" s="935"/>
      <c r="K720" s="935"/>
      <c r="L720" s="935"/>
      <c r="M720" s="935"/>
      <c r="N720" s="934" t="s">
        <v>464</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597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6" t="s">
        <v>57</v>
      </c>
      <c r="D727" s="697"/>
      <c r="E727" s="697"/>
      <c r="F727" s="698"/>
      <c r="G727" s="797" t="s">
        <v>605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t="s">
        <v>598</v>
      </c>
      <c r="AS737" s="103"/>
      <c r="AT737" s="103"/>
      <c r="AU737" s="103"/>
      <c r="AV737" s="103"/>
      <c r="AW737" s="103"/>
      <c r="AX737" s="104"/>
      <c r="AY737" s="89"/>
      <c r="AZ737" s="89"/>
    </row>
    <row r="738" spans="1:52" ht="24.75" customHeight="1" x14ac:dyDescent="0.15">
      <c r="A738" s="123" t="s">
        <v>536</v>
      </c>
      <c r="B738" s="124"/>
      <c r="C738" s="124"/>
      <c r="D738" s="125"/>
      <c r="E738" s="122" t="s">
        <v>599</v>
      </c>
      <c r="F738" s="122"/>
      <c r="G738" s="122"/>
      <c r="H738" s="122"/>
      <c r="I738" s="122"/>
      <c r="J738" s="122"/>
      <c r="K738" s="122"/>
      <c r="L738" s="122"/>
      <c r="M738" s="122"/>
      <c r="N738" s="101" t="s">
        <v>535</v>
      </c>
      <c r="O738" s="101"/>
      <c r="P738" s="101"/>
      <c r="Q738" s="101"/>
      <c r="R738" s="122" t="s">
        <v>600</v>
      </c>
      <c r="S738" s="122"/>
      <c r="T738" s="122"/>
      <c r="U738" s="122"/>
      <c r="V738" s="122"/>
      <c r="W738" s="122"/>
      <c r="X738" s="122"/>
      <c r="Y738" s="122"/>
      <c r="Z738" s="122"/>
      <c r="AA738" s="101" t="s">
        <v>534</v>
      </c>
      <c r="AB738" s="101"/>
      <c r="AC738" s="101"/>
      <c r="AD738" s="101"/>
      <c r="AE738" s="122" t="s">
        <v>601</v>
      </c>
      <c r="AF738" s="122"/>
      <c r="AG738" s="122"/>
      <c r="AH738" s="122"/>
      <c r="AI738" s="122"/>
      <c r="AJ738" s="122"/>
      <c r="AK738" s="122"/>
      <c r="AL738" s="122"/>
      <c r="AM738" s="122"/>
      <c r="AN738" s="101" t="s">
        <v>530</v>
      </c>
      <c r="AO738" s="101"/>
      <c r="AP738" s="101"/>
      <c r="AQ738" s="101"/>
      <c r="AR738" s="102" t="s">
        <v>602</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184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762" t="s">
        <v>508</v>
      </c>
      <c r="B779" s="763"/>
      <c r="C779" s="763"/>
      <c r="D779" s="763"/>
      <c r="E779" s="763"/>
      <c r="F779" s="764"/>
      <c r="G779" s="439" t="str">
        <f>"A."&amp;C837</f>
        <v>A.関東地方整備局</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tr">
        <f>"B."&amp;C870</f>
        <v>B.平成３０年度大宮国道管内維持管理効率化検討業務日本工営・オリエンタルコンサルタンツ設計共同体</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5"/>
      <c r="C781" s="765"/>
      <c r="D781" s="765"/>
      <c r="E781" s="765"/>
      <c r="F781" s="766"/>
      <c r="G781" s="449" t="s">
        <v>637</v>
      </c>
      <c r="H781" s="450"/>
      <c r="I781" s="450"/>
      <c r="J781" s="450"/>
      <c r="K781" s="451"/>
      <c r="L781" s="580" t="str">
        <f>P837</f>
        <v>道路構造物の予防保全に関する資料作成、講習会実施</v>
      </c>
      <c r="M781" s="453"/>
      <c r="N781" s="453"/>
      <c r="O781" s="453"/>
      <c r="P781" s="453"/>
      <c r="Q781" s="453"/>
      <c r="R781" s="453"/>
      <c r="S781" s="453"/>
      <c r="T781" s="453"/>
      <c r="U781" s="453"/>
      <c r="V781" s="453"/>
      <c r="W781" s="453"/>
      <c r="X781" s="454"/>
      <c r="Y781" s="455">
        <f>Y837</f>
        <v>35</v>
      </c>
      <c r="Z781" s="456"/>
      <c r="AA781" s="456"/>
      <c r="AB781" s="556"/>
      <c r="AC781" s="449" t="s">
        <v>637</v>
      </c>
      <c r="AD781" s="450"/>
      <c r="AE781" s="450"/>
      <c r="AF781" s="450"/>
      <c r="AG781" s="451"/>
      <c r="AH781" s="580" t="str">
        <f>P870</f>
        <v>道路構造物の予防保全に関する資料作成</v>
      </c>
      <c r="AI781" s="453"/>
      <c r="AJ781" s="453"/>
      <c r="AK781" s="453"/>
      <c r="AL781" s="453"/>
      <c r="AM781" s="453"/>
      <c r="AN781" s="453"/>
      <c r="AO781" s="453"/>
      <c r="AP781" s="453"/>
      <c r="AQ781" s="453"/>
      <c r="AR781" s="453"/>
      <c r="AS781" s="453"/>
      <c r="AT781" s="454"/>
      <c r="AU781" s="455">
        <f>Y870</f>
        <v>7</v>
      </c>
      <c r="AV781" s="456"/>
      <c r="AW781" s="456"/>
      <c r="AX781" s="457"/>
    </row>
    <row r="782" spans="1:50" ht="24.75" customHeight="1" x14ac:dyDescent="0.15">
      <c r="A782" s="555"/>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5"/>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5"/>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5"/>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5"/>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5"/>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5"/>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5"/>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5"/>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5"/>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35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7</v>
      </c>
      <c r="AV791" s="416"/>
      <c r="AW791" s="416"/>
      <c r="AX791" s="418"/>
    </row>
    <row r="792" spans="1:50" ht="24.75" customHeight="1" x14ac:dyDescent="0.15">
      <c r="A792" s="555"/>
      <c r="B792" s="765"/>
      <c r="C792" s="765"/>
      <c r="D792" s="765"/>
      <c r="E792" s="765"/>
      <c r="F792" s="766"/>
      <c r="G792" s="439" t="str">
        <f>"C."&amp;C903</f>
        <v>C.（一社）関東地域づくり協会</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5"/>
      <c r="C794" s="765"/>
      <c r="D794" s="765"/>
      <c r="E794" s="765"/>
      <c r="F794" s="766"/>
      <c r="G794" s="449" t="s">
        <v>637</v>
      </c>
      <c r="H794" s="450"/>
      <c r="I794" s="450"/>
      <c r="J794" s="450"/>
      <c r="K794" s="451"/>
      <c r="L794" s="580" t="str">
        <f>P903</f>
        <v>道路構造物の予防保全に関する資料作成</v>
      </c>
      <c r="M794" s="453"/>
      <c r="N794" s="453"/>
      <c r="O794" s="453"/>
      <c r="P794" s="453"/>
      <c r="Q794" s="453"/>
      <c r="R794" s="453"/>
      <c r="S794" s="453"/>
      <c r="T794" s="453"/>
      <c r="U794" s="453"/>
      <c r="V794" s="453"/>
      <c r="W794" s="453"/>
      <c r="X794" s="454"/>
      <c r="Y794" s="455">
        <f>Y903</f>
        <v>18.370799999999999</v>
      </c>
      <c r="Z794" s="456"/>
      <c r="AA794" s="456"/>
      <c r="AB794" s="556"/>
      <c r="AC794" s="449" t="s">
        <v>637</v>
      </c>
      <c r="AD794" s="450"/>
      <c r="AE794" s="450"/>
      <c r="AF794" s="450"/>
      <c r="AG794" s="451"/>
      <c r="AH794" s="452" t="s">
        <v>629</v>
      </c>
      <c r="AI794" s="453"/>
      <c r="AJ794" s="453"/>
      <c r="AK794" s="453"/>
      <c r="AL794" s="453"/>
      <c r="AM794" s="453"/>
      <c r="AN794" s="453"/>
      <c r="AO794" s="453"/>
      <c r="AP794" s="453"/>
      <c r="AQ794" s="453"/>
      <c r="AR794" s="453"/>
      <c r="AS794" s="453"/>
      <c r="AT794" s="454"/>
      <c r="AU794" s="455">
        <v>49</v>
      </c>
      <c r="AV794" s="456"/>
      <c r="AW794" s="456"/>
      <c r="AX794" s="457"/>
    </row>
    <row r="795" spans="1:50" ht="24.75" customHeight="1" x14ac:dyDescent="0.15">
      <c r="A795" s="555"/>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5"/>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5"/>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5"/>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5"/>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5"/>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5"/>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5"/>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5"/>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5"/>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18.370799999999999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49</v>
      </c>
      <c r="AV804" s="416"/>
      <c r="AW804" s="416"/>
      <c r="AX804" s="418"/>
    </row>
    <row r="805" spans="1:50" ht="51.75" customHeight="1" x14ac:dyDescent="0.15">
      <c r="A805" s="555"/>
      <c r="B805" s="765"/>
      <c r="C805" s="765"/>
      <c r="D805" s="765"/>
      <c r="E805" s="765"/>
      <c r="F805" s="766"/>
      <c r="G805" s="439" t="str">
        <f>"E."&amp;C969</f>
        <v>E.平成３０年度　個別施設計画の策定に関する分析検討業務　パシフィックコンサルタンツ・国際航業共同提案体</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5"/>
      <c r="B807" s="765"/>
      <c r="C807" s="765"/>
      <c r="D807" s="765"/>
      <c r="E807" s="765"/>
      <c r="F807" s="766"/>
      <c r="G807" s="449" t="s">
        <v>637</v>
      </c>
      <c r="H807" s="450"/>
      <c r="I807" s="450"/>
      <c r="J807" s="450"/>
      <c r="K807" s="451"/>
      <c r="L807" s="580" t="str">
        <f>P969</f>
        <v>道路構造物の予防保全に関する資料作成</v>
      </c>
      <c r="M807" s="453"/>
      <c r="N807" s="453"/>
      <c r="O807" s="453"/>
      <c r="P807" s="453"/>
      <c r="Q807" s="453"/>
      <c r="R807" s="453"/>
      <c r="S807" s="453"/>
      <c r="T807" s="453"/>
      <c r="U807" s="453"/>
      <c r="V807" s="453"/>
      <c r="W807" s="453"/>
      <c r="X807" s="454"/>
      <c r="Y807" s="455">
        <f>Y969</f>
        <v>29.268000000000001</v>
      </c>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5"/>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55"/>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55"/>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55"/>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55"/>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55"/>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55"/>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55"/>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55"/>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5"/>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29.268000000000001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465</v>
      </c>
      <c r="AM831" s="958"/>
      <c r="AN831" s="958"/>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459</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41.1" customHeight="1" x14ac:dyDescent="0.15">
      <c r="A837" s="405">
        <v>1</v>
      </c>
      <c r="B837" s="405">
        <v>1</v>
      </c>
      <c r="C837" s="419" t="s">
        <v>609</v>
      </c>
      <c r="D837" s="419"/>
      <c r="E837" s="419"/>
      <c r="F837" s="419"/>
      <c r="G837" s="419"/>
      <c r="H837" s="419"/>
      <c r="I837" s="419"/>
      <c r="J837" s="420" t="s">
        <v>620</v>
      </c>
      <c r="K837" s="421"/>
      <c r="L837" s="421"/>
      <c r="M837" s="421"/>
      <c r="N837" s="421"/>
      <c r="O837" s="421"/>
      <c r="P837" s="317" t="s">
        <v>619</v>
      </c>
      <c r="Q837" s="318"/>
      <c r="R837" s="318"/>
      <c r="S837" s="318"/>
      <c r="T837" s="318"/>
      <c r="U837" s="318"/>
      <c r="V837" s="318"/>
      <c r="W837" s="318"/>
      <c r="X837" s="318"/>
      <c r="Y837" s="319">
        <v>35</v>
      </c>
      <c r="Z837" s="320"/>
      <c r="AA837" s="320"/>
      <c r="AB837" s="321"/>
      <c r="AC837" s="329"/>
      <c r="AD837" s="424"/>
      <c r="AE837" s="424"/>
      <c r="AF837" s="424"/>
      <c r="AG837" s="424"/>
      <c r="AH837" s="422" t="s">
        <v>620</v>
      </c>
      <c r="AI837" s="423"/>
      <c r="AJ837" s="423"/>
      <c r="AK837" s="423"/>
      <c r="AL837" s="326" t="s">
        <v>620</v>
      </c>
      <c r="AM837" s="327"/>
      <c r="AN837" s="327"/>
      <c r="AO837" s="328"/>
      <c r="AP837" s="322" t="s">
        <v>620</v>
      </c>
      <c r="AQ837" s="322"/>
      <c r="AR837" s="322"/>
      <c r="AS837" s="322"/>
      <c r="AT837" s="322"/>
      <c r="AU837" s="322"/>
      <c r="AV837" s="322"/>
      <c r="AW837" s="322"/>
      <c r="AX837" s="322"/>
    </row>
    <row r="838" spans="1:50" ht="41.1" customHeight="1" x14ac:dyDescent="0.15">
      <c r="A838" s="405">
        <v>2</v>
      </c>
      <c r="B838" s="405">
        <v>1</v>
      </c>
      <c r="C838" s="419" t="s">
        <v>610</v>
      </c>
      <c r="D838" s="419"/>
      <c r="E838" s="419"/>
      <c r="F838" s="419"/>
      <c r="G838" s="419"/>
      <c r="H838" s="419"/>
      <c r="I838" s="419"/>
      <c r="J838" s="420" t="s">
        <v>620</v>
      </c>
      <c r="K838" s="421"/>
      <c r="L838" s="421"/>
      <c r="M838" s="421"/>
      <c r="N838" s="421"/>
      <c r="O838" s="421"/>
      <c r="P838" s="317" t="s">
        <v>619</v>
      </c>
      <c r="Q838" s="318"/>
      <c r="R838" s="318"/>
      <c r="S838" s="318"/>
      <c r="T838" s="318"/>
      <c r="U838" s="318"/>
      <c r="V838" s="318"/>
      <c r="W838" s="318"/>
      <c r="X838" s="318"/>
      <c r="Y838" s="319">
        <v>29.5</v>
      </c>
      <c r="Z838" s="320"/>
      <c r="AA838" s="320"/>
      <c r="AB838" s="321"/>
      <c r="AC838" s="329"/>
      <c r="AD838" s="329"/>
      <c r="AE838" s="329"/>
      <c r="AF838" s="329"/>
      <c r="AG838" s="329"/>
      <c r="AH838" s="422" t="s">
        <v>620</v>
      </c>
      <c r="AI838" s="423"/>
      <c r="AJ838" s="423"/>
      <c r="AK838" s="423"/>
      <c r="AL838" s="326" t="s">
        <v>620</v>
      </c>
      <c r="AM838" s="327"/>
      <c r="AN838" s="327"/>
      <c r="AO838" s="328"/>
      <c r="AP838" s="322" t="s">
        <v>620</v>
      </c>
      <c r="AQ838" s="322"/>
      <c r="AR838" s="322"/>
      <c r="AS838" s="322"/>
      <c r="AT838" s="322"/>
      <c r="AU838" s="322"/>
      <c r="AV838" s="322"/>
      <c r="AW838" s="322"/>
      <c r="AX838" s="322"/>
    </row>
    <row r="839" spans="1:50" ht="41.1" customHeight="1" x14ac:dyDescent="0.15">
      <c r="A839" s="405">
        <v>3</v>
      </c>
      <c r="B839" s="405">
        <v>1</v>
      </c>
      <c r="C839" s="425" t="s">
        <v>611</v>
      </c>
      <c r="D839" s="419"/>
      <c r="E839" s="419"/>
      <c r="F839" s="419"/>
      <c r="G839" s="419"/>
      <c r="H839" s="419"/>
      <c r="I839" s="419"/>
      <c r="J839" s="420" t="s">
        <v>620</v>
      </c>
      <c r="K839" s="421"/>
      <c r="L839" s="421"/>
      <c r="M839" s="421"/>
      <c r="N839" s="421"/>
      <c r="O839" s="421"/>
      <c r="P839" s="317" t="s">
        <v>619</v>
      </c>
      <c r="Q839" s="318"/>
      <c r="R839" s="318"/>
      <c r="S839" s="318"/>
      <c r="T839" s="318"/>
      <c r="U839" s="318"/>
      <c r="V839" s="318"/>
      <c r="W839" s="318"/>
      <c r="X839" s="318"/>
      <c r="Y839" s="319">
        <v>22</v>
      </c>
      <c r="Z839" s="320"/>
      <c r="AA839" s="320"/>
      <c r="AB839" s="321"/>
      <c r="AC839" s="329"/>
      <c r="AD839" s="329"/>
      <c r="AE839" s="329"/>
      <c r="AF839" s="329"/>
      <c r="AG839" s="329"/>
      <c r="AH839" s="324" t="s">
        <v>620</v>
      </c>
      <c r="AI839" s="325"/>
      <c r="AJ839" s="325"/>
      <c r="AK839" s="325"/>
      <c r="AL839" s="326" t="s">
        <v>620</v>
      </c>
      <c r="AM839" s="327"/>
      <c r="AN839" s="327"/>
      <c r="AO839" s="328"/>
      <c r="AP839" s="322" t="s">
        <v>620</v>
      </c>
      <c r="AQ839" s="322"/>
      <c r="AR839" s="322"/>
      <c r="AS839" s="322"/>
      <c r="AT839" s="322"/>
      <c r="AU839" s="322"/>
      <c r="AV839" s="322"/>
      <c r="AW839" s="322"/>
      <c r="AX839" s="322"/>
    </row>
    <row r="840" spans="1:50" ht="41.1" customHeight="1" x14ac:dyDescent="0.15">
      <c r="A840" s="405">
        <v>4</v>
      </c>
      <c r="B840" s="405">
        <v>1</v>
      </c>
      <c r="C840" s="425" t="s">
        <v>612</v>
      </c>
      <c r="D840" s="419"/>
      <c r="E840" s="419"/>
      <c r="F840" s="419"/>
      <c r="G840" s="419"/>
      <c r="H840" s="419"/>
      <c r="I840" s="419"/>
      <c r="J840" s="420" t="s">
        <v>620</v>
      </c>
      <c r="K840" s="421"/>
      <c r="L840" s="421"/>
      <c r="M840" s="421"/>
      <c r="N840" s="421"/>
      <c r="O840" s="421"/>
      <c r="P840" s="317" t="s">
        <v>619</v>
      </c>
      <c r="Q840" s="318"/>
      <c r="R840" s="318"/>
      <c r="S840" s="318"/>
      <c r="T840" s="318"/>
      <c r="U840" s="318"/>
      <c r="V840" s="318"/>
      <c r="W840" s="318"/>
      <c r="X840" s="318"/>
      <c r="Y840" s="319">
        <v>7</v>
      </c>
      <c r="Z840" s="320"/>
      <c r="AA840" s="320"/>
      <c r="AB840" s="321"/>
      <c r="AC840" s="329"/>
      <c r="AD840" s="329"/>
      <c r="AE840" s="329"/>
      <c r="AF840" s="329"/>
      <c r="AG840" s="329"/>
      <c r="AH840" s="324" t="s">
        <v>620</v>
      </c>
      <c r="AI840" s="325"/>
      <c r="AJ840" s="325"/>
      <c r="AK840" s="325"/>
      <c r="AL840" s="326" t="s">
        <v>620</v>
      </c>
      <c r="AM840" s="327"/>
      <c r="AN840" s="327"/>
      <c r="AO840" s="328"/>
      <c r="AP840" s="322" t="s">
        <v>620</v>
      </c>
      <c r="AQ840" s="322"/>
      <c r="AR840" s="322"/>
      <c r="AS840" s="322"/>
      <c r="AT840" s="322"/>
      <c r="AU840" s="322"/>
      <c r="AV840" s="322"/>
      <c r="AW840" s="322"/>
      <c r="AX840" s="322"/>
    </row>
    <row r="841" spans="1:50" ht="41.1" customHeight="1" x14ac:dyDescent="0.15">
      <c r="A841" s="405">
        <v>5</v>
      </c>
      <c r="B841" s="405">
        <v>1</v>
      </c>
      <c r="C841" s="419" t="s">
        <v>613</v>
      </c>
      <c r="D841" s="419"/>
      <c r="E841" s="419"/>
      <c r="F841" s="419"/>
      <c r="G841" s="419"/>
      <c r="H841" s="419"/>
      <c r="I841" s="419"/>
      <c r="J841" s="420" t="s">
        <v>620</v>
      </c>
      <c r="K841" s="421"/>
      <c r="L841" s="421"/>
      <c r="M841" s="421"/>
      <c r="N841" s="421"/>
      <c r="O841" s="421"/>
      <c r="P841" s="317" t="s">
        <v>619</v>
      </c>
      <c r="Q841" s="318"/>
      <c r="R841" s="318"/>
      <c r="S841" s="318"/>
      <c r="T841" s="318"/>
      <c r="U841" s="318"/>
      <c r="V841" s="318"/>
      <c r="W841" s="318"/>
      <c r="X841" s="318"/>
      <c r="Y841" s="319">
        <v>6</v>
      </c>
      <c r="Z841" s="320"/>
      <c r="AA841" s="320"/>
      <c r="AB841" s="321"/>
      <c r="AC841" s="323"/>
      <c r="AD841" s="323"/>
      <c r="AE841" s="323"/>
      <c r="AF841" s="323"/>
      <c r="AG841" s="323"/>
      <c r="AH841" s="324" t="s">
        <v>620</v>
      </c>
      <c r="AI841" s="325"/>
      <c r="AJ841" s="325"/>
      <c r="AK841" s="325"/>
      <c r="AL841" s="326" t="s">
        <v>620</v>
      </c>
      <c r="AM841" s="327"/>
      <c r="AN841" s="327"/>
      <c r="AO841" s="328"/>
      <c r="AP841" s="322" t="s">
        <v>620</v>
      </c>
      <c r="AQ841" s="322"/>
      <c r="AR841" s="322"/>
      <c r="AS841" s="322"/>
      <c r="AT841" s="322"/>
      <c r="AU841" s="322"/>
      <c r="AV841" s="322"/>
      <c r="AW841" s="322"/>
      <c r="AX841" s="322"/>
    </row>
    <row r="842" spans="1:50" ht="41.1" customHeight="1" x14ac:dyDescent="0.15">
      <c r="A842" s="405">
        <v>6</v>
      </c>
      <c r="B842" s="405">
        <v>1</v>
      </c>
      <c r="C842" s="419" t="s">
        <v>614</v>
      </c>
      <c r="D842" s="419"/>
      <c r="E842" s="419"/>
      <c r="F842" s="419"/>
      <c r="G842" s="419"/>
      <c r="H842" s="419"/>
      <c r="I842" s="419"/>
      <c r="J842" s="420" t="s">
        <v>620</v>
      </c>
      <c r="K842" s="421"/>
      <c r="L842" s="421"/>
      <c r="M842" s="421"/>
      <c r="N842" s="421"/>
      <c r="O842" s="421"/>
      <c r="P842" s="317" t="s">
        <v>619</v>
      </c>
      <c r="Q842" s="318"/>
      <c r="R842" s="318"/>
      <c r="S842" s="318"/>
      <c r="T842" s="318"/>
      <c r="U842" s="318"/>
      <c r="V842" s="318"/>
      <c r="W842" s="318"/>
      <c r="X842" s="318"/>
      <c r="Y842" s="319">
        <v>5</v>
      </c>
      <c r="Z842" s="320"/>
      <c r="AA842" s="320"/>
      <c r="AB842" s="321"/>
      <c r="AC842" s="323"/>
      <c r="AD842" s="323"/>
      <c r="AE842" s="323"/>
      <c r="AF842" s="323"/>
      <c r="AG842" s="323"/>
      <c r="AH842" s="324" t="s">
        <v>620</v>
      </c>
      <c r="AI842" s="325"/>
      <c r="AJ842" s="325"/>
      <c r="AK842" s="325"/>
      <c r="AL842" s="326" t="s">
        <v>620</v>
      </c>
      <c r="AM842" s="327"/>
      <c r="AN842" s="327"/>
      <c r="AO842" s="328"/>
      <c r="AP842" s="322" t="s">
        <v>620</v>
      </c>
      <c r="AQ842" s="322"/>
      <c r="AR842" s="322"/>
      <c r="AS842" s="322"/>
      <c r="AT842" s="322"/>
      <c r="AU842" s="322"/>
      <c r="AV842" s="322"/>
      <c r="AW842" s="322"/>
      <c r="AX842" s="322"/>
    </row>
    <row r="843" spans="1:50" ht="41.1" customHeight="1" x14ac:dyDescent="0.15">
      <c r="A843" s="405">
        <v>7</v>
      </c>
      <c r="B843" s="405">
        <v>1</v>
      </c>
      <c r="C843" s="419" t="s">
        <v>615</v>
      </c>
      <c r="D843" s="419"/>
      <c r="E843" s="419"/>
      <c r="F843" s="419"/>
      <c r="G843" s="419"/>
      <c r="H843" s="419"/>
      <c r="I843" s="419"/>
      <c r="J843" s="420" t="s">
        <v>620</v>
      </c>
      <c r="K843" s="421"/>
      <c r="L843" s="421"/>
      <c r="M843" s="421"/>
      <c r="N843" s="421"/>
      <c r="O843" s="421"/>
      <c r="P843" s="317" t="s">
        <v>619</v>
      </c>
      <c r="Q843" s="318"/>
      <c r="R843" s="318"/>
      <c r="S843" s="318"/>
      <c r="T843" s="318"/>
      <c r="U843" s="318"/>
      <c r="V843" s="318"/>
      <c r="W843" s="318"/>
      <c r="X843" s="318"/>
      <c r="Y843" s="319">
        <v>5</v>
      </c>
      <c r="Z843" s="320"/>
      <c r="AA843" s="320"/>
      <c r="AB843" s="321"/>
      <c r="AC843" s="323"/>
      <c r="AD843" s="323"/>
      <c r="AE843" s="323"/>
      <c r="AF843" s="323"/>
      <c r="AG843" s="323"/>
      <c r="AH843" s="324" t="s">
        <v>620</v>
      </c>
      <c r="AI843" s="325"/>
      <c r="AJ843" s="325"/>
      <c r="AK843" s="325"/>
      <c r="AL843" s="326" t="s">
        <v>620</v>
      </c>
      <c r="AM843" s="327"/>
      <c r="AN843" s="327"/>
      <c r="AO843" s="328"/>
      <c r="AP843" s="322" t="s">
        <v>620</v>
      </c>
      <c r="AQ843" s="322"/>
      <c r="AR843" s="322"/>
      <c r="AS843" s="322"/>
      <c r="AT843" s="322"/>
      <c r="AU843" s="322"/>
      <c r="AV843" s="322"/>
      <c r="AW843" s="322"/>
      <c r="AX843" s="322"/>
    </row>
    <row r="844" spans="1:50" ht="41.1" customHeight="1" x14ac:dyDescent="0.15">
      <c r="A844" s="405">
        <v>8</v>
      </c>
      <c r="B844" s="405">
        <v>1</v>
      </c>
      <c r="C844" s="419" t="s">
        <v>616</v>
      </c>
      <c r="D844" s="419"/>
      <c r="E844" s="419"/>
      <c r="F844" s="419"/>
      <c r="G844" s="419"/>
      <c r="H844" s="419"/>
      <c r="I844" s="419"/>
      <c r="J844" s="420" t="s">
        <v>620</v>
      </c>
      <c r="K844" s="421"/>
      <c r="L844" s="421"/>
      <c r="M844" s="421"/>
      <c r="N844" s="421"/>
      <c r="O844" s="421"/>
      <c r="P844" s="317" t="s">
        <v>619</v>
      </c>
      <c r="Q844" s="318"/>
      <c r="R844" s="318"/>
      <c r="S844" s="318"/>
      <c r="T844" s="318"/>
      <c r="U844" s="318"/>
      <c r="V844" s="318"/>
      <c r="W844" s="318"/>
      <c r="X844" s="318"/>
      <c r="Y844" s="319">
        <v>5</v>
      </c>
      <c r="Z844" s="320"/>
      <c r="AA844" s="320"/>
      <c r="AB844" s="321"/>
      <c r="AC844" s="323"/>
      <c r="AD844" s="323"/>
      <c r="AE844" s="323"/>
      <c r="AF844" s="323"/>
      <c r="AG844" s="323"/>
      <c r="AH844" s="324" t="s">
        <v>620</v>
      </c>
      <c r="AI844" s="325"/>
      <c r="AJ844" s="325"/>
      <c r="AK844" s="325"/>
      <c r="AL844" s="326" t="s">
        <v>620</v>
      </c>
      <c r="AM844" s="327"/>
      <c r="AN844" s="327"/>
      <c r="AO844" s="328"/>
      <c r="AP844" s="322" t="s">
        <v>620</v>
      </c>
      <c r="AQ844" s="322"/>
      <c r="AR844" s="322"/>
      <c r="AS844" s="322"/>
      <c r="AT844" s="322"/>
      <c r="AU844" s="322"/>
      <c r="AV844" s="322"/>
      <c r="AW844" s="322"/>
      <c r="AX844" s="322"/>
    </row>
    <row r="845" spans="1:50" ht="41.1" customHeight="1" x14ac:dyDescent="0.15">
      <c r="A845" s="405">
        <v>9</v>
      </c>
      <c r="B845" s="405">
        <v>1</v>
      </c>
      <c r="C845" s="419" t="s">
        <v>617</v>
      </c>
      <c r="D845" s="419"/>
      <c r="E845" s="419"/>
      <c r="F845" s="419"/>
      <c r="G845" s="419"/>
      <c r="H845" s="419"/>
      <c r="I845" s="419"/>
      <c r="J845" s="420" t="s">
        <v>620</v>
      </c>
      <c r="K845" s="421"/>
      <c r="L845" s="421"/>
      <c r="M845" s="421"/>
      <c r="N845" s="421"/>
      <c r="O845" s="421"/>
      <c r="P845" s="317" t="s">
        <v>619</v>
      </c>
      <c r="Q845" s="318"/>
      <c r="R845" s="318"/>
      <c r="S845" s="318"/>
      <c r="T845" s="318"/>
      <c r="U845" s="318"/>
      <c r="V845" s="318"/>
      <c r="W845" s="318"/>
      <c r="X845" s="318"/>
      <c r="Y845" s="319">
        <v>3</v>
      </c>
      <c r="Z845" s="320"/>
      <c r="AA845" s="320"/>
      <c r="AB845" s="321"/>
      <c r="AC845" s="323"/>
      <c r="AD845" s="323"/>
      <c r="AE845" s="323"/>
      <c r="AF845" s="323"/>
      <c r="AG845" s="323"/>
      <c r="AH845" s="324" t="s">
        <v>620</v>
      </c>
      <c r="AI845" s="325"/>
      <c r="AJ845" s="325"/>
      <c r="AK845" s="325"/>
      <c r="AL845" s="326" t="s">
        <v>620</v>
      </c>
      <c r="AM845" s="327"/>
      <c r="AN845" s="327"/>
      <c r="AO845" s="328"/>
      <c r="AP845" s="322" t="s">
        <v>620</v>
      </c>
      <c r="AQ845" s="322"/>
      <c r="AR845" s="322"/>
      <c r="AS845" s="322"/>
      <c r="AT845" s="322"/>
      <c r="AU845" s="322"/>
      <c r="AV845" s="322"/>
      <c r="AW845" s="322"/>
      <c r="AX845" s="322"/>
    </row>
    <row r="846" spans="1:50" ht="41.1" customHeight="1" x14ac:dyDescent="0.15">
      <c r="A846" s="405">
        <v>10</v>
      </c>
      <c r="B846" s="405">
        <v>1</v>
      </c>
      <c r="C846" s="419" t="s">
        <v>618</v>
      </c>
      <c r="D846" s="419"/>
      <c r="E846" s="419"/>
      <c r="F846" s="419"/>
      <c r="G846" s="419"/>
      <c r="H846" s="419"/>
      <c r="I846" s="419"/>
      <c r="J846" s="420" t="s">
        <v>620</v>
      </c>
      <c r="K846" s="421"/>
      <c r="L846" s="421"/>
      <c r="M846" s="421"/>
      <c r="N846" s="421"/>
      <c r="O846" s="421"/>
      <c r="P846" s="317" t="s">
        <v>619</v>
      </c>
      <c r="Q846" s="318"/>
      <c r="R846" s="318"/>
      <c r="S846" s="318"/>
      <c r="T846" s="318"/>
      <c r="U846" s="318"/>
      <c r="V846" s="318"/>
      <c r="W846" s="318"/>
      <c r="X846" s="318"/>
      <c r="Y846" s="319">
        <v>0.5</v>
      </c>
      <c r="Z846" s="320"/>
      <c r="AA846" s="320"/>
      <c r="AB846" s="321"/>
      <c r="AC846" s="323"/>
      <c r="AD846" s="323"/>
      <c r="AE846" s="323"/>
      <c r="AF846" s="323"/>
      <c r="AG846" s="323"/>
      <c r="AH846" s="324" t="s">
        <v>620</v>
      </c>
      <c r="AI846" s="325"/>
      <c r="AJ846" s="325"/>
      <c r="AK846" s="325"/>
      <c r="AL846" s="326" t="s">
        <v>620</v>
      </c>
      <c r="AM846" s="327"/>
      <c r="AN846" s="327"/>
      <c r="AO846" s="328"/>
      <c r="AP846" s="322" t="s">
        <v>620</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459</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89.25" customHeight="1" x14ac:dyDescent="0.15">
      <c r="A870" s="405">
        <v>1</v>
      </c>
      <c r="B870" s="405">
        <v>1</v>
      </c>
      <c r="C870" s="419" t="s">
        <v>621</v>
      </c>
      <c r="D870" s="419"/>
      <c r="E870" s="419"/>
      <c r="F870" s="419"/>
      <c r="G870" s="419"/>
      <c r="H870" s="419"/>
      <c r="I870" s="419"/>
      <c r="J870" s="420" t="s">
        <v>620</v>
      </c>
      <c r="K870" s="421"/>
      <c r="L870" s="421"/>
      <c r="M870" s="421"/>
      <c r="N870" s="421"/>
      <c r="O870" s="421"/>
      <c r="P870" s="317" t="s">
        <v>630</v>
      </c>
      <c r="Q870" s="318"/>
      <c r="R870" s="318"/>
      <c r="S870" s="318"/>
      <c r="T870" s="318"/>
      <c r="U870" s="318"/>
      <c r="V870" s="318"/>
      <c r="W870" s="318"/>
      <c r="X870" s="318"/>
      <c r="Y870" s="319">
        <v>7</v>
      </c>
      <c r="Z870" s="320"/>
      <c r="AA870" s="320"/>
      <c r="AB870" s="321"/>
      <c r="AC870" s="329" t="s">
        <v>498</v>
      </c>
      <c r="AD870" s="424"/>
      <c r="AE870" s="424"/>
      <c r="AF870" s="424"/>
      <c r="AG870" s="424"/>
      <c r="AH870" s="422">
        <v>2</v>
      </c>
      <c r="AI870" s="423"/>
      <c r="AJ870" s="423"/>
      <c r="AK870" s="423"/>
      <c r="AL870" s="326">
        <v>100</v>
      </c>
      <c r="AM870" s="327"/>
      <c r="AN870" s="327"/>
      <c r="AO870" s="328"/>
      <c r="AP870" s="322" t="s">
        <v>620</v>
      </c>
      <c r="AQ870" s="322"/>
      <c r="AR870" s="322"/>
      <c r="AS870" s="322"/>
      <c r="AT870" s="322"/>
      <c r="AU870" s="322"/>
      <c r="AV870" s="322"/>
      <c r="AW870" s="322"/>
      <c r="AX870" s="322"/>
    </row>
    <row r="871" spans="1:50" ht="30" customHeight="1" x14ac:dyDescent="0.15">
      <c r="A871" s="405">
        <v>2</v>
      </c>
      <c r="B871" s="405">
        <v>1</v>
      </c>
      <c r="C871" s="419" t="s">
        <v>622</v>
      </c>
      <c r="D871" s="419"/>
      <c r="E871" s="419"/>
      <c r="F871" s="419"/>
      <c r="G871" s="419"/>
      <c r="H871" s="419"/>
      <c r="I871" s="419"/>
      <c r="J871" s="420">
        <v>8013301006938</v>
      </c>
      <c r="K871" s="421"/>
      <c r="L871" s="421"/>
      <c r="M871" s="421"/>
      <c r="N871" s="421"/>
      <c r="O871" s="421"/>
      <c r="P871" s="317" t="s">
        <v>631</v>
      </c>
      <c r="Q871" s="318"/>
      <c r="R871" s="318"/>
      <c r="S871" s="318"/>
      <c r="T871" s="318"/>
      <c r="U871" s="318"/>
      <c r="V871" s="318"/>
      <c r="W871" s="318"/>
      <c r="X871" s="318"/>
      <c r="Y871" s="319">
        <v>2</v>
      </c>
      <c r="Z871" s="320"/>
      <c r="AA871" s="320"/>
      <c r="AB871" s="321"/>
      <c r="AC871" s="329" t="s">
        <v>498</v>
      </c>
      <c r="AD871" s="329"/>
      <c r="AE871" s="329"/>
      <c r="AF871" s="329"/>
      <c r="AG871" s="329"/>
      <c r="AH871" s="422">
        <v>5</v>
      </c>
      <c r="AI871" s="423"/>
      <c r="AJ871" s="423"/>
      <c r="AK871" s="423"/>
      <c r="AL871" s="326">
        <v>80.5</v>
      </c>
      <c r="AM871" s="327"/>
      <c r="AN871" s="327"/>
      <c r="AO871" s="328"/>
      <c r="AP871" s="322" t="s">
        <v>620</v>
      </c>
      <c r="AQ871" s="322"/>
      <c r="AR871" s="322"/>
      <c r="AS871" s="322"/>
      <c r="AT871" s="322"/>
      <c r="AU871" s="322"/>
      <c r="AV871" s="322"/>
      <c r="AW871" s="322"/>
      <c r="AX871" s="322"/>
    </row>
    <row r="872" spans="1:50" ht="45" customHeight="1" x14ac:dyDescent="0.15">
      <c r="A872" s="405">
        <v>3</v>
      </c>
      <c r="B872" s="405">
        <v>1</v>
      </c>
      <c r="C872" s="425" t="s">
        <v>623</v>
      </c>
      <c r="D872" s="419"/>
      <c r="E872" s="419"/>
      <c r="F872" s="419"/>
      <c r="G872" s="419"/>
      <c r="H872" s="419"/>
      <c r="I872" s="419"/>
      <c r="J872" s="420">
        <v>8013401001509</v>
      </c>
      <c r="K872" s="421"/>
      <c r="L872" s="421"/>
      <c r="M872" s="421"/>
      <c r="N872" s="421"/>
      <c r="O872" s="421"/>
      <c r="P872" s="317" t="s">
        <v>631</v>
      </c>
      <c r="Q872" s="318"/>
      <c r="R872" s="318"/>
      <c r="S872" s="318"/>
      <c r="T872" s="318"/>
      <c r="U872" s="318"/>
      <c r="V872" s="318"/>
      <c r="W872" s="318"/>
      <c r="X872" s="318"/>
      <c r="Y872" s="319">
        <v>1.25</v>
      </c>
      <c r="Z872" s="320"/>
      <c r="AA872" s="320"/>
      <c r="AB872" s="321"/>
      <c r="AC872" s="329" t="s">
        <v>495</v>
      </c>
      <c r="AD872" s="329"/>
      <c r="AE872" s="329"/>
      <c r="AF872" s="329"/>
      <c r="AG872" s="329"/>
      <c r="AH872" s="324">
        <v>10</v>
      </c>
      <c r="AI872" s="325"/>
      <c r="AJ872" s="325"/>
      <c r="AK872" s="325"/>
      <c r="AL872" s="326">
        <v>82.9</v>
      </c>
      <c r="AM872" s="327"/>
      <c r="AN872" s="327"/>
      <c r="AO872" s="328"/>
      <c r="AP872" s="322" t="s">
        <v>620</v>
      </c>
      <c r="AQ872" s="322"/>
      <c r="AR872" s="322"/>
      <c r="AS872" s="322"/>
      <c r="AT872" s="322"/>
      <c r="AU872" s="322"/>
      <c r="AV872" s="322"/>
      <c r="AW872" s="322"/>
      <c r="AX872" s="322"/>
    </row>
    <row r="873" spans="1:50" ht="41.25" customHeight="1" x14ac:dyDescent="0.15">
      <c r="A873" s="405">
        <v>4</v>
      </c>
      <c r="B873" s="405">
        <v>1</v>
      </c>
      <c r="C873" s="425" t="s">
        <v>624</v>
      </c>
      <c r="D873" s="419"/>
      <c r="E873" s="419"/>
      <c r="F873" s="419"/>
      <c r="G873" s="419"/>
      <c r="H873" s="419"/>
      <c r="I873" s="419"/>
      <c r="J873" s="420">
        <v>8010001008843</v>
      </c>
      <c r="K873" s="421"/>
      <c r="L873" s="421"/>
      <c r="M873" s="421"/>
      <c r="N873" s="421"/>
      <c r="O873" s="421"/>
      <c r="P873" s="317" t="s">
        <v>631</v>
      </c>
      <c r="Q873" s="318"/>
      <c r="R873" s="318"/>
      <c r="S873" s="318"/>
      <c r="T873" s="318"/>
      <c r="U873" s="318"/>
      <c r="V873" s="318"/>
      <c r="W873" s="318"/>
      <c r="X873" s="318"/>
      <c r="Y873" s="319">
        <v>1</v>
      </c>
      <c r="Z873" s="320"/>
      <c r="AA873" s="320"/>
      <c r="AB873" s="321"/>
      <c r="AC873" s="329" t="s">
        <v>494</v>
      </c>
      <c r="AD873" s="329"/>
      <c r="AE873" s="329"/>
      <c r="AF873" s="329"/>
      <c r="AG873" s="329"/>
      <c r="AH873" s="324">
        <v>1</v>
      </c>
      <c r="AI873" s="325"/>
      <c r="AJ873" s="325"/>
      <c r="AK873" s="325"/>
      <c r="AL873" s="326">
        <v>98.4</v>
      </c>
      <c r="AM873" s="327"/>
      <c r="AN873" s="327"/>
      <c r="AO873" s="328"/>
      <c r="AP873" s="322" t="s">
        <v>620</v>
      </c>
      <c r="AQ873" s="322"/>
      <c r="AR873" s="322"/>
      <c r="AS873" s="322"/>
      <c r="AT873" s="322"/>
      <c r="AU873" s="322"/>
      <c r="AV873" s="322"/>
      <c r="AW873" s="322"/>
      <c r="AX873" s="322"/>
    </row>
    <row r="874" spans="1:50" ht="30" customHeight="1" x14ac:dyDescent="0.15">
      <c r="A874" s="405">
        <v>5</v>
      </c>
      <c r="B874" s="405">
        <v>1</v>
      </c>
      <c r="C874" s="419" t="s">
        <v>625</v>
      </c>
      <c r="D874" s="419"/>
      <c r="E874" s="419"/>
      <c r="F874" s="419"/>
      <c r="G874" s="419"/>
      <c r="H874" s="419"/>
      <c r="I874" s="419"/>
      <c r="J874" s="420">
        <v>5290001016276</v>
      </c>
      <c r="K874" s="421"/>
      <c r="L874" s="421"/>
      <c r="M874" s="421"/>
      <c r="N874" s="421"/>
      <c r="O874" s="421"/>
      <c r="P874" s="317" t="s">
        <v>631</v>
      </c>
      <c r="Q874" s="318"/>
      <c r="R874" s="318"/>
      <c r="S874" s="318"/>
      <c r="T874" s="318"/>
      <c r="U874" s="318"/>
      <c r="V874" s="318"/>
      <c r="W874" s="318"/>
      <c r="X874" s="318"/>
      <c r="Y874" s="319">
        <v>0.5</v>
      </c>
      <c r="Z874" s="320"/>
      <c r="AA874" s="320"/>
      <c r="AB874" s="321"/>
      <c r="AC874" s="323" t="s">
        <v>495</v>
      </c>
      <c r="AD874" s="323"/>
      <c r="AE874" s="323"/>
      <c r="AF874" s="323"/>
      <c r="AG874" s="323"/>
      <c r="AH874" s="324">
        <v>10</v>
      </c>
      <c r="AI874" s="325"/>
      <c r="AJ874" s="325"/>
      <c r="AK874" s="325"/>
      <c r="AL874" s="326">
        <v>80.5</v>
      </c>
      <c r="AM874" s="327"/>
      <c r="AN874" s="327"/>
      <c r="AO874" s="328"/>
      <c r="AP874" s="322" t="s">
        <v>620</v>
      </c>
      <c r="AQ874" s="322"/>
      <c r="AR874" s="322"/>
      <c r="AS874" s="322"/>
      <c r="AT874" s="322"/>
      <c r="AU874" s="322"/>
      <c r="AV874" s="322"/>
      <c r="AW874" s="322"/>
      <c r="AX874" s="322"/>
    </row>
    <row r="875" spans="1:50" ht="30" customHeight="1" x14ac:dyDescent="0.15">
      <c r="A875" s="405">
        <v>6</v>
      </c>
      <c r="B875" s="405">
        <v>1</v>
      </c>
      <c r="C875" s="419" t="s">
        <v>626</v>
      </c>
      <c r="D875" s="419"/>
      <c r="E875" s="419"/>
      <c r="F875" s="419"/>
      <c r="G875" s="419"/>
      <c r="H875" s="419"/>
      <c r="I875" s="419"/>
      <c r="J875" s="420">
        <v>7260001000725</v>
      </c>
      <c r="K875" s="421"/>
      <c r="L875" s="421"/>
      <c r="M875" s="421"/>
      <c r="N875" s="421"/>
      <c r="O875" s="421"/>
      <c r="P875" s="317" t="s">
        <v>631</v>
      </c>
      <c r="Q875" s="318"/>
      <c r="R875" s="318"/>
      <c r="S875" s="318"/>
      <c r="T875" s="318"/>
      <c r="U875" s="318"/>
      <c r="V875" s="318"/>
      <c r="W875" s="318"/>
      <c r="X875" s="318"/>
      <c r="Y875" s="319">
        <v>0.5</v>
      </c>
      <c r="Z875" s="320"/>
      <c r="AA875" s="320"/>
      <c r="AB875" s="321"/>
      <c r="AC875" s="323" t="s">
        <v>498</v>
      </c>
      <c r="AD875" s="323"/>
      <c r="AE875" s="323"/>
      <c r="AF875" s="323"/>
      <c r="AG875" s="323"/>
      <c r="AH875" s="324">
        <v>5</v>
      </c>
      <c r="AI875" s="325"/>
      <c r="AJ875" s="325"/>
      <c r="AK875" s="325"/>
      <c r="AL875" s="326">
        <v>100</v>
      </c>
      <c r="AM875" s="327"/>
      <c r="AN875" s="327"/>
      <c r="AO875" s="328"/>
      <c r="AP875" s="322" t="s">
        <v>620</v>
      </c>
      <c r="AQ875" s="322"/>
      <c r="AR875" s="322"/>
      <c r="AS875" s="322"/>
      <c r="AT875" s="322"/>
      <c r="AU875" s="322"/>
      <c r="AV875" s="322"/>
      <c r="AW875" s="322"/>
      <c r="AX875" s="322"/>
    </row>
    <row r="876" spans="1:50" ht="30" customHeight="1" x14ac:dyDescent="0.15">
      <c r="A876" s="405">
        <v>7</v>
      </c>
      <c r="B876" s="405">
        <v>1</v>
      </c>
      <c r="C876" s="419" t="s">
        <v>627</v>
      </c>
      <c r="D876" s="419"/>
      <c r="E876" s="419"/>
      <c r="F876" s="419"/>
      <c r="G876" s="419"/>
      <c r="H876" s="419"/>
      <c r="I876" s="419"/>
      <c r="J876" s="420">
        <v>7010001042703</v>
      </c>
      <c r="K876" s="421"/>
      <c r="L876" s="421"/>
      <c r="M876" s="421"/>
      <c r="N876" s="421"/>
      <c r="O876" s="421"/>
      <c r="P876" s="317" t="s">
        <v>631</v>
      </c>
      <c r="Q876" s="318"/>
      <c r="R876" s="318"/>
      <c r="S876" s="318"/>
      <c r="T876" s="318"/>
      <c r="U876" s="318"/>
      <c r="V876" s="318"/>
      <c r="W876" s="318"/>
      <c r="X876" s="318"/>
      <c r="Y876" s="319">
        <v>0.5</v>
      </c>
      <c r="Z876" s="320"/>
      <c r="AA876" s="320"/>
      <c r="AB876" s="321"/>
      <c r="AC876" s="323" t="s">
        <v>495</v>
      </c>
      <c r="AD876" s="323"/>
      <c r="AE876" s="323"/>
      <c r="AF876" s="323"/>
      <c r="AG876" s="323"/>
      <c r="AH876" s="324">
        <v>10</v>
      </c>
      <c r="AI876" s="325"/>
      <c r="AJ876" s="325"/>
      <c r="AK876" s="325"/>
      <c r="AL876" s="326">
        <v>81.599999999999994</v>
      </c>
      <c r="AM876" s="327"/>
      <c r="AN876" s="327"/>
      <c r="AO876" s="328"/>
      <c r="AP876" s="322" t="s">
        <v>620</v>
      </c>
      <c r="AQ876" s="322"/>
      <c r="AR876" s="322"/>
      <c r="AS876" s="322"/>
      <c r="AT876" s="322"/>
      <c r="AU876" s="322"/>
      <c r="AV876" s="322"/>
      <c r="AW876" s="322"/>
      <c r="AX876" s="322"/>
    </row>
    <row r="877" spans="1:50" ht="30" customHeight="1" x14ac:dyDescent="0.15">
      <c r="A877" s="405">
        <v>8</v>
      </c>
      <c r="B877" s="405">
        <v>1</v>
      </c>
      <c r="C877" s="419" t="s">
        <v>628</v>
      </c>
      <c r="D877" s="419"/>
      <c r="E877" s="419"/>
      <c r="F877" s="419"/>
      <c r="G877" s="419"/>
      <c r="H877" s="419"/>
      <c r="I877" s="419"/>
      <c r="J877" s="420">
        <v>1010401076397</v>
      </c>
      <c r="K877" s="421"/>
      <c r="L877" s="421"/>
      <c r="M877" s="421"/>
      <c r="N877" s="421"/>
      <c r="O877" s="421"/>
      <c r="P877" s="317" t="s">
        <v>631</v>
      </c>
      <c r="Q877" s="318"/>
      <c r="R877" s="318"/>
      <c r="S877" s="318"/>
      <c r="T877" s="318"/>
      <c r="U877" s="318"/>
      <c r="V877" s="318"/>
      <c r="W877" s="318"/>
      <c r="X877" s="318"/>
      <c r="Y877" s="319">
        <v>0.25</v>
      </c>
      <c r="Z877" s="320"/>
      <c r="AA877" s="320"/>
      <c r="AB877" s="321"/>
      <c r="AC877" s="323" t="s">
        <v>495</v>
      </c>
      <c r="AD877" s="323"/>
      <c r="AE877" s="323"/>
      <c r="AF877" s="323"/>
      <c r="AG877" s="323"/>
      <c r="AH877" s="324">
        <v>8</v>
      </c>
      <c r="AI877" s="325"/>
      <c r="AJ877" s="325"/>
      <c r="AK877" s="325"/>
      <c r="AL877" s="326">
        <v>81.599999999999994</v>
      </c>
      <c r="AM877" s="327"/>
      <c r="AN877" s="327"/>
      <c r="AO877" s="328"/>
      <c r="AP877" s="322" t="s">
        <v>620</v>
      </c>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36.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459</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19" t="s">
        <v>632</v>
      </c>
      <c r="D903" s="419"/>
      <c r="E903" s="419"/>
      <c r="F903" s="419"/>
      <c r="G903" s="419"/>
      <c r="H903" s="419"/>
      <c r="I903" s="419"/>
      <c r="J903" s="420">
        <v>6030005002470</v>
      </c>
      <c r="K903" s="421"/>
      <c r="L903" s="421"/>
      <c r="M903" s="421"/>
      <c r="N903" s="421"/>
      <c r="O903" s="421"/>
      <c r="P903" s="318" t="s">
        <v>630</v>
      </c>
      <c r="Q903" s="318"/>
      <c r="R903" s="318"/>
      <c r="S903" s="318"/>
      <c r="T903" s="318"/>
      <c r="U903" s="318"/>
      <c r="V903" s="318"/>
      <c r="W903" s="318"/>
      <c r="X903" s="318"/>
      <c r="Y903" s="319">
        <v>18.370799999999999</v>
      </c>
      <c r="Z903" s="320"/>
      <c r="AA903" s="320"/>
      <c r="AB903" s="321"/>
      <c r="AC903" s="329" t="s">
        <v>495</v>
      </c>
      <c r="AD903" s="424"/>
      <c r="AE903" s="424"/>
      <c r="AF903" s="424"/>
      <c r="AG903" s="424"/>
      <c r="AH903" s="422">
        <v>1</v>
      </c>
      <c r="AI903" s="423"/>
      <c r="AJ903" s="423"/>
      <c r="AK903" s="423"/>
      <c r="AL903" s="326">
        <v>98</v>
      </c>
      <c r="AM903" s="327"/>
      <c r="AN903" s="327"/>
      <c r="AO903" s="328"/>
      <c r="AP903" s="322" t="s">
        <v>620</v>
      </c>
      <c r="AQ903" s="322"/>
      <c r="AR903" s="322"/>
      <c r="AS903" s="322"/>
      <c r="AT903" s="322"/>
      <c r="AU903" s="322"/>
      <c r="AV903" s="322"/>
      <c r="AW903" s="322"/>
      <c r="AX903" s="322"/>
    </row>
    <row r="904" spans="1:50" ht="30" customHeight="1" x14ac:dyDescent="0.15">
      <c r="A904" s="405">
        <v>2</v>
      </c>
      <c r="B904" s="405">
        <v>1</v>
      </c>
      <c r="C904" s="419" t="s">
        <v>633</v>
      </c>
      <c r="D904" s="419"/>
      <c r="E904" s="419"/>
      <c r="F904" s="419"/>
      <c r="G904" s="419"/>
      <c r="H904" s="419"/>
      <c r="I904" s="419"/>
      <c r="J904" s="420">
        <v>4010005007424</v>
      </c>
      <c r="K904" s="421"/>
      <c r="L904" s="421"/>
      <c r="M904" s="421"/>
      <c r="N904" s="421"/>
      <c r="O904" s="421"/>
      <c r="P904" s="318" t="s">
        <v>630</v>
      </c>
      <c r="Q904" s="318"/>
      <c r="R904" s="318"/>
      <c r="S904" s="318"/>
      <c r="T904" s="318"/>
      <c r="U904" s="318"/>
      <c r="V904" s="318"/>
      <c r="W904" s="318"/>
      <c r="X904" s="318"/>
      <c r="Y904" s="319">
        <v>3.5</v>
      </c>
      <c r="Z904" s="320"/>
      <c r="AA904" s="320"/>
      <c r="AB904" s="321"/>
      <c r="AC904" s="329" t="s">
        <v>498</v>
      </c>
      <c r="AD904" s="329"/>
      <c r="AE904" s="329"/>
      <c r="AF904" s="329"/>
      <c r="AG904" s="329"/>
      <c r="AH904" s="422">
        <v>1</v>
      </c>
      <c r="AI904" s="423"/>
      <c r="AJ904" s="423"/>
      <c r="AK904" s="423"/>
      <c r="AL904" s="326">
        <v>99.9</v>
      </c>
      <c r="AM904" s="327"/>
      <c r="AN904" s="327"/>
      <c r="AO904" s="328"/>
      <c r="AP904" s="322" t="s">
        <v>620</v>
      </c>
      <c r="AQ904" s="322"/>
      <c r="AR904" s="322"/>
      <c r="AS904" s="322"/>
      <c r="AT904" s="322"/>
      <c r="AU904" s="322"/>
      <c r="AV904" s="322"/>
      <c r="AW904" s="322"/>
      <c r="AX904" s="322"/>
    </row>
    <row r="905" spans="1:50" ht="81" customHeight="1" x14ac:dyDescent="0.15">
      <c r="A905" s="405">
        <v>3</v>
      </c>
      <c r="B905" s="405">
        <v>1</v>
      </c>
      <c r="C905" s="425" t="s">
        <v>634</v>
      </c>
      <c r="D905" s="419"/>
      <c r="E905" s="419"/>
      <c r="F905" s="419"/>
      <c r="G905" s="419"/>
      <c r="H905" s="419"/>
      <c r="I905" s="419"/>
      <c r="J905" s="420" t="s">
        <v>620</v>
      </c>
      <c r="K905" s="421"/>
      <c r="L905" s="421"/>
      <c r="M905" s="421"/>
      <c r="N905" s="421"/>
      <c r="O905" s="421"/>
      <c r="P905" s="317" t="s">
        <v>631</v>
      </c>
      <c r="Q905" s="318"/>
      <c r="R905" s="318"/>
      <c r="S905" s="318"/>
      <c r="T905" s="318"/>
      <c r="U905" s="318"/>
      <c r="V905" s="318"/>
      <c r="W905" s="318"/>
      <c r="X905" s="318"/>
      <c r="Y905" s="319">
        <v>0.5</v>
      </c>
      <c r="Z905" s="320"/>
      <c r="AA905" s="320"/>
      <c r="AB905" s="321"/>
      <c r="AC905" s="329" t="s">
        <v>498</v>
      </c>
      <c r="AD905" s="329"/>
      <c r="AE905" s="329"/>
      <c r="AF905" s="329"/>
      <c r="AG905" s="329"/>
      <c r="AH905" s="324">
        <v>1</v>
      </c>
      <c r="AI905" s="325"/>
      <c r="AJ905" s="325"/>
      <c r="AK905" s="325"/>
      <c r="AL905" s="326">
        <v>99.8</v>
      </c>
      <c r="AM905" s="327"/>
      <c r="AN905" s="327"/>
      <c r="AO905" s="328"/>
      <c r="AP905" s="322" t="s">
        <v>620</v>
      </c>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459</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459</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87.75" customHeight="1" x14ac:dyDescent="0.15">
      <c r="A969" s="405">
        <v>1</v>
      </c>
      <c r="B969" s="405">
        <v>1</v>
      </c>
      <c r="C969" s="419" t="s">
        <v>635</v>
      </c>
      <c r="D969" s="419"/>
      <c r="E969" s="419"/>
      <c r="F969" s="419"/>
      <c r="G969" s="419"/>
      <c r="H969" s="419"/>
      <c r="I969" s="419"/>
      <c r="J969" s="420" t="s">
        <v>620</v>
      </c>
      <c r="K969" s="421"/>
      <c r="L969" s="421"/>
      <c r="M969" s="421"/>
      <c r="N969" s="421"/>
      <c r="O969" s="421"/>
      <c r="P969" s="318" t="s">
        <v>630</v>
      </c>
      <c r="Q969" s="318"/>
      <c r="R969" s="318"/>
      <c r="S969" s="318"/>
      <c r="T969" s="318"/>
      <c r="U969" s="318"/>
      <c r="V969" s="318"/>
      <c r="W969" s="318"/>
      <c r="X969" s="318"/>
      <c r="Y969" s="319">
        <v>29.268000000000001</v>
      </c>
      <c r="Z969" s="320"/>
      <c r="AA969" s="320"/>
      <c r="AB969" s="321"/>
      <c r="AC969" s="329" t="s">
        <v>498</v>
      </c>
      <c r="AD969" s="424"/>
      <c r="AE969" s="424"/>
      <c r="AF969" s="424"/>
      <c r="AG969" s="424"/>
      <c r="AH969" s="422">
        <v>3</v>
      </c>
      <c r="AI969" s="423"/>
      <c r="AJ969" s="423"/>
      <c r="AK969" s="423"/>
      <c r="AL969" s="326">
        <v>99.2</v>
      </c>
      <c r="AM969" s="327"/>
      <c r="AN969" s="327"/>
      <c r="AO969" s="328"/>
      <c r="AP969" s="322" t="s">
        <v>620</v>
      </c>
      <c r="AQ969" s="322"/>
      <c r="AR969" s="322"/>
      <c r="AS969" s="322"/>
      <c r="AT969" s="322"/>
      <c r="AU969" s="322"/>
      <c r="AV969" s="322"/>
      <c r="AW969" s="322"/>
      <c r="AX969" s="322"/>
    </row>
    <row r="970" spans="1:50" ht="30" customHeight="1" x14ac:dyDescent="0.15">
      <c r="A970" s="405">
        <v>2</v>
      </c>
      <c r="B970" s="405">
        <v>1</v>
      </c>
      <c r="C970" s="419" t="s">
        <v>636</v>
      </c>
      <c r="D970" s="419"/>
      <c r="E970" s="419"/>
      <c r="F970" s="419"/>
      <c r="G970" s="419"/>
      <c r="H970" s="419"/>
      <c r="I970" s="419"/>
      <c r="J970" s="420">
        <v>8013401001509</v>
      </c>
      <c r="K970" s="421"/>
      <c r="L970" s="421"/>
      <c r="M970" s="421"/>
      <c r="N970" s="421"/>
      <c r="O970" s="421"/>
      <c r="P970" s="318" t="s">
        <v>630</v>
      </c>
      <c r="Q970" s="318"/>
      <c r="R970" s="318"/>
      <c r="S970" s="318"/>
      <c r="T970" s="318"/>
      <c r="U970" s="318"/>
      <c r="V970" s="318"/>
      <c r="W970" s="318"/>
      <c r="X970" s="318"/>
      <c r="Y970" s="319">
        <v>19.98</v>
      </c>
      <c r="Z970" s="320"/>
      <c r="AA970" s="320"/>
      <c r="AB970" s="321"/>
      <c r="AC970" s="329" t="s">
        <v>498</v>
      </c>
      <c r="AD970" s="329"/>
      <c r="AE970" s="329"/>
      <c r="AF970" s="329"/>
      <c r="AG970" s="329"/>
      <c r="AH970" s="422">
        <v>2</v>
      </c>
      <c r="AI970" s="423"/>
      <c r="AJ970" s="423"/>
      <c r="AK970" s="423"/>
      <c r="AL970" s="326">
        <v>99.3</v>
      </c>
      <c r="AM970" s="327"/>
      <c r="AN970" s="327"/>
      <c r="AO970" s="328"/>
      <c r="AP970" s="322" t="s">
        <v>620</v>
      </c>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459</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459</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459</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449</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465</v>
      </c>
      <c r="AM1098" s="960"/>
      <c r="AN1098" s="960"/>
      <c r="AO1098" s="80"/>
      <c r="AP1098" s="69"/>
      <c r="AQ1098" s="69"/>
      <c r="AR1098" s="69"/>
      <c r="AS1098" s="69"/>
      <c r="AT1098" s="69"/>
      <c r="AU1098" s="69"/>
      <c r="AV1098" s="69"/>
      <c r="AW1098" s="69"/>
      <c r="AX1098" s="70"/>
    </row>
    <row r="1099" spans="1:50" ht="4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3"/>
      <c r="E1101" s="277" t="s">
        <v>384</v>
      </c>
      <c r="F1101" s="893"/>
      <c r="G1101" s="893"/>
      <c r="H1101" s="893"/>
      <c r="I1101" s="893"/>
      <c r="J1101" s="277" t="s">
        <v>419</v>
      </c>
      <c r="K1101" s="277"/>
      <c r="L1101" s="277"/>
      <c r="M1101" s="277"/>
      <c r="N1101" s="277"/>
      <c r="O1101" s="277"/>
      <c r="P1101" s="345" t="s">
        <v>27</v>
      </c>
      <c r="Q1101" s="345"/>
      <c r="R1101" s="345"/>
      <c r="S1101" s="345"/>
      <c r="T1101" s="345"/>
      <c r="U1101" s="345"/>
      <c r="V1101" s="345"/>
      <c r="W1101" s="345"/>
      <c r="X1101" s="345"/>
      <c r="Y1101" s="277" t="s">
        <v>421</v>
      </c>
      <c r="Z1101" s="893"/>
      <c r="AA1101" s="893"/>
      <c r="AB1101" s="893"/>
      <c r="AC1101" s="277" t="s">
        <v>367</v>
      </c>
      <c r="AD1101" s="277"/>
      <c r="AE1101" s="277"/>
      <c r="AF1101" s="277"/>
      <c r="AG1101" s="277"/>
      <c r="AH1101" s="345" t="s">
        <v>380</v>
      </c>
      <c r="AI1101" s="346"/>
      <c r="AJ1101" s="346"/>
      <c r="AK1101" s="346"/>
      <c r="AL1101" s="346" t="s">
        <v>21</v>
      </c>
      <c r="AM1101" s="346"/>
      <c r="AN1101" s="346"/>
      <c r="AO1101" s="896"/>
      <c r="AP1101" s="427" t="s">
        <v>450</v>
      </c>
      <c r="AQ1101" s="427"/>
      <c r="AR1101" s="427"/>
      <c r="AS1101" s="427"/>
      <c r="AT1101" s="427"/>
      <c r="AU1101" s="427"/>
      <c r="AV1101" s="427"/>
      <c r="AW1101" s="427"/>
      <c r="AX1101" s="427"/>
    </row>
    <row r="1102" spans="1:50" ht="30" customHeight="1" x14ac:dyDescent="0.15">
      <c r="A1102" s="405">
        <v>1</v>
      </c>
      <c r="B1102" s="405">
        <v>1</v>
      </c>
      <c r="C1102" s="895"/>
      <c r="D1102" s="895"/>
      <c r="E1102" s="261" t="s">
        <v>620</v>
      </c>
      <c r="F1102" s="894"/>
      <c r="G1102" s="894"/>
      <c r="H1102" s="894"/>
      <c r="I1102" s="894"/>
      <c r="J1102" s="420" t="s">
        <v>620</v>
      </c>
      <c r="K1102" s="421"/>
      <c r="L1102" s="421"/>
      <c r="M1102" s="421"/>
      <c r="N1102" s="421"/>
      <c r="O1102" s="421"/>
      <c r="P1102" s="317" t="s">
        <v>620</v>
      </c>
      <c r="Q1102" s="318"/>
      <c r="R1102" s="318"/>
      <c r="S1102" s="318"/>
      <c r="T1102" s="318"/>
      <c r="U1102" s="318"/>
      <c r="V1102" s="318"/>
      <c r="W1102" s="318"/>
      <c r="X1102" s="318"/>
      <c r="Y1102" s="319" t="s">
        <v>620</v>
      </c>
      <c r="Z1102" s="320"/>
      <c r="AA1102" s="320"/>
      <c r="AB1102" s="321"/>
      <c r="AC1102" s="323"/>
      <c r="AD1102" s="323"/>
      <c r="AE1102" s="323"/>
      <c r="AF1102" s="323"/>
      <c r="AG1102" s="323"/>
      <c r="AH1102" s="324" t="s">
        <v>620</v>
      </c>
      <c r="AI1102" s="325"/>
      <c r="AJ1102" s="325"/>
      <c r="AK1102" s="325"/>
      <c r="AL1102" s="326" t="s">
        <v>620</v>
      </c>
      <c r="AM1102" s="327"/>
      <c r="AN1102" s="327"/>
      <c r="AO1102" s="328"/>
      <c r="AP1102" s="322" t="s">
        <v>620</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35" max="49"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553</v>
      </c>
      <c r="AF2" s="998"/>
      <c r="AG2" s="998"/>
      <c r="AH2" s="998"/>
      <c r="AI2" s="998" t="s">
        <v>550</v>
      </c>
      <c r="AJ2" s="998"/>
      <c r="AK2" s="998"/>
      <c r="AL2" s="998"/>
      <c r="AM2" s="998" t="s">
        <v>524</v>
      </c>
      <c r="AN2" s="998"/>
      <c r="AO2" s="998"/>
      <c r="AP2" s="458"/>
      <c r="AQ2" s="176" t="s">
        <v>354</v>
      </c>
      <c r="AR2" s="169"/>
      <c r="AS2" s="169"/>
      <c r="AT2" s="170"/>
      <c r="AU2" s="374" t="s">
        <v>253</v>
      </c>
      <c r="AV2" s="374"/>
      <c r="AW2" s="374"/>
      <c r="AX2" s="375"/>
    </row>
    <row r="3" spans="1:50" ht="18.75" customHeight="1" x14ac:dyDescent="0.15">
      <c r="A3" s="512"/>
      <c r="B3" s="513"/>
      <c r="C3" s="513"/>
      <c r="D3" s="513"/>
      <c r="E3" s="513"/>
      <c r="F3" s="514"/>
      <c r="G3" s="566"/>
      <c r="H3" s="380"/>
      <c r="I3" s="380"/>
      <c r="J3" s="380"/>
      <c r="K3" s="380"/>
      <c r="L3" s="380"/>
      <c r="M3" s="380"/>
      <c r="N3" s="380"/>
      <c r="O3" s="567"/>
      <c r="P3" s="579"/>
      <c r="Q3" s="380"/>
      <c r="R3" s="380"/>
      <c r="S3" s="380"/>
      <c r="T3" s="380"/>
      <c r="U3" s="380"/>
      <c r="V3" s="380"/>
      <c r="W3" s="380"/>
      <c r="X3" s="567"/>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654"/>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74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554</v>
      </c>
      <c r="AF9" s="998"/>
      <c r="AG9" s="998"/>
      <c r="AH9" s="998"/>
      <c r="AI9" s="998" t="s">
        <v>550</v>
      </c>
      <c r="AJ9" s="998"/>
      <c r="AK9" s="998"/>
      <c r="AL9" s="998"/>
      <c r="AM9" s="998" t="s">
        <v>524</v>
      </c>
      <c r="AN9" s="998"/>
      <c r="AO9" s="998"/>
      <c r="AP9" s="458"/>
      <c r="AQ9" s="176" t="s">
        <v>354</v>
      </c>
      <c r="AR9" s="169"/>
      <c r="AS9" s="169"/>
      <c r="AT9" s="170"/>
      <c r="AU9" s="374" t="s">
        <v>253</v>
      </c>
      <c r="AV9" s="374"/>
      <c r="AW9" s="374"/>
      <c r="AX9" s="375"/>
    </row>
    <row r="10" spans="1:50" ht="18.75" customHeight="1" x14ac:dyDescent="0.15">
      <c r="A10" s="512"/>
      <c r="B10" s="513"/>
      <c r="C10" s="513"/>
      <c r="D10" s="513"/>
      <c r="E10" s="513"/>
      <c r="F10" s="514"/>
      <c r="G10" s="566"/>
      <c r="H10" s="380"/>
      <c r="I10" s="380"/>
      <c r="J10" s="380"/>
      <c r="K10" s="380"/>
      <c r="L10" s="380"/>
      <c r="M10" s="380"/>
      <c r="N10" s="380"/>
      <c r="O10" s="567"/>
      <c r="P10" s="579"/>
      <c r="Q10" s="380"/>
      <c r="R10" s="380"/>
      <c r="S10" s="380"/>
      <c r="T10" s="380"/>
      <c r="U10" s="380"/>
      <c r="V10" s="380"/>
      <c r="W10" s="380"/>
      <c r="X10" s="567"/>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654"/>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74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553</v>
      </c>
      <c r="AF16" s="998"/>
      <c r="AG16" s="998"/>
      <c r="AH16" s="998"/>
      <c r="AI16" s="998" t="s">
        <v>551</v>
      </c>
      <c r="AJ16" s="998"/>
      <c r="AK16" s="998"/>
      <c r="AL16" s="998"/>
      <c r="AM16" s="998" t="s">
        <v>524</v>
      </c>
      <c r="AN16" s="998"/>
      <c r="AO16" s="998"/>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6"/>
      <c r="H17" s="380"/>
      <c r="I17" s="380"/>
      <c r="J17" s="380"/>
      <c r="K17" s="380"/>
      <c r="L17" s="380"/>
      <c r="M17" s="380"/>
      <c r="N17" s="380"/>
      <c r="O17" s="567"/>
      <c r="P17" s="579"/>
      <c r="Q17" s="380"/>
      <c r="R17" s="380"/>
      <c r="S17" s="380"/>
      <c r="T17" s="380"/>
      <c r="U17" s="380"/>
      <c r="V17" s="380"/>
      <c r="W17" s="380"/>
      <c r="X17" s="567"/>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654"/>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74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555</v>
      </c>
      <c r="AF23" s="998"/>
      <c r="AG23" s="998"/>
      <c r="AH23" s="998"/>
      <c r="AI23" s="998" t="s">
        <v>550</v>
      </c>
      <c r="AJ23" s="998"/>
      <c r="AK23" s="998"/>
      <c r="AL23" s="998"/>
      <c r="AM23" s="998" t="s">
        <v>524</v>
      </c>
      <c r="AN23" s="998"/>
      <c r="AO23" s="998"/>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6"/>
      <c r="H24" s="380"/>
      <c r="I24" s="380"/>
      <c r="J24" s="380"/>
      <c r="K24" s="380"/>
      <c r="L24" s="380"/>
      <c r="M24" s="380"/>
      <c r="N24" s="380"/>
      <c r="O24" s="567"/>
      <c r="P24" s="579"/>
      <c r="Q24" s="380"/>
      <c r="R24" s="380"/>
      <c r="S24" s="380"/>
      <c r="T24" s="380"/>
      <c r="U24" s="380"/>
      <c r="V24" s="380"/>
      <c r="W24" s="380"/>
      <c r="X24" s="567"/>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654"/>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74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553</v>
      </c>
      <c r="AF30" s="998"/>
      <c r="AG30" s="998"/>
      <c r="AH30" s="998"/>
      <c r="AI30" s="998" t="s">
        <v>550</v>
      </c>
      <c r="AJ30" s="998"/>
      <c r="AK30" s="998"/>
      <c r="AL30" s="998"/>
      <c r="AM30" s="998" t="s">
        <v>548</v>
      </c>
      <c r="AN30" s="998"/>
      <c r="AO30" s="998"/>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6"/>
      <c r="H31" s="380"/>
      <c r="I31" s="380"/>
      <c r="J31" s="380"/>
      <c r="K31" s="380"/>
      <c r="L31" s="380"/>
      <c r="M31" s="380"/>
      <c r="N31" s="380"/>
      <c r="O31" s="567"/>
      <c r="P31" s="579"/>
      <c r="Q31" s="380"/>
      <c r="R31" s="380"/>
      <c r="S31" s="380"/>
      <c r="T31" s="380"/>
      <c r="U31" s="380"/>
      <c r="V31" s="380"/>
      <c r="W31" s="380"/>
      <c r="X31" s="567"/>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654"/>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74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555</v>
      </c>
      <c r="AF37" s="998"/>
      <c r="AG37" s="998"/>
      <c r="AH37" s="998"/>
      <c r="AI37" s="998" t="s">
        <v>552</v>
      </c>
      <c r="AJ37" s="998"/>
      <c r="AK37" s="998"/>
      <c r="AL37" s="998"/>
      <c r="AM37" s="998" t="s">
        <v>549</v>
      </c>
      <c r="AN37" s="998"/>
      <c r="AO37" s="998"/>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6"/>
      <c r="H38" s="380"/>
      <c r="I38" s="380"/>
      <c r="J38" s="380"/>
      <c r="K38" s="380"/>
      <c r="L38" s="380"/>
      <c r="M38" s="380"/>
      <c r="N38" s="380"/>
      <c r="O38" s="567"/>
      <c r="P38" s="579"/>
      <c r="Q38" s="380"/>
      <c r="R38" s="380"/>
      <c r="S38" s="380"/>
      <c r="T38" s="380"/>
      <c r="U38" s="380"/>
      <c r="V38" s="380"/>
      <c r="W38" s="380"/>
      <c r="X38" s="567"/>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654"/>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74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553</v>
      </c>
      <c r="AF44" s="998"/>
      <c r="AG44" s="998"/>
      <c r="AH44" s="998"/>
      <c r="AI44" s="998" t="s">
        <v>550</v>
      </c>
      <c r="AJ44" s="998"/>
      <c r="AK44" s="998"/>
      <c r="AL44" s="998"/>
      <c r="AM44" s="998" t="s">
        <v>524</v>
      </c>
      <c r="AN44" s="998"/>
      <c r="AO44" s="998"/>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6"/>
      <c r="H45" s="380"/>
      <c r="I45" s="380"/>
      <c r="J45" s="380"/>
      <c r="K45" s="380"/>
      <c r="L45" s="380"/>
      <c r="M45" s="380"/>
      <c r="N45" s="380"/>
      <c r="O45" s="567"/>
      <c r="P45" s="579"/>
      <c r="Q45" s="380"/>
      <c r="R45" s="380"/>
      <c r="S45" s="380"/>
      <c r="T45" s="380"/>
      <c r="U45" s="380"/>
      <c r="V45" s="380"/>
      <c r="W45" s="380"/>
      <c r="X45" s="567"/>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654"/>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74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8" t="s">
        <v>11</v>
      </c>
      <c r="AC51" s="1011"/>
      <c r="AD51" s="1012"/>
      <c r="AE51" s="998" t="s">
        <v>553</v>
      </c>
      <c r="AF51" s="998"/>
      <c r="AG51" s="998"/>
      <c r="AH51" s="998"/>
      <c r="AI51" s="998" t="s">
        <v>550</v>
      </c>
      <c r="AJ51" s="998"/>
      <c r="AK51" s="998"/>
      <c r="AL51" s="998"/>
      <c r="AM51" s="998" t="s">
        <v>524</v>
      </c>
      <c r="AN51" s="998"/>
      <c r="AO51" s="998"/>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6"/>
      <c r="H52" s="380"/>
      <c r="I52" s="380"/>
      <c r="J52" s="380"/>
      <c r="K52" s="380"/>
      <c r="L52" s="380"/>
      <c r="M52" s="380"/>
      <c r="N52" s="380"/>
      <c r="O52" s="567"/>
      <c r="P52" s="579"/>
      <c r="Q52" s="380"/>
      <c r="R52" s="380"/>
      <c r="S52" s="380"/>
      <c r="T52" s="380"/>
      <c r="U52" s="380"/>
      <c r="V52" s="380"/>
      <c r="W52" s="380"/>
      <c r="X52" s="567"/>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654"/>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74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553</v>
      </c>
      <c r="AF58" s="998"/>
      <c r="AG58" s="998"/>
      <c r="AH58" s="998"/>
      <c r="AI58" s="998" t="s">
        <v>550</v>
      </c>
      <c r="AJ58" s="998"/>
      <c r="AK58" s="998"/>
      <c r="AL58" s="998"/>
      <c r="AM58" s="998" t="s">
        <v>524</v>
      </c>
      <c r="AN58" s="998"/>
      <c r="AO58" s="998"/>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6"/>
      <c r="H59" s="380"/>
      <c r="I59" s="380"/>
      <c r="J59" s="380"/>
      <c r="K59" s="380"/>
      <c r="L59" s="380"/>
      <c r="M59" s="380"/>
      <c r="N59" s="380"/>
      <c r="O59" s="567"/>
      <c r="P59" s="579"/>
      <c r="Q59" s="380"/>
      <c r="R59" s="380"/>
      <c r="S59" s="380"/>
      <c r="T59" s="380"/>
      <c r="U59" s="380"/>
      <c r="V59" s="380"/>
      <c r="W59" s="380"/>
      <c r="X59" s="567"/>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654"/>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74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553</v>
      </c>
      <c r="AF65" s="998"/>
      <c r="AG65" s="998"/>
      <c r="AH65" s="998"/>
      <c r="AI65" s="998" t="s">
        <v>550</v>
      </c>
      <c r="AJ65" s="998"/>
      <c r="AK65" s="998"/>
      <c r="AL65" s="998"/>
      <c r="AM65" s="998" t="s">
        <v>524</v>
      </c>
      <c r="AN65" s="998"/>
      <c r="AO65" s="998"/>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6"/>
      <c r="H66" s="380"/>
      <c r="I66" s="380"/>
      <c r="J66" s="380"/>
      <c r="K66" s="380"/>
      <c r="L66" s="380"/>
      <c r="M66" s="380"/>
      <c r="N66" s="380"/>
      <c r="O66" s="567"/>
      <c r="P66" s="579"/>
      <c r="Q66" s="380"/>
      <c r="R66" s="380"/>
      <c r="S66" s="380"/>
      <c r="T66" s="380"/>
      <c r="U66" s="380"/>
      <c r="V66" s="380"/>
      <c r="W66" s="380"/>
      <c r="X66" s="567"/>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654"/>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74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56" zoomScaleNormal="75" zoomScaleSheetLayoutView="56" zoomScalePageLayoutView="70" workbookViewId="0">
      <selection activeCell="P10" sqref="P10:X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2019-05-28T06:16:14Z</cp:lastPrinted>
  <dcterms:created xsi:type="dcterms:W3CDTF">2012-03-13T00:50:25Z</dcterms:created>
  <dcterms:modified xsi:type="dcterms:W3CDTF">2019-06-25T01:48:08Z</dcterms:modified>
</cp:coreProperties>
</file>