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07" i="3" l="1"/>
  <c r="L807" i="3"/>
  <c r="G805" i="3"/>
  <c r="AU794" i="3"/>
  <c r="AC792" i="3"/>
  <c r="Y794" i="3"/>
  <c r="L794" i="3"/>
  <c r="G792" i="3"/>
  <c r="AC779" i="3"/>
  <c r="Y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<sst xmlns="http://schemas.openxmlformats.org/spreadsheetml/2006/main" count="3149" uniqueCount="688">
  <si>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</si>
  <si>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</si>
  <si>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</si>
  <si>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</si>
  <si>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</si>
  <si>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</si>
  <si>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</si>
  <si>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</si>
  <si>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</si>
  <si>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</si>
  <si>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</si>
  <si>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</si>
  <si>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</si>
  <si>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</si>
  <si>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</si>
  <si>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</si>
  <si>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</si>
  <si>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</si>
  <si>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</si>
  <si>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</si>
  <si>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</si>
  <si>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</si>
  <si>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</si>
  <si>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</si>
  <si>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</si>
  <si>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</si>
  <si>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</si>
  <si>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</si>
  <si>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</si>
  <si>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</si>
  <si>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</si>
  <si>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</si>
  <si>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</si>
  <si>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</si>
  <si>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</si>
  <si>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</si>
  <si>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</si>
  <si>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</si>
  <si>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</si>
  <si>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</si>
  <si>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</si>
  <si>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</si>
  <si>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</si>
  <si>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</si>
  <si>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</si>
  <si>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</si>
  <si>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</si>
  <si>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</si>
  <si>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</si>
  <si>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</si>
  <si>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</si>
  <si>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</si>
  <si>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</si>
  <si>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</si>
  <si>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</si>
  <si>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</si>
  <si>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</si>
  <si>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</si>
  <si>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</si>
  <si>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</si>
  <si>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</si>
  <si>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</si>
  <si>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</si>
  <si>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</si>
  <si>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</si>
  <si>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</si>
  <si>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</si>
  <si>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</si>
  <si>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</si>
  <si>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</si>
  <si>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</si>
  <si>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</si>
  <si>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</si>
  <si>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</si>
  <si>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</si>
  <si>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</si>
  <si>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</si>
  <si>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</si>
  <si>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</si>
  <si>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</si>
  <si>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</si>
  <si>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</si>
  <si>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</si>
  <si>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</si>
  <si>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</si>
  <si>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</si>
  <si>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</si>
  <si>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</si>
  <si>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</si>
  <si>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</si>
  <si>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</si>
  <si>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</si>
  <si>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</si>
  <si>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</si>
  <si>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</si>
  <si>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</si>
  <si>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</si>
  <si>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</si>
  <si>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</si>
  <si>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</si>
  <si>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</si>
  <si>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</si>
  <si>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</si>
  <si>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</si>
  <si>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</si>
  <si>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</si>
  <si>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</si>
  <si>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</si>
  <si>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</si>
  <si>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</si>
  <si>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</si>
  <si>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</si>
  <si>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</si>
  <si>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</si>
  <si>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</si>
  <si>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</si>
  <si>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</si>
  <si>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</si>
  <si>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</si>
  <si>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</si>
  <si>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</si>
  <si>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</si>
  <si>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</si>
  <si>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</si>
  <si>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</si>
  <si>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</si>
  <si>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</si>
  <si>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</si>
  <si>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</si>
  <si>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</si>
  <si>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</si>
  <si>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</si>
  <si>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</si>
  <si>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</si>
  <si>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</si>
  <si>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</si>
  <si>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</si>
  <si>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</si>
  <si>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</si>
  <si>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</si>
  <si>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</si>
  <si>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</si>
  <si>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</si>
  <si>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</si>
  <si>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</si>
  <si>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</si>
  <si>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</si>
  <si>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</si>
  <si>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</si>
  <si>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</si>
  <si>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</si>
  <si>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</si>
  <si>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</si>
  <si>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</si>
  <si>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</si>
  <si>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</si>
  <si>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</si>
  <si>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</si>
  <si>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</si>
  <si>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</si>
  <si>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</si>
  <si>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</si>
  <si>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</si>
  <si>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</si>
  <si>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</si>
  <si>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</si>
  <si>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</si>
  <si>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</si>
  <si>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</si>
  <si>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</si>
  <si>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</si>
  <si>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</si>
  <si>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</si>
  <si>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</si>
  <si>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</si>
  <si>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</si>
  <si>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</si>
  <si>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</si>
  <si>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</si>
  <si>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</si>
  <si>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</si>
  <si>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</si>
  <si>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</si>
  <si>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</si>
  <si>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</si>
  <si>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</si>
  <si>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</si>
  <si>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</si>
  <si>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</si>
  <si>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</si>
  <si>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</si>
  <si>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</si>
  <si>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</si>
  <si>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</si>
  <si>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</si>
  <si>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</si>
  <si>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</si>
  <si>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</si>
  <si>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</si>
  <si>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</si>
  <si>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</si>
  <si>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</si>
  <si>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</si>
  <si>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</si>
  <si>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</si>
  <si>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</si>
  <si>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</si>
  <si>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</si>
  <si>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</si>
  <si>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</si>
  <si>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</si>
  <si>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</si>
  <si>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</si>
  <si>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</si>
  <si>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</si>
  <si>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</si>
  <si>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</si>
  <si>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</si>
  <si>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</si>
  <si>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</si>
  <si>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</si>
  <si>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</si>
  <si>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</si>
  <si>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</si>
  <si>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</si>
  <si>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</si>
  <si>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</si>
  <si>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</si>
  <si>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</si>
  <si>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</si>
  <si>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</si>
  <si>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</si>
  <si>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</si>
  <si>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</si>
  <si>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</si>
  <si>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</si>
  <si>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</si>
  <si>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</si>
  <si>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</si>
  <si>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</si>
  <si>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</si>
  <si>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</si>
  <si>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</si>
  <si>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</si>
  <si>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</si>
  <si>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</si>
  <si>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</si>
  <si>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</si>
  <si>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</si>
  <si>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</si>
  <si>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</si>
  <si>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</si>
  <si>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</si>
  <si>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</si>
  <si>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</si>
  <si>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</si>
  <si>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</si>
  <si>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</si>
  <si>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</si>
  <si>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</si>
  <si>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</si>
  <si>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</si>
  <si>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</si>
  <si>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</si>
  <si>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</si>
  <si>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</si>
  <si>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</si>
  <si>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</si>
  <si>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</si>
  <si>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</si>
  <si>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</si>
  <si>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</si>
  <si>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</si>
  <si>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</si>
  <si>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</si>
  <si>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</si>
  <si>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</si>
  <si>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</si>
  <si>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</si>
  <si>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</si>
  <si>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</si>
  <si>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</si>
  <si>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</si>
  <si>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</si>
  <si>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</si>
  <si>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</si>
  <si>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</si>
  <si>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</si>
  <si>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</si>
  <si>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</si>
  <si>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</si>
  <si>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</si>
  <si>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</si>
  <si>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</si>
  <si>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</si>
  <si>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</si>
  <si>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</si>
  <si>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</si>
  <si>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</si>
  <si>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</si>
  <si>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</si>
  <si>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</si>
  <si>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</si>
  <si>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</si>
  <si>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</si>
  <si>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</si>
  <si>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</si>
  <si>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</si>
  <si>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</si>
  <si>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</si>
  <si>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</si>
  <si>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</si>
  <si>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</si>
  <si>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</si>
  <si>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</si>
  <si>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</si>
  <si>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</si>
  <si>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</si>
  <si>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</si>
  <si>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</si>
  <si>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</si>
  <si>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</si>
  <si>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</si>
  <si>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</si>
  <si>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</si>
  <si>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</si>
  <si>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</si>
  <si>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</si>
  <si>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</si>
  <si>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</si>
  <si>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</si>
  <si>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</si>
  <si>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</si>
  <si>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</si>
  <si>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</si>
  <si>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</si>
  <si>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</si>
  <si>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</si>
  <si>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</si>
  <si>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</si>
  <si>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</si>
  <si>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</si>
  <si>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</si>
  <si>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</si>
  <si>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</si>
  <si>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</si>
  <si>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</si>
  <si>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</si>
  <si>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</si>
  <si>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</si>
  <si>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</si>
  <si>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</si>
  <si>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</si>
  <si>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</si>
  <si>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</si>
  <si>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</si>
  <si>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</si>
  <si>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</si>
  <si>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</si>
  <si>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</si>
  <si>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</si>
  <si>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</si>
  <si>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</si>
  <si>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</si>
  <si>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</si>
  <si>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</si>
  <si>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</si>
  <si>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</si>
  <si>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</si>
  <si>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</si>
  <si>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</si>
  <si>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</si>
  <si>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</si>
  <si>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</si>
  <si>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</si>
  <si>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</si>
  <si>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</si>
  <si>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</si>
  <si>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</si>
  <si>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</si>
  <si>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</si>
  <si>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</si>
  <si>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</si>
  <si>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</si>
  <si>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</si>
  <si>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</si>
  <si>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</si>
  <si>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</si>
  <si>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</si>
  <si>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</si>
  <si>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</si>
  <si>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</si>
  <si>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</si>
  <si>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</si>
  <si>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</si>
  <si>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</si>
  <si>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</si>
  <si>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</si>
  <si>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</si>
  <si>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</si>
  <si>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</si>
  <si>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</si>
  <si>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</si>
  <si>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</si>
  <si>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</si>
  <si>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</si>
  <si>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</si>
  <si>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</si>
  <si>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</si>
  <si>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</si>
  <si>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</si>
  <si>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</si>
  <si>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</si>
  <si>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</si>
  <si>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</si>
  <si>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</si>
  <si>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</si>
  <si>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</si>
  <si>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</si>
  <si>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</si>
  <si>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</si>
  <si>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</si>
  <si>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</si>
  <si>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</si>
  <si>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</si>
  <si>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</si>
  <si>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</si>
  <si>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</si>
  <si>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</si>
  <si>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</si>
  <si>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</si>
  <si>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</si>
  <si>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</si>
  <si>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</si>
  <si>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</si>
  <si>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</si>
  <si>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</si>
  <si>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</si>
  <si>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</si>
  <si>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</si>
  <si>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</si>
  <si>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</si>
  <si>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</si>
  <si>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</si>
  <si>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</si>
  <si>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</si>
  <si>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</si>
  <si>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</si>
  <si>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</si>
  <si>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</si>
  <si>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</si>
  <si>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</si>
  <si>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</si>
  <si>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</si>
  <si>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</si>
  <si>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</si>
  <si>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</si>
  <si>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</si>
  <si>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</si>
  <si>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</si>
  <si>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</si>
  <si>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</si>
  <si>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</si>
  <si>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</si>
  <si>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</si>
  <si>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</si>
  <si>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</si>
  <si>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</si>
  <si>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</si>
  <si>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</si>
  <si>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</si>
  <si>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</si>
  <si>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</si>
  <si>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</si>
  <si>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</si>
  <si>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</si>
  <si>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</si>
  <si>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</si>
  <si>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</si>
  <si>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</si>
  <si>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</si>
  <si>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</si>
  <si>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</si>
  <si>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</si>
  <si>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</si>
  <si>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</si>
  <si>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</si>
  <si>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</si>
  <si>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</si>
  <si>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</si>
  <si>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</si>
  <si>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</si>
  <si>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</si>
  <si>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</si>
  <si>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</si>
  <si>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</si>
  <si>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</si>
  <si>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</si>
  <si>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</si>
  <si>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</si>
  <si>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</si>
  <si>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</si>
  <si>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</si>
  <si>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</si>
  <si>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</si>
  <si>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</si>
  <si>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</si>
  <si>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</si>
  <si>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</si>
  <si>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</si>
  <si>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</si>
  <si>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</si>
  <si>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</si>
  <si>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</si>
  <si>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</si>
  <si>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</si>
  <si>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</si>
  <si>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</si>
  <si>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</si>
  <si>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</si>
  <si>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</si>
  <si>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</si>
  <si>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</si>
  <si>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</si>
  <si>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</si>
  <si>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</si>
  <si>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</si>
  <si>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</si>
  <si>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</si>
  <si>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</si>
  <si>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</si>
  <si>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</si>
  <si>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</si>
  <si>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</si>
  <si>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</si>
  <si>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</si>
  <si>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</si>
  <si>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</si>
  <si>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</si>
  <si>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</si>
  <si>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</si>
  <si>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</si>
  <si>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</si>
  <si>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</si>
  <si>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</si>
  <si>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</si>
  <si>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</si>
  <si>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</si>
  <si>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</si>
  <si>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</si>
  <si>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</si>
  <si>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</si>
  <si>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</si>
  <si>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</si>
  <si>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</si>
  <si>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</si>
  <si>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</si>
  <si>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</si>
  <si>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</si>
  <si>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</si>
  <si>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</si>
  <si>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</si>
  <si>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</si>
  <si>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</si>
  <si>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</si>
  <si>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道路事業（直轄・維持等）</t>
    <rPh sb="0" eb="2">
      <t>ドウロ</t>
    </rPh>
    <rPh sb="2" eb="4">
      <t>ジギョウ</t>
    </rPh>
    <rPh sb="5" eb="7">
      <t>チョッカツ</t>
    </rPh>
    <rPh sb="8" eb="10">
      <t>イジ</t>
    </rPh>
    <rPh sb="10" eb="11">
      <t>トウ</t>
    </rPh>
    <phoneticPr fontId="6"/>
  </si>
  <si>
    <t>道路局</t>
    <rPh sb="0" eb="3">
      <t>ドウロキョク</t>
    </rPh>
    <phoneticPr fontId="5"/>
  </si>
  <si>
    <t>国道・技術課</t>
    <rPh sb="0" eb="2">
      <t>コクドウ</t>
    </rPh>
    <rPh sb="3" eb="6">
      <t>ギジュツカ</t>
    </rPh>
    <phoneticPr fontId="6"/>
  </si>
  <si>
    <t>課長　東川　直正</t>
    <rPh sb="0" eb="2">
      <t>カチョウ</t>
    </rPh>
    <rPh sb="3" eb="5">
      <t>ヒガシカワ</t>
    </rPh>
    <rPh sb="6" eb="8">
      <t>ナオマサ</t>
    </rPh>
    <phoneticPr fontId="6"/>
  </si>
  <si>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</si>
  <si>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</si>
  <si>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</si>
  <si>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5"/>
  </si>
  <si>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</si>
  <si>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</si>
  <si>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道路交通安全対策事業費</t>
    <rPh sb="0" eb="2">
      <t>ドウロ</t>
    </rPh>
    <rPh sb="2" eb="4">
      <t>コウツウ</t>
    </rPh>
    <rPh sb="4" eb="6">
      <t>アンゼン</t>
    </rPh>
    <rPh sb="6" eb="8">
      <t>タイサク</t>
    </rPh>
    <rPh sb="8" eb="11">
      <t>ジギョウヒ</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</si>
  <si>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</si>
  <si>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件</t>
    <rPh sb="0" eb="1">
      <t>ケン</t>
    </rPh>
    <phoneticPr fontId="6"/>
  </si>
  <si>
    <t>直轄国道の管理延長</t>
    <rPh sb="0" eb="2">
      <t>チョッカツ</t>
    </rPh>
    <rPh sb="2" eb="4">
      <t>コクドウ</t>
    </rPh>
    <rPh sb="5" eb="7">
      <t>カンリ</t>
    </rPh>
    <rPh sb="7" eb="9">
      <t>エンチョウ</t>
    </rPh>
    <phoneticPr fontId="6"/>
  </si>
  <si>
    <t>km</t>
    <phoneticPr fontId="5"/>
  </si>
  <si>
    <t>５　安全で安心できる交通の確保、治安・生活安全の確保</t>
  </si>
  <si>
    <t>１５　道路交通の安全性を確保・向上する</t>
  </si>
  <si>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</si>
  <si>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</si>
  <si>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</si>
  <si>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</si>
  <si>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6"/>
  </si>
  <si>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</si>
  <si>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</si>
  <si>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</si>
  <si>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</si>
  <si>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</si>
  <si>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目標に見合った成果となっている。</t>
    <rPh sb="0" eb="2">
      <t>モクヒョウ</t>
    </rPh>
    <rPh sb="3" eb="5">
      <t>ミア</t>
    </rPh>
    <rPh sb="7" eb="9">
      <t>セイカ</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</si>
  <si>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</si>
  <si>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見込みに見合った実績となっている。</t>
    <rPh sb="0" eb="2">
      <t>ミコ</t>
    </rPh>
    <rPh sb="4" eb="6">
      <t>ミア</t>
    </rPh>
    <rPh sb="8" eb="10">
      <t>ジッセキ</t>
    </rPh>
    <phoneticPr fontId="6"/>
  </si>
  <si>
    <t>道路施設は十分に機能を発揮している。</t>
    <rPh sb="0" eb="2">
      <t>ドウロ</t>
    </rPh>
    <rPh sb="2" eb="4">
      <t>シセツ</t>
    </rPh>
    <rPh sb="5" eb="7">
      <t>ジュウブン</t>
    </rPh>
    <rPh sb="8" eb="10">
      <t>キノウ</t>
    </rPh>
    <rPh sb="11" eb="13">
      <t>ハッキ</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</si>
  <si>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</si>
  <si>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6"/>
  </si>
  <si>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6"/>
  </si>
  <si>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・上位１０社リストの中には、平成２７年度、平成２８年度、平成２９年度に入札等を行ったものが含まれる。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35" eb="237">
      <t>ヘイセイ</t>
    </rPh>
    <rPh sb="239" eb="241">
      <t>ネンド</t>
    </rPh>
    <phoneticPr fontId="6"/>
  </si>
  <si>
    <t>219</t>
    <phoneticPr fontId="5"/>
  </si>
  <si>
    <t>199</t>
    <phoneticPr fontId="5"/>
  </si>
  <si>
    <t>213</t>
    <phoneticPr fontId="5"/>
  </si>
  <si>
    <t>176</t>
    <phoneticPr fontId="5"/>
  </si>
  <si>
    <t>170</t>
    <phoneticPr fontId="5"/>
  </si>
  <si>
    <t>174</t>
    <phoneticPr fontId="5"/>
  </si>
  <si>
    <t>187</t>
    <phoneticPr fontId="5"/>
  </si>
  <si>
    <t>181</t>
    <phoneticPr fontId="5"/>
  </si>
  <si>
    <t>国土交通省</t>
  </si>
  <si>
    <t>-</t>
    <phoneticPr fontId="5"/>
  </si>
  <si>
    <t>国土交通省道路局調べ（平成31年3月）</t>
    <rPh sb="0" eb="2">
      <t>コクド</t>
    </rPh>
    <rPh sb="2" eb="5">
      <t>コウツウショウ</t>
    </rPh>
    <rPh sb="5" eb="8">
      <t>ドウロキョク</t>
    </rPh>
    <rPh sb="8" eb="9">
      <t>シラ</t>
    </rPh>
    <rPh sb="11" eb="13">
      <t>ヘイセイ</t>
    </rPh>
    <rPh sb="15" eb="16">
      <t>ネン</t>
    </rPh>
    <rPh sb="17" eb="18">
      <t>ガツ</t>
    </rPh>
    <phoneticPr fontId="6"/>
  </si>
  <si>
    <t>管理瑕疵件数
（路面の異常・障害に関する管理瑕疵以外も含む）
（平成30年度の成果実績については集計中）</t>
    <rPh sb="24" eb="26">
      <t>イガイ</t>
    </rPh>
    <rPh sb="27" eb="28">
      <t>フク</t>
    </rPh>
    <rPh sb="32" eb="34">
      <t>ヘイセイ</t>
    </rPh>
    <rPh sb="36" eb="38">
      <t>ネンド</t>
    </rPh>
    <rPh sb="39" eb="41">
      <t>セイカ</t>
    </rPh>
    <rPh sb="41" eb="43">
      <t>ジッセキ</t>
    </rPh>
    <rPh sb="48" eb="51">
      <t>シュウケイチュウ</t>
    </rPh>
    <phoneticPr fontId="26"/>
  </si>
  <si>
    <t>A.</t>
    <phoneticPr fontId="5"/>
  </si>
  <si>
    <t>東北地方整備局</t>
  </si>
  <si>
    <t>関東地方整備局</t>
  </si>
  <si>
    <t>近畿地方整備局</t>
  </si>
  <si>
    <t>北陸地方整備局</t>
  </si>
  <si>
    <t>中部地方整備局</t>
  </si>
  <si>
    <t>九州地方整備局</t>
  </si>
  <si>
    <t>中国地方整備局</t>
  </si>
  <si>
    <t>四国地方整備局</t>
  </si>
  <si>
    <t>-</t>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</si>
  <si>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</si>
  <si>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みちのくコンサルタント（株）</t>
  </si>
  <si>
    <t>（株）高嶋組</t>
  </si>
  <si>
    <t>（株）新庄砕石工業所</t>
  </si>
  <si>
    <t>（株）パスク</t>
  </si>
  <si>
    <t>大管工業（株）</t>
  </si>
  <si>
    <t>弘前国道維持補修工事鹿内・富士・齋勝地域維持型建設共同企業体</t>
  </si>
  <si>
    <t>國井建設（株）</t>
  </si>
  <si>
    <t>寿建設（株）</t>
  </si>
  <si>
    <t>白岩土木建築（株）</t>
  </si>
  <si>
    <t>用地補償</t>
    <rPh sb="0" eb="2">
      <t>ヨウチ</t>
    </rPh>
    <rPh sb="2" eb="4">
      <t>ホショウ</t>
    </rPh>
    <phoneticPr fontId="5"/>
  </si>
  <si>
    <t>個別（イ）</t>
    <rPh sb="0" eb="2">
      <t>コベツ</t>
    </rPh>
    <phoneticPr fontId="5"/>
  </si>
  <si>
    <t>個別（ロ）</t>
    <rPh sb="0" eb="2">
      <t>コベツ</t>
    </rPh>
    <phoneticPr fontId="5"/>
  </si>
  <si>
    <t>個別（ハ）</t>
    <rPh sb="0" eb="2">
      <t>コベツ</t>
    </rPh>
    <phoneticPr fontId="5"/>
  </si>
  <si>
    <t>個別（ニ）</t>
    <rPh sb="0" eb="2">
      <t>コベツ</t>
    </rPh>
    <phoneticPr fontId="5"/>
  </si>
  <si>
    <t>個別（ホ）</t>
    <rPh sb="0" eb="2">
      <t>コベツ</t>
    </rPh>
    <phoneticPr fontId="5"/>
  </si>
  <si>
    <t>個別（ヘ）</t>
    <rPh sb="0" eb="2">
      <t>コベツ</t>
    </rPh>
    <phoneticPr fontId="5"/>
  </si>
  <si>
    <t>個別（ト）</t>
    <rPh sb="0" eb="2">
      <t>コベツ</t>
    </rPh>
    <phoneticPr fontId="5"/>
  </si>
  <si>
    <t>個別（チ）</t>
    <rPh sb="0" eb="2">
      <t>コベツ</t>
    </rPh>
    <phoneticPr fontId="5"/>
  </si>
  <si>
    <t>個別（リ）</t>
    <rPh sb="0" eb="2">
      <t>コベツ</t>
    </rPh>
    <phoneticPr fontId="5"/>
  </si>
  <si>
    <t>個別（ヌ）</t>
    <rPh sb="0" eb="2">
      <t>コベツ</t>
    </rPh>
    <phoneticPr fontId="5"/>
  </si>
  <si>
    <t>（一社）日本建設機械施工協会</t>
  </si>
  <si>
    <t>平成３０年度冬期道路交通の確保のあり方検討業務　国土技術研究センター・開発技建設計共同体</t>
  </si>
  <si>
    <t>（一社）東北地域づくり協会</t>
  </si>
  <si>
    <t>東松島市</t>
  </si>
  <si>
    <t>気仙沼市長</t>
  </si>
  <si>
    <t>青森市長</t>
  </si>
  <si>
    <t>大崎市長</t>
  </si>
  <si>
    <t>栗原市長</t>
  </si>
  <si>
    <t>七戸町長</t>
  </si>
  <si>
    <t>青森港雪処理施設協議会長</t>
  </si>
  <si>
    <t>相馬市長</t>
  </si>
  <si>
    <t>維持管理委託</t>
    <rPh sb="0" eb="2">
      <t>イジ</t>
    </rPh>
    <rPh sb="2" eb="4">
      <t>カンリ</t>
    </rPh>
    <rPh sb="4" eb="6">
      <t>イタク</t>
    </rPh>
    <phoneticPr fontId="5"/>
  </si>
  <si>
    <t>（株）柿崎工務所</t>
  </si>
  <si>
    <t>小国開発（株）</t>
  </si>
  <si>
    <t>万六建設（株）</t>
  </si>
  <si>
    <t>（株）カキザキ</t>
  </si>
  <si>
    <t>鶴岡建設（株）</t>
  </si>
  <si>
    <t>佐藤工業（株）</t>
  </si>
  <si>
    <t>維持工事</t>
    <rPh sb="0" eb="2">
      <t>イジ</t>
    </rPh>
    <rPh sb="2" eb="4">
      <t>コウジ</t>
    </rPh>
    <phoneticPr fontId="3"/>
  </si>
  <si>
    <t>B</t>
  </si>
  <si>
    <t>道路施設機器監視業務</t>
    <rPh sb="0" eb="2">
      <t>ドウロ</t>
    </rPh>
    <rPh sb="2" eb="4">
      <t>シセツ</t>
    </rPh>
    <rPh sb="4" eb="6">
      <t>キキ</t>
    </rPh>
    <rPh sb="6" eb="8">
      <t>カンシ</t>
    </rPh>
    <rPh sb="8" eb="10">
      <t>ギョウム</t>
    </rPh>
    <phoneticPr fontId="5"/>
  </si>
  <si>
    <t>維持工事</t>
    <rPh sb="0" eb="2">
      <t>イジ</t>
    </rPh>
    <rPh sb="2" eb="4">
      <t>コウジ</t>
    </rPh>
    <phoneticPr fontId="5"/>
  </si>
  <si>
    <t>建設機械購入</t>
    <rPh sb="0" eb="2">
      <t>ケンセツ</t>
    </rPh>
    <rPh sb="2" eb="4">
      <t>キカイ</t>
    </rPh>
    <rPh sb="4" eb="6">
      <t>コウニュウ</t>
    </rPh>
    <phoneticPr fontId="5"/>
  </si>
  <si>
    <t>発注者支援業務</t>
    <rPh sb="0" eb="3">
      <t>ハッチュウシャ</t>
    </rPh>
    <rPh sb="3" eb="5">
      <t>シエン</t>
    </rPh>
    <rPh sb="5" eb="7">
      <t>ギョウム</t>
    </rPh>
    <phoneticPr fontId="5"/>
  </si>
  <si>
    <t>国庫債務負担行為等</t>
  </si>
  <si>
    <t>国庫債務負担行為等</t>
    <rPh sb="0" eb="2">
      <t>コッコ</t>
    </rPh>
    <rPh sb="2" eb="4">
      <t>サイム</t>
    </rPh>
    <rPh sb="4" eb="6">
      <t>フタン</t>
    </rPh>
    <rPh sb="6" eb="8">
      <t>コウイ</t>
    </rPh>
    <rPh sb="8" eb="9">
      <t>トウ</t>
    </rPh>
    <phoneticPr fontId="5"/>
  </si>
  <si>
    <t>直轄事業費</t>
    <rPh sb="0" eb="2">
      <t>チョッカツ</t>
    </rPh>
    <rPh sb="2" eb="5">
      <t>ジギョウヒ</t>
    </rPh>
    <phoneticPr fontId="5"/>
  </si>
  <si>
    <t>測量設計費</t>
    <rPh sb="0" eb="2">
      <t>ソクリョウ</t>
    </rPh>
    <rPh sb="2" eb="5">
      <t>セッケイヒ</t>
    </rPh>
    <phoneticPr fontId="5"/>
  </si>
  <si>
    <t>道路施設機器監視業務</t>
    <rPh sb="0" eb="2">
      <t>ドウロ</t>
    </rPh>
    <rPh sb="2" eb="4">
      <t>シセツ</t>
    </rPh>
    <rPh sb="4" eb="6">
      <t>キキ</t>
    </rPh>
    <rPh sb="6" eb="8">
      <t>カンシ</t>
    </rPh>
    <rPh sb="8" eb="10">
      <t>ギョウム</t>
    </rPh>
    <phoneticPr fontId="3"/>
  </si>
  <si>
    <t>発注者支援業務</t>
    <rPh sb="0" eb="3">
      <t>ハッチュウシャ</t>
    </rPh>
    <rPh sb="3" eb="5">
      <t>シエン</t>
    </rPh>
    <rPh sb="5" eb="7">
      <t>ギョウム</t>
    </rPh>
    <phoneticPr fontId="3"/>
  </si>
  <si>
    <t>用地費及び補償費</t>
    <rPh sb="0" eb="3">
      <t>ヨウチヒ</t>
    </rPh>
    <rPh sb="3" eb="4">
      <t>オヨ</t>
    </rPh>
    <rPh sb="5" eb="8">
      <t>ホショウヒ</t>
    </rPh>
    <phoneticPr fontId="5"/>
  </si>
  <si>
    <t>附帯工事費</t>
    <rPh sb="0" eb="2">
      <t>フタイ</t>
    </rPh>
    <rPh sb="2" eb="5">
      <t>コウジヒ</t>
    </rPh>
    <phoneticPr fontId="5"/>
  </si>
  <si>
    <t>-</t>
    <phoneticPr fontId="5"/>
  </si>
  <si>
    <t>（株）ＮＩＣＨＩＪＯ</t>
    <phoneticPr fontId="5"/>
  </si>
  <si>
    <t>特定非営利活動法人　青森ＩＴＳクラブ</t>
  </si>
  <si>
    <t>（一財）日本気象協会　東北支社</t>
  </si>
  <si>
    <t>（一財）国土技術研究センター</t>
  </si>
  <si>
    <t>（一社）建設電気技術協会</t>
  </si>
  <si>
    <t>（一財）経済調査会　東北支部</t>
  </si>
  <si>
    <t>（一財）建設物価調査会　東北支部</t>
  </si>
  <si>
    <t>（一財）日本建設情報総合センター</t>
  </si>
  <si>
    <t>-</t>
    <phoneticPr fontId="5"/>
  </si>
  <si>
    <t>市場調査</t>
    <rPh sb="0" eb="2">
      <t>シジョウ</t>
    </rPh>
    <rPh sb="2" eb="4">
      <t>チョウサ</t>
    </rPh>
    <phoneticPr fontId="5"/>
  </si>
  <si>
    <t>調査検討業務</t>
    <rPh sb="0" eb="2">
      <t>チョウサ</t>
    </rPh>
    <rPh sb="2" eb="4">
      <t>ケントウ</t>
    </rPh>
    <rPh sb="4" eb="6">
      <t>ギョウム</t>
    </rPh>
    <phoneticPr fontId="5"/>
  </si>
  <si>
    <t>64　緊急輸送道路上の橋梁の耐震化率
（平成30年度の実績値については集計中）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ヘイセイ</t>
    </rPh>
    <rPh sb="24" eb="26">
      <t>ネンド</t>
    </rPh>
    <rPh sb="27" eb="30">
      <t>ジッセキチ</t>
    </rPh>
    <rPh sb="35" eb="38">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</si>
</sst>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141588</xdr:colOff>
      <xdr:row>31</xdr:row>
      <xdr:rowOff>25744</xdr:rowOff>
    </xdr:from>
    <xdr:ext cx="607859" cy="275717"/>
    <xdr:sp macro="" textlink="">
      <xdr:nvSpPr>
        <xdr:cNvPr id="3" name="テキスト ボックス 2"/>
        <xdr:cNvSpPr txBox="1"/>
      </xdr:nvSpPr>
      <xdr:spPr>
        <a:xfrm>
          <a:off x="7967534" y="1154584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0</xdr:col>
      <xdr:colOff>102973</xdr:colOff>
      <xdr:row>831</xdr:row>
      <xdr:rowOff>38615</xdr:rowOff>
    </xdr:from>
    <xdr:ext cx="4843570" cy="275717"/>
    <xdr:sp macro="" textlink="">
      <xdr:nvSpPr>
        <xdr:cNvPr id="5" name="テキスト ボックス 4"/>
        <xdr:cNvSpPr txBox="1"/>
      </xdr:nvSpPr>
      <xdr:spPr>
        <a:xfrm>
          <a:off x="102973" y="6493733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128716</xdr:colOff>
      <xdr:row>911</xdr:row>
      <xdr:rowOff>373278</xdr:rowOff>
    </xdr:from>
    <xdr:ext cx="7988277" cy="459100"/>
    <xdr:sp macro="" textlink="">
      <xdr:nvSpPr>
        <xdr:cNvPr id="6" name="テキスト ボックス 5"/>
        <xdr:cNvSpPr txBox="1"/>
      </xdr:nvSpPr>
      <xdr:spPr>
        <a:xfrm>
          <a:off x="128716" y="80756555"/>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64358</xdr:colOff>
      <xdr:row>1098</xdr:row>
      <xdr:rowOff>25744</xdr:rowOff>
    </xdr:from>
    <xdr:ext cx="7988277" cy="459100"/>
    <xdr:sp macro="" textlink="">
      <xdr:nvSpPr>
        <xdr:cNvPr id="7" name="テキスト ボックス 6"/>
        <xdr:cNvSpPr txBox="1"/>
      </xdr:nvSpPr>
      <xdr:spPr>
        <a:xfrm>
          <a:off x="64358" y="94683649"/>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77230</xdr:colOff>
      <xdr:row>1131</xdr:row>
      <xdr:rowOff>38615</xdr:rowOff>
    </xdr:from>
    <xdr:ext cx="7988277" cy="459100"/>
    <xdr:sp macro="" textlink="">
      <xdr:nvSpPr>
        <xdr:cNvPr id="8" name="テキスト ボックス 7"/>
        <xdr:cNvSpPr txBox="1"/>
      </xdr:nvSpPr>
      <xdr:spPr>
        <a:xfrm>
          <a:off x="77230" y="100115473"/>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twoCellAnchor editAs="oneCell">
    <xdr:from>
      <xdr:col>8</xdr:col>
      <xdr:colOff>38614</xdr:colOff>
      <xdr:row>740</xdr:row>
      <xdr:rowOff>102973</xdr:rowOff>
    </xdr:from>
    <xdr:to>
      <xdr:col>48</xdr:col>
      <xdr:colOff>58144</xdr:colOff>
      <xdr:row>758</xdr:row>
      <xdr:rowOff>630709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6182" y="38807939"/>
          <a:ext cx="8257367" cy="742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173</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608</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133</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国土強靱化施策</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77446</v>
      </c>
      <c r="Q13" s="658"/>
      <c r="R13" s="658"/>
      <c r="S13" s="658"/>
      <c r="T13" s="658"/>
      <c r="U13" s="658"/>
      <c r="V13" s="659"/>
      <c r="W13" s="657">
        <v>83384</v>
      </c>
      <c r="X13" s="658"/>
      <c r="Y13" s="658"/>
      <c r="Z13" s="658"/>
      <c r="AA13" s="658"/>
      <c r="AB13" s="658"/>
      <c r="AC13" s="659"/>
      <c r="AD13" s="657">
        <v>84619</v>
      </c>
      <c r="AE13" s="658"/>
      <c r="AF13" s="658"/>
      <c r="AG13" s="658"/>
      <c r="AH13" s="658"/>
      <c r="AI13" s="658"/>
      <c r="AJ13" s="659"/>
      <c r="AK13" s="657">
        <v>102940</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v>420</v>
      </c>
      <c r="Q14" s="658"/>
      <c r="R14" s="658"/>
      <c r="S14" s="658"/>
      <c r="T14" s="658"/>
      <c r="U14" s="658"/>
      <c r="V14" s="659"/>
      <c r="W14" s="657" t="s">
        <v>571</v>
      </c>
      <c r="X14" s="658"/>
      <c r="Y14" s="658"/>
      <c r="Z14" s="658"/>
      <c r="AA14" s="658"/>
      <c r="AB14" s="658"/>
      <c r="AC14" s="659"/>
      <c r="AD14" s="657">
        <v>4894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21</v>
      </c>
      <c r="Q15" s="658"/>
      <c r="R15" s="658"/>
      <c r="S15" s="658"/>
      <c r="T15" s="658"/>
      <c r="U15" s="658"/>
      <c r="V15" s="659"/>
      <c r="W15" s="657">
        <v>484</v>
      </c>
      <c r="X15" s="658"/>
      <c r="Y15" s="658"/>
      <c r="Z15" s="658"/>
      <c r="AA15" s="658"/>
      <c r="AB15" s="658"/>
      <c r="AC15" s="659"/>
      <c r="AD15" s="657">
        <v>113</v>
      </c>
      <c r="AE15" s="658"/>
      <c r="AF15" s="658"/>
      <c r="AG15" s="658"/>
      <c r="AH15" s="658"/>
      <c r="AI15" s="658"/>
      <c r="AJ15" s="659"/>
      <c r="AK15" s="657">
        <v>4970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-484</v>
      </c>
      <c r="Q16" s="658"/>
      <c r="R16" s="658"/>
      <c r="S16" s="658"/>
      <c r="T16" s="658"/>
      <c r="U16" s="658"/>
      <c r="V16" s="659"/>
      <c r="W16" s="657">
        <v>-113</v>
      </c>
      <c r="X16" s="658"/>
      <c r="Y16" s="658"/>
      <c r="Z16" s="658"/>
      <c r="AA16" s="658"/>
      <c r="AB16" s="658"/>
      <c r="AC16" s="659"/>
      <c r="AD16" s="657">
        <v>-4970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2358</v>
      </c>
      <c r="Q17" s="658"/>
      <c r="R17" s="658"/>
      <c r="S17" s="658"/>
      <c r="T17" s="658"/>
      <c r="U17" s="658"/>
      <c r="V17" s="659"/>
      <c r="W17" s="657">
        <v>8458</v>
      </c>
      <c r="X17" s="658"/>
      <c r="Y17" s="658"/>
      <c r="Z17" s="658"/>
      <c r="AA17" s="658"/>
      <c r="AB17" s="658"/>
      <c r="AC17" s="659"/>
      <c r="AD17" s="657">
        <v>1012</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79761</v>
      </c>
      <c r="Q18" s="880"/>
      <c r="R18" s="880"/>
      <c r="S18" s="880"/>
      <c r="T18" s="880"/>
      <c r="U18" s="880"/>
      <c r="V18" s="881"/>
      <c r="W18" s="879">
        <f>SUM(W13:AC17)</f>
        <v>92213</v>
      </c>
      <c r="X18" s="880"/>
      <c r="Y18" s="880"/>
      <c r="Z18" s="880"/>
      <c r="AA18" s="880"/>
      <c r="AB18" s="880"/>
      <c r="AC18" s="881"/>
      <c r="AD18" s="879">
        <f>SUM(AD13:AJ17)</f>
        <v>85668</v>
      </c>
      <c r="AE18" s="880"/>
      <c r="AF18" s="880"/>
      <c r="AG18" s="880"/>
      <c r="AH18" s="880"/>
      <c r="AI18" s="880"/>
      <c r="AJ18" s="881"/>
      <c r="AK18" s="879">
        <f>SUM(AK13:AQ17)</f>
        <v>107910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79705</v>
      </c>
      <c r="Q19" s="658"/>
      <c r="R19" s="658"/>
      <c r="S19" s="658"/>
      <c r="T19" s="658"/>
      <c r="U19" s="658"/>
      <c r="V19" s="659"/>
      <c r="W19" s="657">
        <v>92205</v>
      </c>
      <c r="X19" s="658"/>
      <c r="Y19" s="658"/>
      <c r="Z19" s="658"/>
      <c r="AA19" s="658"/>
      <c r="AB19" s="658"/>
      <c r="AC19" s="659"/>
      <c r="AD19" s="657">
        <v>85650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0.99929790248367001</v>
      </c>
      <c r="Q20" s="318"/>
      <c r="R20" s="318"/>
      <c r="S20" s="318"/>
      <c r="T20" s="318"/>
      <c r="U20" s="318"/>
      <c r="V20" s="318"/>
      <c r="W20" s="318">
        <f t="shared" ref="W20" si="0">IF(W18=0, "-", SUM(W19)/W18)</f>
        <v>0.99991324433648188</v>
      </c>
      <c r="X20" s="318"/>
      <c r="Y20" s="318"/>
      <c r="Z20" s="318"/>
      <c r="AA20" s="318"/>
      <c r="AB20" s="318"/>
      <c r="AC20" s="318"/>
      <c r="AD20" s="318">
        <f t="shared" ref="AD20" si="1">IF(AD18=0, "-", SUM(AD19)/AD18)</f>
        <v>0.99978988653873091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475</v>
      </c>
      <c r="H21" s="317"/>
      <c r="I21" s="317"/>
      <c r="J21" s="317"/>
      <c r="K21" s="317"/>
      <c r="L21" s="317"/>
      <c r="M21" s="317"/>
      <c r="N21" s="317"/>
      <c r="O21" s="317"/>
      <c r="P21" s="318">
        <f>IF(P19=0, "-", SUM(P19)/SUM(P13,P14))</f>
        <v>1.0236174967251432</v>
      </c>
      <c r="Q21" s="318"/>
      <c r="R21" s="318"/>
      <c r="S21" s="318"/>
      <c r="T21" s="318"/>
      <c r="U21" s="318"/>
      <c r="V21" s="318"/>
      <c r="W21" s="318">
        <f t="shared" ref="W21" si="2">IF(W19=0, "-", SUM(W19)/SUM(W13,W14))</f>
        <v>1.1057876810898974</v>
      </c>
      <c r="X21" s="318"/>
      <c r="Y21" s="318"/>
      <c r="Z21" s="318"/>
      <c r="AA21" s="318"/>
      <c r="AB21" s="318"/>
      <c r="AC21" s="318"/>
      <c r="AD21" s="318">
        <f t="shared" ref="AD21" si="3">IF(AD19=0, "-", SUM(AD19)/SUM(AD13,AD14))</f>
        <v>0.95684425725872224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454</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453</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575</v>
      </c>
      <c r="H23" s="954"/>
      <c r="I23" s="954"/>
      <c r="J23" s="954"/>
      <c r="K23" s="954"/>
      <c r="L23" s="954"/>
      <c r="M23" s="954"/>
      <c r="N23" s="954"/>
      <c r="O23" s="955"/>
      <c r="P23" s="920">
        <v>102940</v>
      </c>
      <c r="Q23" s="921"/>
      <c r="R23" s="921"/>
      <c r="S23" s="921"/>
      <c r="T23" s="921"/>
      <c r="U23" s="921"/>
      <c r="V23" s="938"/>
      <c r="W23" s="920"/>
      <c r="X23" s="921"/>
      <c r="Y23" s="921"/>
      <c r="Z23" s="921"/>
      <c r="AA23" s="921"/>
      <c r="AB23" s="921"/>
      <c r="AC23" s="938"/>
      <c r="AD23" s="975" t="s">
        <v>572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458</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455</v>
      </c>
      <c r="H29" s="963"/>
      <c r="I29" s="963"/>
      <c r="J29" s="963"/>
      <c r="K29" s="963"/>
      <c r="L29" s="963"/>
      <c r="M29" s="963"/>
      <c r="N29" s="963"/>
      <c r="O29" s="964"/>
      <c r="P29" s="657">
        <f>AK13</f>
        <v>102940</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470</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v>32</v>
      </c>
      <c r="AV31" s="199"/>
      <c r="AW31" s="398" t="s">
        <v>300</v>
      </c>
      <c r="AX31" s="399"/>
    </row>
    <row r="32" spans="1:50" ht="23.25" customHeight="1" x14ac:dyDescent="0.15">
      <c r="A32" s="403"/>
      <c r="B32" s="401"/>
      <c r="C32" s="401"/>
      <c r="D32" s="401"/>
      <c r="E32" s="401"/>
      <c r="F32" s="402"/>
      <c r="G32" s="564" t="s">
        <v>576</v>
      </c>
      <c r="H32" s="565"/>
      <c r="I32" s="565"/>
      <c r="J32" s="565"/>
      <c r="K32" s="565"/>
      <c r="L32" s="565"/>
      <c r="M32" s="565"/>
      <c r="N32" s="565"/>
      <c r="O32" s="566"/>
      <c r="P32" s="105" t="s">
        <v>611</v>
      </c>
      <c r="Q32" s="105"/>
      <c r="R32" s="105"/>
      <c r="S32" s="105"/>
      <c r="T32" s="105"/>
      <c r="U32" s="105"/>
      <c r="V32" s="105"/>
      <c r="W32" s="105"/>
      <c r="X32" s="106"/>
      <c r="Y32" s="471" t="s">
        <v>12</v>
      </c>
      <c r="Z32" s="531"/>
      <c r="AA32" s="532"/>
      <c r="AB32" s="461" t="s">
        <v>577</v>
      </c>
      <c r="AC32" s="461"/>
      <c r="AD32" s="461"/>
      <c r="AE32" s="218">
        <v>240</v>
      </c>
      <c r="AF32" s="219"/>
      <c r="AG32" s="219"/>
      <c r="AH32" s="219"/>
      <c r="AI32" s="218">
        <v>241</v>
      </c>
      <c r="AJ32" s="219"/>
      <c r="AK32" s="219"/>
      <c r="AL32" s="219"/>
      <c r="AM32" s="218"/>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t="s">
        <v>571</v>
      </c>
      <c r="AF33" s="219"/>
      <c r="AG33" s="219"/>
      <c r="AH33" s="219"/>
      <c r="AI33" s="218" t="s">
        <v>571</v>
      </c>
      <c r="AJ33" s="219"/>
      <c r="AK33" s="219"/>
      <c r="AL33" s="219"/>
      <c r="AM33" s="218" t="s">
        <v>572</v>
      </c>
      <c r="AN33" s="219"/>
      <c r="AO33" s="219"/>
      <c r="AP33" s="219"/>
      <c r="AQ33" s="340" t="s">
        <v>572</v>
      </c>
      <c r="AR33" s="207"/>
      <c r="AS33" s="207"/>
      <c r="AT33" s="341"/>
      <c r="AU33" s="219">
        <v>120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572</v>
      </c>
      <c r="AN34" s="219"/>
      <c r="AO34" s="219"/>
      <c r="AP34" s="219"/>
      <c r="AQ34" s="340" t="s">
        <v>572</v>
      </c>
      <c r="AR34" s="207"/>
      <c r="AS34" s="207"/>
      <c r="AT34" s="341"/>
      <c r="AU34" s="219" t="s">
        <v>572</v>
      </c>
      <c r="AV34" s="219"/>
      <c r="AW34" s="219"/>
      <c r="AX34" s="221"/>
    </row>
    <row r="35" spans="1:50" ht="23.25" customHeight="1" x14ac:dyDescent="0.15">
      <c r="A35" s="226" t="s">
        <v>501</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8"/>
    </row>
    <row r="80" spans="1:50" ht="18.75" hidden="1" customHeight="1" x14ac:dyDescent="0.15">
      <c r="A80" s="865"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578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22862</v>
      </c>
      <c r="AF101" s="219"/>
      <c r="AG101" s="219"/>
      <c r="AH101" s="220"/>
      <c r="AI101" s="218">
        <v>22837</v>
      </c>
      <c r="AJ101" s="219"/>
      <c r="AK101" s="219"/>
      <c r="AL101" s="220"/>
      <c r="AM101" s="218">
        <v>22950</v>
      </c>
      <c r="AN101" s="219"/>
      <c r="AO101" s="219"/>
      <c r="AP101" s="220"/>
      <c r="AQ101" s="218" t="s">
        <v>572</v>
      </c>
      <c r="AR101" s="219"/>
      <c r="AS101" s="219"/>
      <c r="AT101" s="220"/>
      <c r="AU101" s="218" t="s">
        <v>572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22862</v>
      </c>
      <c r="AF102" s="418"/>
      <c r="AG102" s="418"/>
      <c r="AH102" s="418"/>
      <c r="AI102" s="418">
        <v>22837</v>
      </c>
      <c r="AJ102" s="418"/>
      <c r="AK102" s="418"/>
      <c r="AL102" s="418"/>
      <c r="AM102" s="418">
        <v>22950</v>
      </c>
      <c r="AN102" s="418"/>
      <c r="AO102" s="418"/>
      <c r="AP102" s="418"/>
      <c r="AQ102" s="273">
        <v>23115</v>
      </c>
      <c r="AR102" s="274"/>
      <c r="AS102" s="274"/>
      <c r="AT102" s="319"/>
      <c r="AU102" s="273" t="s">
        <v>572</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562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572</v>
      </c>
      <c r="AC116" s="463"/>
      <c r="AD116" s="464"/>
      <c r="AE116" s="418" t="s">
        <v>572</v>
      </c>
      <c r="AF116" s="418"/>
      <c r="AG116" s="418"/>
      <c r="AH116" s="418"/>
      <c r="AI116" s="418" t="s">
        <v>572</v>
      </c>
      <c r="AJ116" s="418"/>
      <c r="AK116" s="418"/>
      <c r="AL116" s="418"/>
      <c r="AM116" s="418" t="s">
        <v>572</v>
      </c>
      <c r="AN116" s="418"/>
      <c r="AO116" s="418"/>
      <c r="AP116" s="418"/>
      <c r="AQ116" s="218" t="s">
        <v>572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562</v>
      </c>
      <c r="AC117" s="473"/>
      <c r="AD117" s="474"/>
      <c r="AE117" s="551" t="s">
        <v>572</v>
      </c>
      <c r="AF117" s="551"/>
      <c r="AG117" s="551"/>
      <c r="AH117" s="551"/>
      <c r="AI117" s="551" t="s">
        <v>572</v>
      </c>
      <c r="AJ117" s="551"/>
      <c r="AK117" s="551"/>
      <c r="AL117" s="551"/>
      <c r="AM117" s="551" t="s">
        <v>572</v>
      </c>
      <c r="AN117" s="551"/>
      <c r="AO117" s="551"/>
      <c r="AP117" s="551"/>
      <c r="AQ117" s="551" t="s">
        <v>572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77.099999999999994</v>
      </c>
      <c r="AF134" s="207"/>
      <c r="AG134" s="207"/>
      <c r="AH134" s="207"/>
      <c r="AI134" s="206">
        <v>78.3</v>
      </c>
      <c r="AJ134" s="207"/>
      <c r="AK134" s="207"/>
      <c r="AL134" s="207"/>
      <c r="AM134" s="206"/>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v>81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0" t="s">
        <v>609</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609</v>
      </c>
      <c r="AF433" s="207"/>
      <c r="AG433" s="207"/>
      <c r="AH433" s="207"/>
      <c r="AI433" s="340" t="s">
        <v>609</v>
      </c>
      <c r="AJ433" s="207"/>
      <c r="AK433" s="207"/>
      <c r="AL433" s="207"/>
      <c r="AM433" s="340" t="s">
        <v>609</v>
      </c>
      <c r="AN433" s="207"/>
      <c r="AO433" s="207"/>
      <c r="AP433" s="341"/>
      <c r="AQ433" s="340" t="s">
        <v>609</v>
      </c>
      <c r="AR433" s="207"/>
      <c r="AS433" s="207"/>
      <c r="AT433" s="341"/>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609</v>
      </c>
      <c r="AC434" s="205"/>
      <c r="AD434" s="205"/>
      <c r="AE434" s="340" t="s">
        <v>609</v>
      </c>
      <c r="AF434" s="207"/>
      <c r="AG434" s="207"/>
      <c r="AH434" s="341"/>
      <c r="AI434" s="340" t="s">
        <v>609</v>
      </c>
      <c r="AJ434" s="207"/>
      <c r="AK434" s="207"/>
      <c r="AL434" s="207"/>
      <c r="AM434" s="340" t="s">
        <v>609</v>
      </c>
      <c r="AN434" s="207"/>
      <c r="AO434" s="207"/>
      <c r="AP434" s="341"/>
      <c r="AQ434" s="340" t="s">
        <v>609</v>
      </c>
      <c r="AR434" s="207"/>
      <c r="AS434" s="207"/>
      <c r="AT434" s="341"/>
      <c r="AU434" s="207" t="s">
        <v>609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609</v>
      </c>
      <c r="AF435" s="207"/>
      <c r="AG435" s="207"/>
      <c r="AH435" s="341"/>
      <c r="AI435" s="340" t="s">
        <v>609</v>
      </c>
      <c r="AJ435" s="207"/>
      <c r="AK435" s="207"/>
      <c r="AL435" s="207"/>
      <c r="AM435" s="340" t="s">
        <v>609</v>
      </c>
      <c r="AN435" s="207"/>
      <c r="AO435" s="207"/>
      <c r="AP435" s="341"/>
      <c r="AQ435" s="340" t="s">
        <v>609</v>
      </c>
      <c r="AR435" s="207"/>
      <c r="AS435" s="207"/>
      <c r="AT435" s="341"/>
      <c r="AU435" s="207" t="s">
        <v>609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0" t="s">
        <v>609</v>
      </c>
      <c r="AR457" s="200"/>
      <c r="AS457" s="133" t="s">
        <v>355</v>
      </c>
      <c r="AT457" s="134"/>
      <c r="AU457" s="200" t="s">
        <v>609</v>
      </c>
      <c r="AV457" s="200"/>
      <c r="AW457" s="133" t="s">
        <v>300</v>
      </c>
      <c r="AX457" s="195"/>
    </row>
    <row r="458" spans="1:50" ht="23.25" customHeight="1" x14ac:dyDescent="0.15">
      <c r="A458" s="189"/>
      <c r="B458" s="186"/>
      <c r="C458" s="180"/>
      <c r="D458" s="186"/>
      <c r="E458" s="342"/>
      <c r="F458" s="343"/>
      <c r="G458" s="104" t="s">
        <v>609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609</v>
      </c>
      <c r="AC458" s="213"/>
      <c r="AD458" s="213"/>
      <c r="AE458" s="340" t="s">
        <v>609</v>
      </c>
      <c r="AF458" s="207"/>
      <c r="AG458" s="207"/>
      <c r="AH458" s="207"/>
      <c r="AI458" s="340" t="s">
        <v>609</v>
      </c>
      <c r="AJ458" s="207"/>
      <c r="AK458" s="207"/>
      <c r="AL458" s="207"/>
      <c r="AM458" s="340" t="s">
        <v>609</v>
      </c>
      <c r="AN458" s="207"/>
      <c r="AO458" s="207"/>
      <c r="AP458" s="341"/>
      <c r="AQ458" s="340" t="s">
        <v>609</v>
      </c>
      <c r="AR458" s="207"/>
      <c r="AS458" s="207"/>
      <c r="AT458" s="34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609</v>
      </c>
      <c r="AC459" s="205"/>
      <c r="AD459" s="205"/>
      <c r="AE459" s="340" t="s">
        <v>609</v>
      </c>
      <c r="AF459" s="207"/>
      <c r="AG459" s="207"/>
      <c r="AH459" s="341"/>
      <c r="AI459" s="340" t="s">
        <v>609</v>
      </c>
      <c r="AJ459" s="207"/>
      <c r="AK459" s="207"/>
      <c r="AL459" s="207"/>
      <c r="AM459" s="340" t="s">
        <v>609</v>
      </c>
      <c r="AN459" s="207"/>
      <c r="AO459" s="207"/>
      <c r="AP459" s="341"/>
      <c r="AQ459" s="340" t="s">
        <v>609</v>
      </c>
      <c r="AR459" s="207"/>
      <c r="AS459" s="207"/>
      <c r="AT459" s="341"/>
      <c r="AU459" s="207" t="s">
        <v>609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609</v>
      </c>
      <c r="AF460" s="207"/>
      <c r="AG460" s="207"/>
      <c r="AH460" s="341"/>
      <c r="AI460" s="340" t="s">
        <v>609</v>
      </c>
      <c r="AJ460" s="207"/>
      <c r="AK460" s="207"/>
      <c r="AL460" s="207"/>
      <c r="AM460" s="340" t="s">
        <v>609</v>
      </c>
      <c r="AN460" s="207"/>
      <c r="AO460" s="207"/>
      <c r="AP460" s="341"/>
      <c r="AQ460" s="340" t="s">
        <v>609</v>
      </c>
      <c r="AR460" s="207"/>
      <c r="AS460" s="207"/>
      <c r="AT460" s="341"/>
      <c r="AU460" s="207" t="s">
        <v>609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588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584</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584</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594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8"/>
      <c r="E726" s="838"/>
      <c r="F726" s="839"/>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6.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17.75" customHeight="1" thickBot="1" x14ac:dyDescent="0.2">
      <c r="A735" s="790" t="s">
        <v>599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545</v>
      </c>
      <c r="B737" s="210"/>
      <c r="C737" s="210"/>
      <c r="D737" s="211"/>
      <c r="E737" s="991" t="s">
        <v>600</v>
      </c>
      <c r="F737" s="991"/>
      <c r="G737" s="991"/>
      <c r="H737" s="991"/>
      <c r="I737" s="991"/>
      <c r="J737" s="991"/>
      <c r="K737" s="991"/>
      <c r="L737" s="991"/>
      <c r="M737" s="991"/>
      <c r="N737" s="365" t="s">
        <v>538</v>
      </c>
      <c r="O737" s="365"/>
      <c r="P737" s="365"/>
      <c r="Q737" s="365"/>
      <c r="R737" s="991" t="s">
        <v>601</v>
      </c>
      <c r="S737" s="991"/>
      <c r="T737" s="991"/>
      <c r="U737" s="991"/>
      <c r="V737" s="991"/>
      <c r="W737" s="991"/>
      <c r="X737" s="991"/>
      <c r="Y737" s="991"/>
      <c r="Z737" s="991"/>
      <c r="AA737" s="365" t="s">
        <v>537</v>
      </c>
      <c r="AB737" s="365"/>
      <c r="AC737" s="365"/>
      <c r="AD737" s="365"/>
      <c r="AE737" s="991" t="s">
        <v>602</v>
      </c>
      <c r="AF737" s="991"/>
      <c r="AG737" s="991"/>
      <c r="AH737" s="991"/>
      <c r="AI737" s="991"/>
      <c r="AJ737" s="991"/>
      <c r="AK737" s="991"/>
      <c r="AL737" s="991"/>
      <c r="AM737" s="991"/>
      <c r="AN737" s="365" t="s">
        <v>536</v>
      </c>
      <c r="AO737" s="365"/>
      <c r="AP737" s="365"/>
      <c r="AQ737" s="365"/>
      <c r="AR737" s="983" t="s">
        <v>603</v>
      </c>
      <c r="AS737" s="984"/>
      <c r="AT737" s="984"/>
      <c r="AU737" s="984"/>
      <c r="AV737" s="984"/>
      <c r="AW737" s="984"/>
      <c r="AX737" s="985"/>
      <c r="AY737" s="89"/>
      <c r="AZ737" s="89"/>
    </row>
    <row r="738" spans="1:52" ht="24.75" customHeight="1" x14ac:dyDescent="0.15">
      <c r="A738" s="992" t="s">
        <v>535</v>
      </c>
      <c r="B738" s="210"/>
      <c r="C738" s="210"/>
      <c r="D738" s="211"/>
      <c r="E738" s="991" t="s">
        <v>604</v>
      </c>
      <c r="F738" s="991"/>
      <c r="G738" s="991"/>
      <c r="H738" s="991"/>
      <c r="I738" s="991"/>
      <c r="J738" s="991"/>
      <c r="K738" s="991"/>
      <c r="L738" s="991"/>
      <c r="M738" s="991"/>
      <c r="N738" s="365" t="s">
        <v>534</v>
      </c>
      <c r="O738" s="365"/>
      <c r="P738" s="365"/>
      <c r="Q738" s="365"/>
      <c r="R738" s="991" t="s">
        <v>605</v>
      </c>
      <c r="S738" s="991"/>
      <c r="T738" s="991"/>
      <c r="U738" s="991"/>
      <c r="V738" s="991"/>
      <c r="W738" s="991"/>
      <c r="X738" s="991"/>
      <c r="Y738" s="991"/>
      <c r="Z738" s="991"/>
      <c r="AA738" s="365" t="s">
        <v>533</v>
      </c>
      <c r="AB738" s="365"/>
      <c r="AC738" s="365"/>
      <c r="AD738" s="365"/>
      <c r="AE738" s="991" t="s">
        <v>606</v>
      </c>
      <c r="AF738" s="991"/>
      <c r="AG738" s="991"/>
      <c r="AH738" s="991"/>
      <c r="AI738" s="991"/>
      <c r="AJ738" s="991"/>
      <c r="AK738" s="991"/>
      <c r="AL738" s="991"/>
      <c r="AM738" s="991"/>
      <c r="AN738" s="365" t="s">
        <v>529</v>
      </c>
      <c r="AO738" s="365"/>
      <c r="AP738" s="365"/>
      <c r="AQ738" s="365"/>
      <c r="AR738" s="983" t="s">
        <v>607</v>
      </c>
      <c r="AS738" s="984"/>
      <c r="AT738" s="984"/>
      <c r="AU738" s="984"/>
      <c r="AV738" s="984"/>
      <c r="AW738" s="984"/>
      <c r="AX738" s="985"/>
    </row>
    <row r="739" spans="1:52" ht="24.75" customHeight="1" thickBot="1" x14ac:dyDescent="0.2">
      <c r="A739" s="993" t="s">
        <v>525</v>
      </c>
      <c r="B739" s="994"/>
      <c r="C739" s="994"/>
      <c r="D739" s="995"/>
      <c r="E739" s="996" t="s">
        <v>608</v>
      </c>
      <c r="F739" s="986"/>
      <c r="G739" s="986"/>
      <c r="H739" s="93" t="str">
        <f>IF(E739="", "", "(")</f>
        <v>(</v>
      </c>
      <c r="I739" s="986"/>
      <c r="J739" s="986"/>
      <c r="K739" s="93" t="str">
        <f>IF(OR(I739="　", I739=""), "", "-")</f>
        <v/>
      </c>
      <c r="L739" s="987">
        <v>179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tr">
        <f>"A."&amp;C837</f>
        <v>A.東北地方整備局</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tr">
        <f>"B."&amp;C870</f>
        <v>B.みちのくコンサルタント（株）</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669</v>
      </c>
      <c r="H781" s="671"/>
      <c r="I781" s="671"/>
      <c r="J781" s="671"/>
      <c r="K781" s="672"/>
      <c r="L781" s="664" t="s">
        <v>622</v>
      </c>
      <c r="M781" s="665"/>
      <c r="N781" s="665"/>
      <c r="O781" s="665"/>
      <c r="P781" s="665"/>
      <c r="Q781" s="665"/>
      <c r="R781" s="665"/>
      <c r="S781" s="665"/>
      <c r="T781" s="665"/>
      <c r="U781" s="665"/>
      <c r="V781" s="665"/>
      <c r="W781" s="665"/>
      <c r="X781" s="666"/>
      <c r="Y781" s="388">
        <f>Y837</f>
        <v>17597</v>
      </c>
      <c r="Z781" s="389"/>
      <c r="AA781" s="389"/>
      <c r="AB781" s="805"/>
      <c r="AC781" s="670" t="s">
        <v>670</v>
      </c>
      <c r="AD781" s="671"/>
      <c r="AE781" s="671"/>
      <c r="AF781" s="671"/>
      <c r="AG781" s="672"/>
      <c r="AH781" s="664" t="s">
        <v>671</v>
      </c>
      <c r="AI781" s="665"/>
      <c r="AJ781" s="665"/>
      <c r="AK781" s="665"/>
      <c r="AL781" s="665"/>
      <c r="AM781" s="665"/>
      <c r="AN781" s="665"/>
      <c r="AO781" s="665"/>
      <c r="AP781" s="665"/>
      <c r="AQ781" s="665"/>
      <c r="AR781" s="665"/>
      <c r="AS781" s="665"/>
      <c r="AT781" s="666"/>
      <c r="AU781" s="388">
        <v>452</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t="s">
        <v>672</v>
      </c>
      <c r="AI782" s="599"/>
      <c r="AJ782" s="599"/>
      <c r="AK782" s="599"/>
      <c r="AL782" s="599"/>
      <c r="AM782" s="599"/>
      <c r="AN782" s="599"/>
      <c r="AO782" s="599"/>
      <c r="AP782" s="599"/>
      <c r="AQ782" s="599"/>
      <c r="AR782" s="599"/>
      <c r="AS782" s="599"/>
      <c r="AT782" s="600"/>
      <c r="AU782" s="601">
        <v>232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17597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684</v>
      </c>
      <c r="AV791" s="832"/>
      <c r="AW791" s="832"/>
      <c r="AX791" s="834"/>
    </row>
    <row r="792" spans="1:50" ht="38.25" customHeight="1" x14ac:dyDescent="0.15">
      <c r="A792" s="631"/>
      <c r="B792" s="632"/>
      <c r="C792" s="632"/>
      <c r="D792" s="632"/>
      <c r="E792" s="632"/>
      <c r="F792" s="633"/>
      <c r="G792" s="595" t="str">
        <f>"C."&amp;C903</f>
        <v>C.個別（イ）</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tr">
        <f>"D."&amp;C936</f>
        <v>D.（一社）日本建設機械施工協会</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673</v>
      </c>
      <c r="H794" s="671"/>
      <c r="I794" s="671"/>
      <c r="J794" s="671"/>
      <c r="K794" s="672"/>
      <c r="L794" s="835" t="str">
        <f>P903</f>
        <v>用地補償</v>
      </c>
      <c r="M794" s="665"/>
      <c r="N794" s="665"/>
      <c r="O794" s="665"/>
      <c r="P794" s="665"/>
      <c r="Q794" s="665"/>
      <c r="R794" s="665"/>
      <c r="S794" s="665"/>
      <c r="T794" s="665"/>
      <c r="U794" s="665"/>
      <c r="V794" s="665"/>
      <c r="W794" s="665"/>
      <c r="X794" s="666"/>
      <c r="Y794" s="388">
        <f>Y903</f>
        <v>1</v>
      </c>
      <c r="Z794" s="389"/>
      <c r="AA794" s="389"/>
      <c r="AB794" s="805"/>
      <c r="AC794" s="670" t="s">
        <v>670</v>
      </c>
      <c r="AD794" s="671"/>
      <c r="AE794" s="671"/>
      <c r="AF794" s="671"/>
      <c r="AG794" s="672"/>
      <c r="AH794" s="664" t="s">
        <v>672</v>
      </c>
      <c r="AI794" s="665"/>
      <c r="AJ794" s="665"/>
      <c r="AK794" s="665"/>
      <c r="AL794" s="665"/>
      <c r="AM794" s="665"/>
      <c r="AN794" s="665"/>
      <c r="AO794" s="665"/>
      <c r="AP794" s="665"/>
      <c r="AQ794" s="665"/>
      <c r="AR794" s="665"/>
      <c r="AS794" s="665"/>
      <c r="AT794" s="666"/>
      <c r="AU794" s="388">
        <f>Y936</f>
        <v>21</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v>
      </c>
      <c r="AV804" s="832"/>
      <c r="AW804" s="832"/>
      <c r="AX804" s="834"/>
    </row>
    <row r="805" spans="1:50" ht="24.75" customHeight="1" x14ac:dyDescent="0.15">
      <c r="A805" s="631"/>
      <c r="B805" s="632"/>
      <c r="C805" s="632"/>
      <c r="D805" s="632"/>
      <c r="E805" s="632"/>
      <c r="F805" s="633"/>
      <c r="G805" s="595" t="str">
        <f>"E."&amp;C969</f>
        <v>E.東松島市</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674</v>
      </c>
      <c r="H807" s="671"/>
      <c r="I807" s="671"/>
      <c r="J807" s="671"/>
      <c r="K807" s="672"/>
      <c r="L807" s="835" t="str">
        <f>P969</f>
        <v>維持管理委託</v>
      </c>
      <c r="M807" s="665"/>
      <c r="N807" s="665"/>
      <c r="O807" s="665"/>
      <c r="P807" s="665"/>
      <c r="Q807" s="665"/>
      <c r="R807" s="665"/>
      <c r="S807" s="665"/>
      <c r="T807" s="665"/>
      <c r="U807" s="665"/>
      <c r="V807" s="665"/>
      <c r="W807" s="665"/>
      <c r="X807" s="666"/>
      <c r="Y807" s="388">
        <f>Y969</f>
        <v>5</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613</v>
      </c>
      <c r="D837" s="347"/>
      <c r="E837" s="347"/>
      <c r="F837" s="347"/>
      <c r="G837" s="347"/>
      <c r="H837" s="347"/>
      <c r="I837" s="347"/>
      <c r="J837" s="348" t="s">
        <v>621</v>
      </c>
      <c r="K837" s="349"/>
      <c r="L837" s="349"/>
      <c r="M837" s="349"/>
      <c r="N837" s="349"/>
      <c r="O837" s="349"/>
      <c r="P837" s="362" t="s">
        <v>622</v>
      </c>
      <c r="Q837" s="350"/>
      <c r="R837" s="350"/>
      <c r="S837" s="350"/>
      <c r="T837" s="350"/>
      <c r="U837" s="350"/>
      <c r="V837" s="350"/>
      <c r="W837" s="350"/>
      <c r="X837" s="350"/>
      <c r="Y837" s="351">
        <v>17597</v>
      </c>
      <c r="Z837" s="352"/>
      <c r="AA837" s="352"/>
      <c r="AB837" s="353"/>
      <c r="AC837" s="363"/>
      <c r="AD837" s="371"/>
      <c r="AE837" s="371"/>
      <c r="AF837" s="371"/>
      <c r="AG837" s="371"/>
      <c r="AH837" s="372" t="s">
        <v>621</v>
      </c>
      <c r="AI837" s="373"/>
      <c r="AJ837" s="373"/>
      <c r="AK837" s="373"/>
      <c r="AL837" s="357" t="s">
        <v>621</v>
      </c>
      <c r="AM837" s="358"/>
      <c r="AN837" s="358"/>
      <c r="AO837" s="359"/>
      <c r="AP837" s="360" t="s">
        <v>621</v>
      </c>
      <c r="AQ837" s="360"/>
      <c r="AR837" s="360"/>
      <c r="AS837" s="360"/>
      <c r="AT837" s="360"/>
      <c r="AU837" s="360"/>
      <c r="AV837" s="360"/>
      <c r="AW837" s="360"/>
      <c r="AX837" s="360"/>
    </row>
    <row r="838" spans="1:50" ht="30" customHeight="1" x14ac:dyDescent="0.15">
      <c r="A838" s="376">
        <v>2</v>
      </c>
      <c r="B838" s="376">
        <v>1</v>
      </c>
      <c r="C838" s="347" t="s">
        <v>614</v>
      </c>
      <c r="D838" s="347"/>
      <c r="E838" s="347"/>
      <c r="F838" s="347"/>
      <c r="G838" s="347"/>
      <c r="H838" s="347"/>
      <c r="I838" s="347"/>
      <c r="J838" s="348" t="s">
        <v>621</v>
      </c>
      <c r="K838" s="349"/>
      <c r="L838" s="349"/>
      <c r="M838" s="349"/>
      <c r="N838" s="349"/>
      <c r="O838" s="349"/>
      <c r="P838" s="362" t="s">
        <v>622</v>
      </c>
      <c r="Q838" s="350"/>
      <c r="R838" s="350"/>
      <c r="S838" s="350"/>
      <c r="T838" s="350"/>
      <c r="U838" s="350"/>
      <c r="V838" s="350"/>
      <c r="W838" s="350"/>
      <c r="X838" s="350"/>
      <c r="Y838" s="351">
        <v>14877</v>
      </c>
      <c r="Z838" s="352"/>
      <c r="AA838" s="352"/>
      <c r="AB838" s="353"/>
      <c r="AC838" s="363"/>
      <c r="AD838" s="363"/>
      <c r="AE838" s="363"/>
      <c r="AF838" s="363"/>
      <c r="AG838" s="363"/>
      <c r="AH838" s="372" t="s">
        <v>621</v>
      </c>
      <c r="AI838" s="373"/>
      <c r="AJ838" s="373"/>
      <c r="AK838" s="373"/>
      <c r="AL838" s="357" t="s">
        <v>621</v>
      </c>
      <c r="AM838" s="358"/>
      <c r="AN838" s="358"/>
      <c r="AO838" s="359"/>
      <c r="AP838" s="360" t="s">
        <v>621</v>
      </c>
      <c r="AQ838" s="360"/>
      <c r="AR838" s="360"/>
      <c r="AS838" s="360"/>
      <c r="AT838" s="360"/>
      <c r="AU838" s="360"/>
      <c r="AV838" s="360"/>
      <c r="AW838" s="360"/>
      <c r="AX838" s="360"/>
    </row>
    <row r="839" spans="1:50" ht="30" customHeight="1" x14ac:dyDescent="0.15">
      <c r="A839" s="376">
        <v>3</v>
      </c>
      <c r="B839" s="376">
        <v>1</v>
      </c>
      <c r="C839" s="361" t="s">
        <v>615</v>
      </c>
      <c r="D839" s="347"/>
      <c r="E839" s="347"/>
      <c r="F839" s="347"/>
      <c r="G839" s="347"/>
      <c r="H839" s="347"/>
      <c r="I839" s="347"/>
      <c r="J839" s="348" t="s">
        <v>621</v>
      </c>
      <c r="K839" s="349"/>
      <c r="L839" s="349"/>
      <c r="M839" s="349"/>
      <c r="N839" s="349"/>
      <c r="O839" s="349"/>
      <c r="P839" s="362" t="s">
        <v>622</v>
      </c>
      <c r="Q839" s="350"/>
      <c r="R839" s="350"/>
      <c r="S839" s="350"/>
      <c r="T839" s="350"/>
      <c r="U839" s="350"/>
      <c r="V839" s="350"/>
      <c r="W839" s="350"/>
      <c r="X839" s="350"/>
      <c r="Y839" s="351">
        <v>10183</v>
      </c>
      <c r="Z839" s="352"/>
      <c r="AA839" s="352"/>
      <c r="AB839" s="353"/>
      <c r="AC839" s="363"/>
      <c r="AD839" s="363"/>
      <c r="AE839" s="363"/>
      <c r="AF839" s="363"/>
      <c r="AG839" s="363"/>
      <c r="AH839" s="372" t="s">
        <v>621</v>
      </c>
      <c r="AI839" s="373"/>
      <c r="AJ839" s="373"/>
      <c r="AK839" s="373"/>
      <c r="AL839" s="357" t="s">
        <v>621</v>
      </c>
      <c r="AM839" s="358"/>
      <c r="AN839" s="358"/>
      <c r="AO839" s="359"/>
      <c r="AP839" s="360" t="s">
        <v>621</v>
      </c>
      <c r="AQ839" s="360"/>
      <c r="AR839" s="360"/>
      <c r="AS839" s="360"/>
      <c r="AT839" s="360"/>
      <c r="AU839" s="360"/>
      <c r="AV839" s="360"/>
      <c r="AW839" s="360"/>
      <c r="AX839" s="360"/>
    </row>
    <row r="840" spans="1:50" ht="30" customHeight="1" x14ac:dyDescent="0.15">
      <c r="A840" s="376">
        <v>4</v>
      </c>
      <c r="B840" s="376">
        <v>1</v>
      </c>
      <c r="C840" s="361" t="s">
        <v>616</v>
      </c>
      <c r="D840" s="347"/>
      <c r="E840" s="347"/>
      <c r="F840" s="347"/>
      <c r="G840" s="347"/>
      <c r="H840" s="347"/>
      <c r="I840" s="347"/>
      <c r="J840" s="348" t="s">
        <v>621</v>
      </c>
      <c r="K840" s="349"/>
      <c r="L840" s="349"/>
      <c r="M840" s="349"/>
      <c r="N840" s="349"/>
      <c r="O840" s="349"/>
      <c r="P840" s="362" t="s">
        <v>622</v>
      </c>
      <c r="Q840" s="350"/>
      <c r="R840" s="350"/>
      <c r="S840" s="350"/>
      <c r="T840" s="350"/>
      <c r="U840" s="350"/>
      <c r="V840" s="350"/>
      <c r="W840" s="350"/>
      <c r="X840" s="350"/>
      <c r="Y840" s="351">
        <v>8822</v>
      </c>
      <c r="Z840" s="352"/>
      <c r="AA840" s="352"/>
      <c r="AB840" s="353"/>
      <c r="AC840" s="363"/>
      <c r="AD840" s="363"/>
      <c r="AE840" s="363"/>
      <c r="AF840" s="363"/>
      <c r="AG840" s="363"/>
      <c r="AH840" s="372" t="s">
        <v>621</v>
      </c>
      <c r="AI840" s="373"/>
      <c r="AJ840" s="373"/>
      <c r="AK840" s="373"/>
      <c r="AL840" s="357" t="s">
        <v>621</v>
      </c>
      <c r="AM840" s="358"/>
      <c r="AN840" s="358"/>
      <c r="AO840" s="359"/>
      <c r="AP840" s="360" t="s">
        <v>621</v>
      </c>
      <c r="AQ840" s="360"/>
      <c r="AR840" s="360"/>
      <c r="AS840" s="360"/>
      <c r="AT840" s="360"/>
      <c r="AU840" s="360"/>
      <c r="AV840" s="360"/>
      <c r="AW840" s="360"/>
      <c r="AX840" s="360"/>
    </row>
    <row r="841" spans="1:50" ht="30" customHeight="1" x14ac:dyDescent="0.15">
      <c r="A841" s="376">
        <v>5</v>
      </c>
      <c r="B841" s="376">
        <v>1</v>
      </c>
      <c r="C841" s="347" t="s">
        <v>617</v>
      </c>
      <c r="D841" s="347"/>
      <c r="E841" s="347"/>
      <c r="F841" s="347"/>
      <c r="G841" s="347"/>
      <c r="H841" s="347"/>
      <c r="I841" s="347"/>
      <c r="J841" s="348" t="s">
        <v>621</v>
      </c>
      <c r="K841" s="349"/>
      <c r="L841" s="349"/>
      <c r="M841" s="349"/>
      <c r="N841" s="349"/>
      <c r="O841" s="349"/>
      <c r="P841" s="362" t="s">
        <v>622</v>
      </c>
      <c r="Q841" s="350"/>
      <c r="R841" s="350"/>
      <c r="S841" s="350"/>
      <c r="T841" s="350"/>
      <c r="U841" s="350"/>
      <c r="V841" s="350"/>
      <c r="W841" s="350"/>
      <c r="X841" s="350"/>
      <c r="Y841" s="351">
        <v>8767</v>
      </c>
      <c r="Z841" s="352"/>
      <c r="AA841" s="352"/>
      <c r="AB841" s="353"/>
      <c r="AC841" s="354"/>
      <c r="AD841" s="354"/>
      <c r="AE841" s="354"/>
      <c r="AF841" s="354"/>
      <c r="AG841" s="354"/>
      <c r="AH841" s="372" t="s">
        <v>621</v>
      </c>
      <c r="AI841" s="373"/>
      <c r="AJ841" s="373"/>
      <c r="AK841" s="373"/>
      <c r="AL841" s="357" t="s">
        <v>621</v>
      </c>
      <c r="AM841" s="358"/>
      <c r="AN841" s="358"/>
      <c r="AO841" s="359"/>
      <c r="AP841" s="360" t="s">
        <v>621</v>
      </c>
      <c r="AQ841" s="360"/>
      <c r="AR841" s="360"/>
      <c r="AS841" s="360"/>
      <c r="AT841" s="360"/>
      <c r="AU841" s="360"/>
      <c r="AV841" s="360"/>
      <c r="AW841" s="360"/>
      <c r="AX841" s="360"/>
    </row>
    <row r="842" spans="1:50" ht="30" customHeight="1" x14ac:dyDescent="0.15">
      <c r="A842" s="376">
        <v>6</v>
      </c>
      <c r="B842" s="376">
        <v>1</v>
      </c>
      <c r="C842" s="347" t="s">
        <v>618</v>
      </c>
      <c r="D842" s="347"/>
      <c r="E842" s="347"/>
      <c r="F842" s="347"/>
      <c r="G842" s="347"/>
      <c r="H842" s="347"/>
      <c r="I842" s="347"/>
      <c r="J842" s="348" t="s">
        <v>621</v>
      </c>
      <c r="K842" s="349"/>
      <c r="L842" s="349"/>
      <c r="M842" s="349"/>
      <c r="N842" s="349"/>
      <c r="O842" s="349"/>
      <c r="P842" s="362" t="s">
        <v>622</v>
      </c>
      <c r="Q842" s="350"/>
      <c r="R842" s="350"/>
      <c r="S842" s="350"/>
      <c r="T842" s="350"/>
      <c r="U842" s="350"/>
      <c r="V842" s="350"/>
      <c r="W842" s="350"/>
      <c r="X842" s="350"/>
      <c r="Y842" s="351">
        <v>8079</v>
      </c>
      <c r="Z842" s="352"/>
      <c r="AA842" s="352"/>
      <c r="AB842" s="353"/>
      <c r="AC842" s="354"/>
      <c r="AD842" s="354"/>
      <c r="AE842" s="354"/>
      <c r="AF842" s="354"/>
      <c r="AG842" s="354"/>
      <c r="AH842" s="372" t="s">
        <v>621</v>
      </c>
      <c r="AI842" s="373"/>
      <c r="AJ842" s="373"/>
      <c r="AK842" s="373"/>
      <c r="AL842" s="357" t="s">
        <v>621</v>
      </c>
      <c r="AM842" s="358"/>
      <c r="AN842" s="358"/>
      <c r="AO842" s="359"/>
      <c r="AP842" s="360" t="s">
        <v>621</v>
      </c>
      <c r="AQ842" s="360"/>
      <c r="AR842" s="360"/>
      <c r="AS842" s="360"/>
      <c r="AT842" s="360"/>
      <c r="AU842" s="360"/>
      <c r="AV842" s="360"/>
      <c r="AW842" s="360"/>
      <c r="AX842" s="360"/>
    </row>
    <row r="843" spans="1:50" ht="30" customHeight="1" x14ac:dyDescent="0.15">
      <c r="A843" s="376">
        <v>7</v>
      </c>
      <c r="B843" s="376">
        <v>1</v>
      </c>
      <c r="C843" s="347" t="s">
        <v>619</v>
      </c>
      <c r="D843" s="347"/>
      <c r="E843" s="347"/>
      <c r="F843" s="347"/>
      <c r="G843" s="347"/>
      <c r="H843" s="347"/>
      <c r="I843" s="347"/>
      <c r="J843" s="348" t="s">
        <v>621</v>
      </c>
      <c r="K843" s="349"/>
      <c r="L843" s="349"/>
      <c r="M843" s="349"/>
      <c r="N843" s="349"/>
      <c r="O843" s="349"/>
      <c r="P843" s="362" t="s">
        <v>622</v>
      </c>
      <c r="Q843" s="350"/>
      <c r="R843" s="350"/>
      <c r="S843" s="350"/>
      <c r="T843" s="350"/>
      <c r="U843" s="350"/>
      <c r="V843" s="350"/>
      <c r="W843" s="350"/>
      <c r="X843" s="350"/>
      <c r="Y843" s="351">
        <v>6391</v>
      </c>
      <c r="Z843" s="352"/>
      <c r="AA843" s="352"/>
      <c r="AB843" s="353"/>
      <c r="AC843" s="354"/>
      <c r="AD843" s="354"/>
      <c r="AE843" s="354"/>
      <c r="AF843" s="354"/>
      <c r="AG843" s="354"/>
      <c r="AH843" s="372" t="s">
        <v>621</v>
      </c>
      <c r="AI843" s="373"/>
      <c r="AJ843" s="373"/>
      <c r="AK843" s="373"/>
      <c r="AL843" s="357" t="s">
        <v>621</v>
      </c>
      <c r="AM843" s="358"/>
      <c r="AN843" s="358"/>
      <c r="AO843" s="359"/>
      <c r="AP843" s="360" t="s">
        <v>621</v>
      </c>
      <c r="AQ843" s="360"/>
      <c r="AR843" s="360"/>
      <c r="AS843" s="360"/>
      <c r="AT843" s="360"/>
      <c r="AU843" s="360"/>
      <c r="AV843" s="360"/>
      <c r="AW843" s="360"/>
      <c r="AX843" s="360"/>
    </row>
    <row r="844" spans="1:50" ht="30" customHeight="1" x14ac:dyDescent="0.15">
      <c r="A844" s="376">
        <v>8</v>
      </c>
      <c r="B844" s="376">
        <v>1</v>
      </c>
      <c r="C844" s="347" t="s">
        <v>620</v>
      </c>
      <c r="D844" s="347"/>
      <c r="E844" s="347"/>
      <c r="F844" s="347"/>
      <c r="G844" s="347"/>
      <c r="H844" s="347"/>
      <c r="I844" s="347"/>
      <c r="J844" s="348" t="s">
        <v>621</v>
      </c>
      <c r="K844" s="349"/>
      <c r="L844" s="349"/>
      <c r="M844" s="349"/>
      <c r="N844" s="349"/>
      <c r="O844" s="349"/>
      <c r="P844" s="362" t="s">
        <v>622</v>
      </c>
      <c r="Q844" s="350"/>
      <c r="R844" s="350"/>
      <c r="S844" s="350"/>
      <c r="T844" s="350"/>
      <c r="U844" s="350"/>
      <c r="V844" s="350"/>
      <c r="W844" s="350"/>
      <c r="X844" s="350"/>
      <c r="Y844" s="351">
        <v>4766</v>
      </c>
      <c r="Z844" s="352"/>
      <c r="AA844" s="352"/>
      <c r="AB844" s="353"/>
      <c r="AC844" s="354"/>
      <c r="AD844" s="354"/>
      <c r="AE844" s="354"/>
      <c r="AF844" s="354"/>
      <c r="AG844" s="354"/>
      <c r="AH844" s="372" t="s">
        <v>621</v>
      </c>
      <c r="AI844" s="373"/>
      <c r="AJ844" s="373"/>
      <c r="AK844" s="373"/>
      <c r="AL844" s="357" t="s">
        <v>621</v>
      </c>
      <c r="AM844" s="358"/>
      <c r="AN844" s="358"/>
      <c r="AO844" s="359"/>
      <c r="AP844" s="360" t="s">
        <v>621</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623</v>
      </c>
      <c r="D870" s="347"/>
      <c r="E870" s="347"/>
      <c r="F870" s="347"/>
      <c r="G870" s="347"/>
      <c r="H870" s="347"/>
      <c r="I870" s="347"/>
      <c r="J870" s="348">
        <v>7370001017306</v>
      </c>
      <c r="K870" s="349"/>
      <c r="L870" s="349"/>
      <c r="M870" s="349"/>
      <c r="N870" s="349"/>
      <c r="O870" s="349"/>
      <c r="P870" s="362" t="s">
        <v>663</v>
      </c>
      <c r="Q870" s="350"/>
      <c r="R870" s="350"/>
      <c r="S870" s="350"/>
      <c r="T870" s="350"/>
      <c r="U870" s="350"/>
      <c r="V870" s="350"/>
      <c r="W870" s="350"/>
      <c r="X870" s="350"/>
      <c r="Y870" s="351">
        <v>684</v>
      </c>
      <c r="Z870" s="352"/>
      <c r="AA870" s="352"/>
      <c r="AB870" s="353"/>
      <c r="AC870" s="363" t="s">
        <v>494</v>
      </c>
      <c r="AD870" s="371"/>
      <c r="AE870" s="371"/>
      <c r="AF870" s="371"/>
      <c r="AG870" s="371"/>
      <c r="AH870" s="372">
        <v>1</v>
      </c>
      <c r="AI870" s="373"/>
      <c r="AJ870" s="373"/>
      <c r="AK870" s="373"/>
      <c r="AL870" s="357">
        <v>97.2</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624</v>
      </c>
      <c r="D871" s="347"/>
      <c r="E871" s="347"/>
      <c r="F871" s="347"/>
      <c r="G871" s="347"/>
      <c r="H871" s="347"/>
      <c r="I871" s="347"/>
      <c r="J871" s="348">
        <v>9410001005700</v>
      </c>
      <c r="K871" s="349"/>
      <c r="L871" s="349"/>
      <c r="M871" s="349"/>
      <c r="N871" s="349"/>
      <c r="O871" s="349"/>
      <c r="P871" s="362" t="s">
        <v>664</v>
      </c>
      <c r="Q871" s="350"/>
      <c r="R871" s="350"/>
      <c r="S871" s="350"/>
      <c r="T871" s="350"/>
      <c r="U871" s="350"/>
      <c r="V871" s="350"/>
      <c r="W871" s="350"/>
      <c r="X871" s="350"/>
      <c r="Y871" s="351">
        <v>485</v>
      </c>
      <c r="Z871" s="352"/>
      <c r="AA871" s="352"/>
      <c r="AB871" s="353"/>
      <c r="AC871" s="363" t="s">
        <v>494</v>
      </c>
      <c r="AD871" s="363"/>
      <c r="AE871" s="363"/>
      <c r="AF871" s="363"/>
      <c r="AG871" s="363"/>
      <c r="AH871" s="372">
        <v>2</v>
      </c>
      <c r="AI871" s="373"/>
      <c r="AJ871" s="373"/>
      <c r="AK871" s="373"/>
      <c r="AL871" s="357">
        <v>97.9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676</v>
      </c>
      <c r="D872" s="347"/>
      <c r="E872" s="347"/>
      <c r="F872" s="347"/>
      <c r="G872" s="347"/>
      <c r="H872" s="347"/>
      <c r="I872" s="347"/>
      <c r="J872" s="348">
        <v>7430001020971</v>
      </c>
      <c r="K872" s="349"/>
      <c r="L872" s="349"/>
      <c r="M872" s="349"/>
      <c r="N872" s="349"/>
      <c r="O872" s="349"/>
      <c r="P872" s="362" t="s">
        <v>665</v>
      </c>
      <c r="Q872" s="350"/>
      <c r="R872" s="350"/>
      <c r="S872" s="350"/>
      <c r="T872" s="350"/>
      <c r="U872" s="350"/>
      <c r="V872" s="350"/>
      <c r="W872" s="350"/>
      <c r="X872" s="350"/>
      <c r="Y872" s="351">
        <v>460</v>
      </c>
      <c r="Z872" s="352"/>
      <c r="AA872" s="352"/>
      <c r="AB872" s="353"/>
      <c r="AC872" s="363" t="s">
        <v>493</v>
      </c>
      <c r="AD872" s="363"/>
      <c r="AE872" s="363"/>
      <c r="AF872" s="363"/>
      <c r="AG872" s="363"/>
      <c r="AH872" s="355">
        <v>2</v>
      </c>
      <c r="AI872" s="356"/>
      <c r="AJ872" s="356"/>
      <c r="AK872" s="356"/>
      <c r="AL872" s="357">
        <v>99.5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625</v>
      </c>
      <c r="D873" s="347"/>
      <c r="E873" s="347"/>
      <c r="F873" s="347"/>
      <c r="G873" s="347"/>
      <c r="H873" s="347"/>
      <c r="I873" s="347"/>
      <c r="J873" s="348">
        <v>4390001008883</v>
      </c>
      <c r="K873" s="349"/>
      <c r="L873" s="349"/>
      <c r="M873" s="349"/>
      <c r="N873" s="349"/>
      <c r="O873" s="349"/>
      <c r="P873" s="362" t="s">
        <v>664</v>
      </c>
      <c r="Q873" s="350"/>
      <c r="R873" s="350"/>
      <c r="S873" s="350"/>
      <c r="T873" s="350"/>
      <c r="U873" s="350"/>
      <c r="V873" s="350"/>
      <c r="W873" s="350"/>
      <c r="X873" s="350"/>
      <c r="Y873" s="351">
        <v>436</v>
      </c>
      <c r="Z873" s="352"/>
      <c r="AA873" s="352"/>
      <c r="AB873" s="353"/>
      <c r="AC873" s="363" t="s">
        <v>494</v>
      </c>
      <c r="AD873" s="363"/>
      <c r="AE873" s="363"/>
      <c r="AF873" s="363"/>
      <c r="AG873" s="363"/>
      <c r="AH873" s="355">
        <v>1</v>
      </c>
      <c r="AI873" s="356"/>
      <c r="AJ873" s="356"/>
      <c r="AK873" s="356"/>
      <c r="AL873" s="357">
        <v>97.9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626</v>
      </c>
      <c r="D874" s="347"/>
      <c r="E874" s="347"/>
      <c r="F874" s="347"/>
      <c r="G874" s="347"/>
      <c r="H874" s="347"/>
      <c r="I874" s="347"/>
      <c r="J874" s="348">
        <v>4370001009850</v>
      </c>
      <c r="K874" s="349"/>
      <c r="L874" s="349"/>
      <c r="M874" s="349"/>
      <c r="N874" s="349"/>
      <c r="O874" s="349"/>
      <c r="P874" s="362" t="s">
        <v>666</v>
      </c>
      <c r="Q874" s="350"/>
      <c r="R874" s="350"/>
      <c r="S874" s="350"/>
      <c r="T874" s="350"/>
      <c r="U874" s="350"/>
      <c r="V874" s="350"/>
      <c r="W874" s="350"/>
      <c r="X874" s="350"/>
      <c r="Y874" s="351">
        <v>400</v>
      </c>
      <c r="Z874" s="352"/>
      <c r="AA874" s="352"/>
      <c r="AB874" s="353"/>
      <c r="AC874" s="354" t="s">
        <v>494</v>
      </c>
      <c r="AD874" s="354"/>
      <c r="AE874" s="354"/>
      <c r="AF874" s="354"/>
      <c r="AG874" s="354"/>
      <c r="AH874" s="355">
        <v>1</v>
      </c>
      <c r="AI874" s="356"/>
      <c r="AJ874" s="356"/>
      <c r="AK874" s="356"/>
      <c r="AL874" s="357">
        <v>98.1</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627</v>
      </c>
      <c r="D875" s="347"/>
      <c r="E875" s="347"/>
      <c r="F875" s="347"/>
      <c r="G875" s="347"/>
      <c r="H875" s="347"/>
      <c r="I875" s="347"/>
      <c r="J875" s="348">
        <v>1420001001251</v>
      </c>
      <c r="K875" s="349"/>
      <c r="L875" s="349"/>
      <c r="M875" s="349"/>
      <c r="N875" s="349"/>
      <c r="O875" s="349"/>
      <c r="P875" s="362" t="s">
        <v>664</v>
      </c>
      <c r="Q875" s="350"/>
      <c r="R875" s="350"/>
      <c r="S875" s="350"/>
      <c r="T875" s="350"/>
      <c r="U875" s="350"/>
      <c r="V875" s="350"/>
      <c r="W875" s="350"/>
      <c r="X875" s="350"/>
      <c r="Y875" s="351">
        <v>386</v>
      </c>
      <c r="Z875" s="352"/>
      <c r="AA875" s="352"/>
      <c r="AB875" s="353"/>
      <c r="AC875" s="354" t="s">
        <v>494</v>
      </c>
      <c r="AD875" s="354"/>
      <c r="AE875" s="354"/>
      <c r="AF875" s="354"/>
      <c r="AG875" s="354"/>
      <c r="AH875" s="355">
        <v>1</v>
      </c>
      <c r="AI875" s="356"/>
      <c r="AJ875" s="356"/>
      <c r="AK875" s="356"/>
      <c r="AL875" s="357">
        <v>97.7</v>
      </c>
      <c r="AM875" s="358"/>
      <c r="AN875" s="358"/>
      <c r="AO875" s="359"/>
      <c r="AP875" s="360"/>
      <c r="AQ875" s="360"/>
      <c r="AR875" s="360"/>
      <c r="AS875" s="360"/>
      <c r="AT875" s="360"/>
      <c r="AU875" s="360"/>
      <c r="AV875" s="360"/>
      <c r="AW875" s="360"/>
      <c r="AX875" s="360"/>
    </row>
    <row r="876" spans="1:50" ht="57.75" customHeight="1" x14ac:dyDescent="0.15">
      <c r="A876" s="376">
        <v>7</v>
      </c>
      <c r="B876" s="376">
        <v>1</v>
      </c>
      <c r="C876" s="347" t="s">
        <v>628</v>
      </c>
      <c r="D876" s="347"/>
      <c r="E876" s="347"/>
      <c r="F876" s="347"/>
      <c r="G876" s="347"/>
      <c r="H876" s="347"/>
      <c r="I876" s="347"/>
      <c r="J876" s="348" t="s">
        <v>675</v>
      </c>
      <c r="K876" s="349"/>
      <c r="L876" s="349"/>
      <c r="M876" s="349"/>
      <c r="N876" s="349"/>
      <c r="O876" s="349"/>
      <c r="P876" s="362" t="s">
        <v>664</v>
      </c>
      <c r="Q876" s="350"/>
      <c r="R876" s="350"/>
      <c r="S876" s="350"/>
      <c r="T876" s="350"/>
      <c r="U876" s="350"/>
      <c r="V876" s="350"/>
      <c r="W876" s="350"/>
      <c r="X876" s="350"/>
      <c r="Y876" s="351">
        <v>378</v>
      </c>
      <c r="Z876" s="352"/>
      <c r="AA876" s="352"/>
      <c r="AB876" s="353"/>
      <c r="AC876" s="354" t="s">
        <v>494</v>
      </c>
      <c r="AD876" s="354"/>
      <c r="AE876" s="354"/>
      <c r="AF876" s="354"/>
      <c r="AG876" s="354"/>
      <c r="AH876" s="355">
        <v>1</v>
      </c>
      <c r="AI876" s="356"/>
      <c r="AJ876" s="356"/>
      <c r="AK876" s="356"/>
      <c r="AL876" s="357">
        <v>98.6</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629</v>
      </c>
      <c r="D877" s="347"/>
      <c r="E877" s="347"/>
      <c r="F877" s="347"/>
      <c r="G877" s="347"/>
      <c r="H877" s="347"/>
      <c r="I877" s="347"/>
      <c r="J877" s="348">
        <v>4390001011763</v>
      </c>
      <c r="K877" s="349"/>
      <c r="L877" s="349"/>
      <c r="M877" s="349"/>
      <c r="N877" s="349"/>
      <c r="O877" s="349"/>
      <c r="P877" s="362" t="s">
        <v>664</v>
      </c>
      <c r="Q877" s="350"/>
      <c r="R877" s="350"/>
      <c r="S877" s="350"/>
      <c r="T877" s="350"/>
      <c r="U877" s="350"/>
      <c r="V877" s="350"/>
      <c r="W877" s="350"/>
      <c r="X877" s="350"/>
      <c r="Y877" s="351">
        <v>340</v>
      </c>
      <c r="Z877" s="352"/>
      <c r="AA877" s="352"/>
      <c r="AB877" s="353"/>
      <c r="AC877" s="354" t="s">
        <v>498</v>
      </c>
      <c r="AD877" s="354"/>
      <c r="AE877" s="354"/>
      <c r="AF877" s="354"/>
      <c r="AG877" s="354"/>
      <c r="AH877" s="355">
        <v>1</v>
      </c>
      <c r="AI877" s="356"/>
      <c r="AJ877" s="356"/>
      <c r="AK877" s="356"/>
      <c r="AL877" s="357">
        <v>99.7</v>
      </c>
      <c r="AM877" s="358"/>
      <c r="AN877" s="358"/>
      <c r="AO877" s="359"/>
      <c r="AP877" s="360"/>
      <c r="AQ877" s="360"/>
      <c r="AR877" s="360"/>
      <c r="AS877" s="360"/>
      <c r="AT877" s="360"/>
      <c r="AU877" s="360"/>
      <c r="AV877" s="360"/>
      <c r="AW877" s="360"/>
      <c r="AX877" s="360"/>
    </row>
    <row r="878" spans="1:50" ht="30" customHeight="1" x14ac:dyDescent="0.15">
      <c r="A878" s="376">
        <v>9</v>
      </c>
      <c r="B878" s="376">
        <v>1</v>
      </c>
      <c r="C878" s="347" t="s">
        <v>630</v>
      </c>
      <c r="D878" s="347"/>
      <c r="E878" s="347"/>
      <c r="F878" s="347"/>
      <c r="G878" s="347"/>
      <c r="H878" s="347"/>
      <c r="I878" s="347"/>
      <c r="J878" s="348">
        <v>1390001008556</v>
      </c>
      <c r="K878" s="349"/>
      <c r="L878" s="349"/>
      <c r="M878" s="349"/>
      <c r="N878" s="349"/>
      <c r="O878" s="349"/>
      <c r="P878" s="362" t="s">
        <v>664</v>
      </c>
      <c r="Q878" s="350"/>
      <c r="R878" s="350"/>
      <c r="S878" s="350"/>
      <c r="T878" s="350"/>
      <c r="U878" s="350"/>
      <c r="V878" s="350"/>
      <c r="W878" s="350"/>
      <c r="X878" s="350"/>
      <c r="Y878" s="351">
        <v>338</v>
      </c>
      <c r="Z878" s="352"/>
      <c r="AA878" s="352"/>
      <c r="AB878" s="353"/>
      <c r="AC878" s="354" t="s">
        <v>668</v>
      </c>
      <c r="AD878" s="354"/>
      <c r="AE878" s="354"/>
      <c r="AF878" s="354"/>
      <c r="AG878" s="354"/>
      <c r="AH878" s="355" t="s">
        <v>621</v>
      </c>
      <c r="AI878" s="356"/>
      <c r="AJ878" s="356"/>
      <c r="AK878" s="356"/>
      <c r="AL878" s="357" t="s">
        <v>621</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t="s">
        <v>631</v>
      </c>
      <c r="D879" s="347"/>
      <c r="E879" s="347"/>
      <c r="F879" s="347"/>
      <c r="G879" s="347"/>
      <c r="H879" s="347"/>
      <c r="I879" s="347"/>
      <c r="J879" s="348">
        <v>8390001008797</v>
      </c>
      <c r="K879" s="349"/>
      <c r="L879" s="349"/>
      <c r="M879" s="349"/>
      <c r="N879" s="349"/>
      <c r="O879" s="349"/>
      <c r="P879" s="362" t="s">
        <v>664</v>
      </c>
      <c r="Q879" s="350"/>
      <c r="R879" s="350"/>
      <c r="S879" s="350"/>
      <c r="T879" s="350"/>
      <c r="U879" s="350"/>
      <c r="V879" s="350"/>
      <c r="W879" s="350"/>
      <c r="X879" s="350"/>
      <c r="Y879" s="351">
        <v>331</v>
      </c>
      <c r="Z879" s="352"/>
      <c r="AA879" s="352"/>
      <c r="AB879" s="353"/>
      <c r="AC879" s="354" t="s">
        <v>667</v>
      </c>
      <c r="AD879" s="354"/>
      <c r="AE879" s="354"/>
      <c r="AF879" s="354"/>
      <c r="AG879" s="354"/>
      <c r="AH879" s="355" t="s">
        <v>621</v>
      </c>
      <c r="AI879" s="356"/>
      <c r="AJ879" s="356"/>
      <c r="AK879" s="356"/>
      <c r="AL879" s="357" t="s">
        <v>621</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633</v>
      </c>
      <c r="D903" s="347"/>
      <c r="E903" s="347"/>
      <c r="F903" s="347"/>
      <c r="G903" s="347"/>
      <c r="H903" s="347"/>
      <c r="I903" s="347"/>
      <c r="J903" s="348" t="s">
        <v>621</v>
      </c>
      <c r="K903" s="349"/>
      <c r="L903" s="349"/>
      <c r="M903" s="349"/>
      <c r="N903" s="349"/>
      <c r="O903" s="349"/>
      <c r="P903" s="362" t="s">
        <v>632</v>
      </c>
      <c r="Q903" s="350"/>
      <c r="R903" s="350"/>
      <c r="S903" s="350"/>
      <c r="T903" s="350"/>
      <c r="U903" s="350"/>
      <c r="V903" s="350"/>
      <c r="W903" s="350"/>
      <c r="X903" s="350"/>
      <c r="Y903" s="351">
        <v>1</v>
      </c>
      <c r="Z903" s="352"/>
      <c r="AA903" s="352"/>
      <c r="AB903" s="353"/>
      <c r="AC903" s="363" t="s">
        <v>500</v>
      </c>
      <c r="AD903" s="371"/>
      <c r="AE903" s="371"/>
      <c r="AF903" s="371"/>
      <c r="AG903" s="371"/>
      <c r="AH903" s="372" t="s">
        <v>621</v>
      </c>
      <c r="AI903" s="373"/>
      <c r="AJ903" s="373"/>
      <c r="AK903" s="373"/>
      <c r="AL903" s="357" t="s">
        <v>621</v>
      </c>
      <c r="AM903" s="358"/>
      <c r="AN903" s="358"/>
      <c r="AO903" s="359"/>
      <c r="AP903" s="360" t="s">
        <v>621</v>
      </c>
      <c r="AQ903" s="360"/>
      <c r="AR903" s="360"/>
      <c r="AS903" s="360"/>
      <c r="AT903" s="360"/>
      <c r="AU903" s="360"/>
      <c r="AV903" s="360"/>
      <c r="AW903" s="360"/>
      <c r="AX903" s="360"/>
    </row>
    <row r="904" spans="1:50" ht="30" customHeight="1" x14ac:dyDescent="0.15">
      <c r="A904" s="376">
        <v>2</v>
      </c>
      <c r="B904" s="376">
        <v>1</v>
      </c>
      <c r="C904" s="361" t="s">
        <v>634</v>
      </c>
      <c r="D904" s="347"/>
      <c r="E904" s="347"/>
      <c r="F904" s="347"/>
      <c r="G904" s="347"/>
      <c r="H904" s="347"/>
      <c r="I904" s="347"/>
      <c r="J904" s="348" t="s">
        <v>621</v>
      </c>
      <c r="K904" s="349"/>
      <c r="L904" s="349"/>
      <c r="M904" s="349"/>
      <c r="N904" s="349"/>
      <c r="O904" s="349"/>
      <c r="P904" s="362" t="s">
        <v>632</v>
      </c>
      <c r="Q904" s="350"/>
      <c r="R904" s="350"/>
      <c r="S904" s="350"/>
      <c r="T904" s="350"/>
      <c r="U904" s="350"/>
      <c r="V904" s="350"/>
      <c r="W904" s="350"/>
      <c r="X904" s="350"/>
      <c r="Y904" s="351">
        <v>0.7</v>
      </c>
      <c r="Z904" s="352"/>
      <c r="AA904" s="352"/>
      <c r="AB904" s="353"/>
      <c r="AC904" s="363" t="s">
        <v>500</v>
      </c>
      <c r="AD904" s="371"/>
      <c r="AE904" s="371"/>
      <c r="AF904" s="371"/>
      <c r="AG904" s="371"/>
      <c r="AH904" s="372" t="s">
        <v>621</v>
      </c>
      <c r="AI904" s="373"/>
      <c r="AJ904" s="373"/>
      <c r="AK904" s="373"/>
      <c r="AL904" s="357" t="s">
        <v>621</v>
      </c>
      <c r="AM904" s="358"/>
      <c r="AN904" s="358"/>
      <c r="AO904" s="359"/>
      <c r="AP904" s="360" t="s">
        <v>621</v>
      </c>
      <c r="AQ904" s="360"/>
      <c r="AR904" s="360"/>
      <c r="AS904" s="360"/>
      <c r="AT904" s="360"/>
      <c r="AU904" s="360"/>
      <c r="AV904" s="360"/>
      <c r="AW904" s="360"/>
      <c r="AX904" s="360"/>
    </row>
    <row r="905" spans="1:50" ht="30" customHeight="1" x14ac:dyDescent="0.15">
      <c r="A905" s="376">
        <v>3</v>
      </c>
      <c r="B905" s="376">
        <v>1</v>
      </c>
      <c r="C905" s="361" t="s">
        <v>635</v>
      </c>
      <c r="D905" s="347"/>
      <c r="E905" s="347"/>
      <c r="F905" s="347"/>
      <c r="G905" s="347"/>
      <c r="H905" s="347"/>
      <c r="I905" s="347"/>
      <c r="J905" s="348" t="s">
        <v>621</v>
      </c>
      <c r="K905" s="349"/>
      <c r="L905" s="349"/>
      <c r="M905" s="349"/>
      <c r="N905" s="349"/>
      <c r="O905" s="349"/>
      <c r="P905" s="362" t="s">
        <v>632</v>
      </c>
      <c r="Q905" s="350"/>
      <c r="R905" s="350"/>
      <c r="S905" s="350"/>
      <c r="T905" s="350"/>
      <c r="U905" s="350"/>
      <c r="V905" s="350"/>
      <c r="W905" s="350"/>
      <c r="X905" s="350"/>
      <c r="Y905" s="351">
        <v>0.5</v>
      </c>
      <c r="Z905" s="352"/>
      <c r="AA905" s="352"/>
      <c r="AB905" s="353"/>
      <c r="AC905" s="363" t="s">
        <v>500</v>
      </c>
      <c r="AD905" s="371"/>
      <c r="AE905" s="371"/>
      <c r="AF905" s="371"/>
      <c r="AG905" s="371"/>
      <c r="AH905" s="355" t="s">
        <v>621</v>
      </c>
      <c r="AI905" s="356"/>
      <c r="AJ905" s="356"/>
      <c r="AK905" s="356"/>
      <c r="AL905" s="357" t="s">
        <v>621</v>
      </c>
      <c r="AM905" s="358"/>
      <c r="AN905" s="358"/>
      <c r="AO905" s="359"/>
      <c r="AP905" s="360" t="s">
        <v>621</v>
      </c>
      <c r="AQ905" s="360"/>
      <c r="AR905" s="360"/>
      <c r="AS905" s="360"/>
      <c r="AT905" s="360"/>
      <c r="AU905" s="360"/>
      <c r="AV905" s="360"/>
      <c r="AW905" s="360"/>
      <c r="AX905" s="360"/>
    </row>
    <row r="906" spans="1:50" ht="30" customHeight="1" x14ac:dyDescent="0.15">
      <c r="A906" s="376">
        <v>4</v>
      </c>
      <c r="B906" s="376">
        <v>1</v>
      </c>
      <c r="C906" s="361" t="s">
        <v>636</v>
      </c>
      <c r="D906" s="347"/>
      <c r="E906" s="347"/>
      <c r="F906" s="347"/>
      <c r="G906" s="347"/>
      <c r="H906" s="347"/>
      <c r="I906" s="347"/>
      <c r="J906" s="348" t="s">
        <v>621</v>
      </c>
      <c r="K906" s="349"/>
      <c r="L906" s="349"/>
      <c r="M906" s="349"/>
      <c r="N906" s="349"/>
      <c r="O906" s="349"/>
      <c r="P906" s="362" t="s">
        <v>632</v>
      </c>
      <c r="Q906" s="350"/>
      <c r="R906" s="350"/>
      <c r="S906" s="350"/>
      <c r="T906" s="350"/>
      <c r="U906" s="350"/>
      <c r="V906" s="350"/>
      <c r="W906" s="350"/>
      <c r="X906" s="350"/>
      <c r="Y906" s="351">
        <v>0.5</v>
      </c>
      <c r="Z906" s="352"/>
      <c r="AA906" s="352"/>
      <c r="AB906" s="353"/>
      <c r="AC906" s="363" t="s">
        <v>500</v>
      </c>
      <c r="AD906" s="371"/>
      <c r="AE906" s="371"/>
      <c r="AF906" s="371"/>
      <c r="AG906" s="371"/>
      <c r="AH906" s="355" t="s">
        <v>621</v>
      </c>
      <c r="AI906" s="356"/>
      <c r="AJ906" s="356"/>
      <c r="AK906" s="356"/>
      <c r="AL906" s="357" t="s">
        <v>621</v>
      </c>
      <c r="AM906" s="358"/>
      <c r="AN906" s="358"/>
      <c r="AO906" s="359"/>
      <c r="AP906" s="360" t="s">
        <v>621</v>
      </c>
      <c r="AQ906" s="360"/>
      <c r="AR906" s="360"/>
      <c r="AS906" s="360"/>
      <c r="AT906" s="360"/>
      <c r="AU906" s="360"/>
      <c r="AV906" s="360"/>
      <c r="AW906" s="360"/>
      <c r="AX906" s="360"/>
    </row>
    <row r="907" spans="1:50" ht="30" customHeight="1" x14ac:dyDescent="0.15">
      <c r="A907" s="376">
        <v>5</v>
      </c>
      <c r="B907" s="376">
        <v>1</v>
      </c>
      <c r="C907" s="361" t="s">
        <v>637</v>
      </c>
      <c r="D907" s="347"/>
      <c r="E907" s="347"/>
      <c r="F907" s="347"/>
      <c r="G907" s="347"/>
      <c r="H907" s="347"/>
      <c r="I907" s="347"/>
      <c r="J907" s="348" t="s">
        <v>621</v>
      </c>
      <c r="K907" s="349"/>
      <c r="L907" s="349"/>
      <c r="M907" s="349"/>
      <c r="N907" s="349"/>
      <c r="O907" s="349"/>
      <c r="P907" s="362" t="s">
        <v>632</v>
      </c>
      <c r="Q907" s="350"/>
      <c r="R907" s="350"/>
      <c r="S907" s="350"/>
      <c r="T907" s="350"/>
      <c r="U907" s="350"/>
      <c r="V907" s="350"/>
      <c r="W907" s="350"/>
      <c r="X907" s="350"/>
      <c r="Y907" s="351">
        <v>0.4</v>
      </c>
      <c r="Z907" s="352"/>
      <c r="AA907" s="352"/>
      <c r="AB907" s="353"/>
      <c r="AC907" s="363" t="s">
        <v>500</v>
      </c>
      <c r="AD907" s="371"/>
      <c r="AE907" s="371"/>
      <c r="AF907" s="371"/>
      <c r="AG907" s="371"/>
      <c r="AH907" s="355" t="s">
        <v>621</v>
      </c>
      <c r="AI907" s="356"/>
      <c r="AJ907" s="356"/>
      <c r="AK907" s="356"/>
      <c r="AL907" s="357" t="s">
        <v>621</v>
      </c>
      <c r="AM907" s="358"/>
      <c r="AN907" s="358"/>
      <c r="AO907" s="359"/>
      <c r="AP907" s="360" t="s">
        <v>621</v>
      </c>
      <c r="AQ907" s="360"/>
      <c r="AR907" s="360"/>
      <c r="AS907" s="360"/>
      <c r="AT907" s="360"/>
      <c r="AU907" s="360"/>
      <c r="AV907" s="360"/>
      <c r="AW907" s="360"/>
      <c r="AX907" s="360"/>
    </row>
    <row r="908" spans="1:50" ht="30" customHeight="1" x14ac:dyDescent="0.15">
      <c r="A908" s="376">
        <v>6</v>
      </c>
      <c r="B908" s="376">
        <v>1</v>
      </c>
      <c r="C908" s="361" t="s">
        <v>638</v>
      </c>
      <c r="D908" s="347"/>
      <c r="E908" s="347"/>
      <c r="F908" s="347"/>
      <c r="G908" s="347"/>
      <c r="H908" s="347"/>
      <c r="I908" s="347"/>
      <c r="J908" s="348" t="s">
        <v>621</v>
      </c>
      <c r="K908" s="349"/>
      <c r="L908" s="349"/>
      <c r="M908" s="349"/>
      <c r="N908" s="349"/>
      <c r="O908" s="349"/>
      <c r="P908" s="362" t="s">
        <v>632</v>
      </c>
      <c r="Q908" s="350"/>
      <c r="R908" s="350"/>
      <c r="S908" s="350"/>
      <c r="T908" s="350"/>
      <c r="U908" s="350"/>
      <c r="V908" s="350"/>
      <c r="W908" s="350"/>
      <c r="X908" s="350"/>
      <c r="Y908" s="351">
        <v>0.3</v>
      </c>
      <c r="Z908" s="352"/>
      <c r="AA908" s="352"/>
      <c r="AB908" s="353"/>
      <c r="AC908" s="363" t="s">
        <v>500</v>
      </c>
      <c r="AD908" s="371"/>
      <c r="AE908" s="371"/>
      <c r="AF908" s="371"/>
      <c r="AG908" s="371"/>
      <c r="AH908" s="355" t="s">
        <v>621</v>
      </c>
      <c r="AI908" s="356"/>
      <c r="AJ908" s="356"/>
      <c r="AK908" s="356"/>
      <c r="AL908" s="357" t="s">
        <v>621</v>
      </c>
      <c r="AM908" s="358"/>
      <c r="AN908" s="358"/>
      <c r="AO908" s="359"/>
      <c r="AP908" s="360" t="s">
        <v>621</v>
      </c>
      <c r="AQ908" s="360"/>
      <c r="AR908" s="360"/>
      <c r="AS908" s="360"/>
      <c r="AT908" s="360"/>
      <c r="AU908" s="360"/>
      <c r="AV908" s="360"/>
      <c r="AW908" s="360"/>
      <c r="AX908" s="360"/>
    </row>
    <row r="909" spans="1:50" ht="30" customHeight="1" x14ac:dyDescent="0.15">
      <c r="A909" s="376">
        <v>7</v>
      </c>
      <c r="B909" s="376">
        <v>1</v>
      </c>
      <c r="C909" s="361" t="s">
        <v>639</v>
      </c>
      <c r="D909" s="347"/>
      <c r="E909" s="347"/>
      <c r="F909" s="347"/>
      <c r="G909" s="347"/>
      <c r="H909" s="347"/>
      <c r="I909" s="347"/>
      <c r="J909" s="348" t="s">
        <v>621</v>
      </c>
      <c r="K909" s="349"/>
      <c r="L909" s="349"/>
      <c r="M909" s="349"/>
      <c r="N909" s="349"/>
      <c r="O909" s="349"/>
      <c r="P909" s="362" t="s">
        <v>632</v>
      </c>
      <c r="Q909" s="350"/>
      <c r="R909" s="350"/>
      <c r="S909" s="350"/>
      <c r="T909" s="350"/>
      <c r="U909" s="350"/>
      <c r="V909" s="350"/>
      <c r="W909" s="350"/>
      <c r="X909" s="350"/>
      <c r="Y909" s="351">
        <v>0.1</v>
      </c>
      <c r="Z909" s="352"/>
      <c r="AA909" s="352"/>
      <c r="AB909" s="353"/>
      <c r="AC909" s="363" t="s">
        <v>500</v>
      </c>
      <c r="AD909" s="371"/>
      <c r="AE909" s="371"/>
      <c r="AF909" s="371"/>
      <c r="AG909" s="371"/>
      <c r="AH909" s="355" t="s">
        <v>621</v>
      </c>
      <c r="AI909" s="356"/>
      <c r="AJ909" s="356"/>
      <c r="AK909" s="356"/>
      <c r="AL909" s="357" t="s">
        <v>621</v>
      </c>
      <c r="AM909" s="358"/>
      <c r="AN909" s="358"/>
      <c r="AO909" s="359"/>
      <c r="AP909" s="360" t="s">
        <v>621</v>
      </c>
      <c r="AQ909" s="360"/>
      <c r="AR909" s="360"/>
      <c r="AS909" s="360"/>
      <c r="AT909" s="360"/>
      <c r="AU909" s="360"/>
      <c r="AV909" s="360"/>
      <c r="AW909" s="360"/>
      <c r="AX909" s="360"/>
    </row>
    <row r="910" spans="1:50" ht="30" customHeight="1" x14ac:dyDescent="0.15">
      <c r="A910" s="376">
        <v>8</v>
      </c>
      <c r="B910" s="376">
        <v>1</v>
      </c>
      <c r="C910" s="361" t="s">
        <v>640</v>
      </c>
      <c r="D910" s="347"/>
      <c r="E910" s="347"/>
      <c r="F910" s="347"/>
      <c r="G910" s="347"/>
      <c r="H910" s="347"/>
      <c r="I910" s="347"/>
      <c r="J910" s="348" t="s">
        <v>621</v>
      </c>
      <c r="K910" s="349"/>
      <c r="L910" s="349"/>
      <c r="M910" s="349"/>
      <c r="N910" s="349"/>
      <c r="O910" s="349"/>
      <c r="P910" s="362" t="s">
        <v>632</v>
      </c>
      <c r="Q910" s="350"/>
      <c r="R910" s="350"/>
      <c r="S910" s="350"/>
      <c r="T910" s="350"/>
      <c r="U910" s="350"/>
      <c r="V910" s="350"/>
      <c r="W910" s="350"/>
      <c r="X910" s="350"/>
      <c r="Y910" s="351">
        <v>0.1</v>
      </c>
      <c r="Z910" s="352"/>
      <c r="AA910" s="352"/>
      <c r="AB910" s="353"/>
      <c r="AC910" s="363" t="s">
        <v>500</v>
      </c>
      <c r="AD910" s="371"/>
      <c r="AE910" s="371"/>
      <c r="AF910" s="371"/>
      <c r="AG910" s="371"/>
      <c r="AH910" s="355" t="s">
        <v>621</v>
      </c>
      <c r="AI910" s="356"/>
      <c r="AJ910" s="356"/>
      <c r="AK910" s="356"/>
      <c r="AL910" s="357" t="s">
        <v>621</v>
      </c>
      <c r="AM910" s="358"/>
      <c r="AN910" s="358"/>
      <c r="AO910" s="359"/>
      <c r="AP910" s="360" t="s">
        <v>621</v>
      </c>
      <c r="AQ910" s="360"/>
      <c r="AR910" s="360"/>
      <c r="AS910" s="360"/>
      <c r="AT910" s="360"/>
      <c r="AU910" s="360"/>
      <c r="AV910" s="360"/>
      <c r="AW910" s="360"/>
      <c r="AX910" s="360"/>
    </row>
    <row r="911" spans="1:50" ht="30" customHeight="1" x14ac:dyDescent="0.15">
      <c r="A911" s="376">
        <v>9</v>
      </c>
      <c r="B911" s="376">
        <v>1</v>
      </c>
      <c r="C911" s="361" t="s">
        <v>641</v>
      </c>
      <c r="D911" s="347"/>
      <c r="E911" s="347"/>
      <c r="F911" s="347"/>
      <c r="G911" s="347"/>
      <c r="H911" s="347"/>
      <c r="I911" s="347"/>
      <c r="J911" s="348" t="s">
        <v>621</v>
      </c>
      <c r="K911" s="349"/>
      <c r="L911" s="349"/>
      <c r="M911" s="349"/>
      <c r="N911" s="349"/>
      <c r="O911" s="349"/>
      <c r="P911" s="362" t="s">
        <v>632</v>
      </c>
      <c r="Q911" s="350"/>
      <c r="R911" s="350"/>
      <c r="S911" s="350"/>
      <c r="T911" s="350"/>
      <c r="U911" s="350"/>
      <c r="V911" s="350"/>
      <c r="W911" s="350"/>
      <c r="X911" s="350"/>
      <c r="Y911" s="351">
        <v>0.1</v>
      </c>
      <c r="Z911" s="352"/>
      <c r="AA911" s="352"/>
      <c r="AB911" s="353"/>
      <c r="AC911" s="363" t="s">
        <v>500</v>
      </c>
      <c r="AD911" s="371"/>
      <c r="AE911" s="371"/>
      <c r="AF911" s="371"/>
      <c r="AG911" s="371"/>
      <c r="AH911" s="355" t="s">
        <v>621</v>
      </c>
      <c r="AI911" s="356"/>
      <c r="AJ911" s="356"/>
      <c r="AK911" s="356"/>
      <c r="AL911" s="357" t="s">
        <v>621</v>
      </c>
      <c r="AM911" s="358"/>
      <c r="AN911" s="358"/>
      <c r="AO911" s="359"/>
      <c r="AP911" s="360" t="s">
        <v>621</v>
      </c>
      <c r="AQ911" s="360"/>
      <c r="AR911" s="360"/>
      <c r="AS911" s="360"/>
      <c r="AT911" s="360"/>
      <c r="AU911" s="360"/>
      <c r="AV911" s="360"/>
      <c r="AW911" s="360"/>
      <c r="AX911" s="360"/>
    </row>
    <row r="912" spans="1:50" ht="30" customHeight="1" x14ac:dyDescent="0.15">
      <c r="A912" s="376">
        <v>10</v>
      </c>
      <c r="B912" s="376">
        <v>1</v>
      </c>
      <c r="C912" s="361" t="s">
        <v>642</v>
      </c>
      <c r="D912" s="347"/>
      <c r="E912" s="347"/>
      <c r="F912" s="347"/>
      <c r="G912" s="347"/>
      <c r="H912" s="347"/>
      <c r="I912" s="347"/>
      <c r="J912" s="348" t="s">
        <v>621</v>
      </c>
      <c r="K912" s="349"/>
      <c r="L912" s="349"/>
      <c r="M912" s="349"/>
      <c r="N912" s="349"/>
      <c r="O912" s="349"/>
      <c r="P912" s="362" t="s">
        <v>632</v>
      </c>
      <c r="Q912" s="350"/>
      <c r="R912" s="350"/>
      <c r="S912" s="350"/>
      <c r="T912" s="350"/>
      <c r="U912" s="350"/>
      <c r="V912" s="350"/>
      <c r="W912" s="350"/>
      <c r="X912" s="350"/>
      <c r="Y912" s="351">
        <v>0.1</v>
      </c>
      <c r="Z912" s="352"/>
      <c r="AA912" s="352"/>
      <c r="AB912" s="353"/>
      <c r="AC912" s="363" t="s">
        <v>500</v>
      </c>
      <c r="AD912" s="371"/>
      <c r="AE912" s="371"/>
      <c r="AF912" s="371"/>
      <c r="AG912" s="371"/>
      <c r="AH912" s="355" t="s">
        <v>621</v>
      </c>
      <c r="AI912" s="356"/>
      <c r="AJ912" s="356"/>
      <c r="AK912" s="356"/>
      <c r="AL912" s="357" t="s">
        <v>621</v>
      </c>
      <c r="AM912" s="358"/>
      <c r="AN912" s="358"/>
      <c r="AO912" s="359"/>
      <c r="AP912" s="360" t="s">
        <v>621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9.75" customHeight="1" x14ac:dyDescent="0.15">
      <c r="A936" s="376">
        <v>1</v>
      </c>
      <c r="B936" s="376">
        <v>1</v>
      </c>
      <c r="C936" s="347" t="s">
        <v>643</v>
      </c>
      <c r="D936" s="347"/>
      <c r="E936" s="347"/>
      <c r="F936" s="347"/>
      <c r="G936" s="347"/>
      <c r="H936" s="347"/>
      <c r="I936" s="347"/>
      <c r="J936" s="348">
        <v>6010405010463</v>
      </c>
      <c r="K936" s="349"/>
      <c r="L936" s="349"/>
      <c r="M936" s="349"/>
      <c r="N936" s="349"/>
      <c r="O936" s="349"/>
      <c r="P936" s="362" t="s">
        <v>666</v>
      </c>
      <c r="Q936" s="350"/>
      <c r="R936" s="350"/>
      <c r="S936" s="350"/>
      <c r="T936" s="350"/>
      <c r="U936" s="350"/>
      <c r="V936" s="350"/>
      <c r="W936" s="350"/>
      <c r="X936" s="350"/>
      <c r="Y936" s="351">
        <v>21</v>
      </c>
      <c r="Z936" s="352"/>
      <c r="AA936" s="352"/>
      <c r="AB936" s="353"/>
      <c r="AC936" s="363" t="s">
        <v>494</v>
      </c>
      <c r="AD936" s="371"/>
      <c r="AE936" s="371"/>
      <c r="AF936" s="371"/>
      <c r="AG936" s="371"/>
      <c r="AH936" s="372">
        <v>1</v>
      </c>
      <c r="AI936" s="373"/>
      <c r="AJ936" s="373"/>
      <c r="AK936" s="373"/>
      <c r="AL936" s="357">
        <v>100</v>
      </c>
      <c r="AM936" s="358"/>
      <c r="AN936" s="358"/>
      <c r="AO936" s="359"/>
      <c r="AP936" s="360" t="s">
        <v>621</v>
      </c>
      <c r="AQ936" s="360"/>
      <c r="AR936" s="360"/>
      <c r="AS936" s="360"/>
      <c r="AT936" s="360"/>
      <c r="AU936" s="360"/>
      <c r="AV936" s="360"/>
      <c r="AW936" s="360"/>
      <c r="AX936" s="360"/>
    </row>
    <row r="937" spans="1:50" ht="72" customHeight="1" x14ac:dyDescent="0.15">
      <c r="A937" s="376">
        <v>2</v>
      </c>
      <c r="B937" s="376">
        <v>1</v>
      </c>
      <c r="C937" s="347" t="s">
        <v>644</v>
      </c>
      <c r="D937" s="347"/>
      <c r="E937" s="347"/>
      <c r="F937" s="347"/>
      <c r="G937" s="347"/>
      <c r="H937" s="347"/>
      <c r="I937" s="347"/>
      <c r="J937" s="348" t="s">
        <v>684</v>
      </c>
      <c r="K937" s="349"/>
      <c r="L937" s="349"/>
      <c r="M937" s="349"/>
      <c r="N937" s="349"/>
      <c r="O937" s="349"/>
      <c r="P937" s="362" t="s">
        <v>686</v>
      </c>
      <c r="Q937" s="350"/>
      <c r="R937" s="350"/>
      <c r="S937" s="350"/>
      <c r="T937" s="350"/>
      <c r="U937" s="350"/>
      <c r="V937" s="350"/>
      <c r="W937" s="350"/>
      <c r="X937" s="350"/>
      <c r="Y937" s="351">
        <v>10</v>
      </c>
      <c r="Z937" s="352"/>
      <c r="AA937" s="352"/>
      <c r="AB937" s="353"/>
      <c r="AC937" s="363" t="s">
        <v>497</v>
      </c>
      <c r="AD937" s="363"/>
      <c r="AE937" s="363"/>
      <c r="AF937" s="363"/>
      <c r="AG937" s="363"/>
      <c r="AH937" s="372">
        <v>1</v>
      </c>
      <c r="AI937" s="373"/>
      <c r="AJ937" s="373"/>
      <c r="AK937" s="373"/>
      <c r="AL937" s="357">
        <v>1</v>
      </c>
      <c r="AM937" s="358"/>
      <c r="AN937" s="358"/>
      <c r="AO937" s="359"/>
      <c r="AP937" s="360" t="s">
        <v>621</v>
      </c>
      <c r="AQ937" s="360"/>
      <c r="AR937" s="360"/>
      <c r="AS937" s="360"/>
      <c r="AT937" s="360"/>
      <c r="AU937" s="360"/>
      <c r="AV937" s="360"/>
      <c r="AW937" s="360"/>
      <c r="AX937" s="360"/>
    </row>
    <row r="938" spans="1:50" ht="31.5" customHeight="1" x14ac:dyDescent="0.15">
      <c r="A938" s="376">
        <v>3</v>
      </c>
      <c r="B938" s="376">
        <v>1</v>
      </c>
      <c r="C938" s="361" t="s">
        <v>645</v>
      </c>
      <c r="D938" s="347"/>
      <c r="E938" s="347"/>
      <c r="F938" s="347"/>
      <c r="G938" s="347"/>
      <c r="H938" s="347"/>
      <c r="I938" s="347"/>
      <c r="J938" s="348">
        <v>8370005000034</v>
      </c>
      <c r="K938" s="349"/>
      <c r="L938" s="349"/>
      <c r="M938" s="349"/>
      <c r="N938" s="349"/>
      <c r="O938" s="349"/>
      <c r="P938" s="362" t="s">
        <v>666</v>
      </c>
      <c r="Q938" s="350"/>
      <c r="R938" s="350"/>
      <c r="S938" s="350"/>
      <c r="T938" s="350"/>
      <c r="U938" s="350"/>
      <c r="V938" s="350"/>
      <c r="W938" s="350"/>
      <c r="X938" s="350"/>
      <c r="Y938" s="351">
        <v>8</v>
      </c>
      <c r="Z938" s="352"/>
      <c r="AA938" s="352"/>
      <c r="AB938" s="353"/>
      <c r="AC938" s="354" t="s">
        <v>494</v>
      </c>
      <c r="AD938" s="354"/>
      <c r="AE938" s="354"/>
      <c r="AF938" s="354"/>
      <c r="AG938" s="354"/>
      <c r="AH938" s="355">
        <v>1</v>
      </c>
      <c r="AI938" s="356"/>
      <c r="AJ938" s="356"/>
      <c r="AK938" s="356"/>
      <c r="AL938" s="357">
        <v>97.3</v>
      </c>
      <c r="AM938" s="358"/>
      <c r="AN938" s="358"/>
      <c r="AO938" s="359"/>
      <c r="AP938" s="360" t="s">
        <v>621</v>
      </c>
      <c r="AQ938" s="360"/>
      <c r="AR938" s="360"/>
      <c r="AS938" s="360"/>
      <c r="AT938" s="360"/>
      <c r="AU938" s="360"/>
      <c r="AV938" s="360"/>
      <c r="AW938" s="360"/>
      <c r="AX938" s="360"/>
    </row>
    <row r="939" spans="1:50" ht="31.5" customHeight="1" x14ac:dyDescent="0.15">
      <c r="A939" s="376">
        <v>4</v>
      </c>
      <c r="B939" s="376">
        <v>1</v>
      </c>
      <c r="C939" s="361" t="s">
        <v>677</v>
      </c>
      <c r="D939" s="347"/>
      <c r="E939" s="347"/>
      <c r="F939" s="347"/>
      <c r="G939" s="347"/>
      <c r="H939" s="347"/>
      <c r="I939" s="347"/>
      <c r="J939" s="348">
        <v>9420005002123</v>
      </c>
      <c r="K939" s="349"/>
      <c r="L939" s="349"/>
      <c r="M939" s="349"/>
      <c r="N939" s="349"/>
      <c r="O939" s="349"/>
      <c r="P939" s="362" t="s">
        <v>666</v>
      </c>
      <c r="Q939" s="350"/>
      <c r="R939" s="350"/>
      <c r="S939" s="350"/>
      <c r="T939" s="350"/>
      <c r="U939" s="350"/>
      <c r="V939" s="350"/>
      <c r="W939" s="350"/>
      <c r="X939" s="350"/>
      <c r="Y939" s="351">
        <v>4</v>
      </c>
      <c r="Z939" s="352"/>
      <c r="AA939" s="352"/>
      <c r="AB939" s="353"/>
      <c r="AC939" s="363" t="s">
        <v>500</v>
      </c>
      <c r="AD939" s="363"/>
      <c r="AE939" s="363"/>
      <c r="AF939" s="363"/>
      <c r="AG939" s="363"/>
      <c r="AH939" s="355" t="s">
        <v>684</v>
      </c>
      <c r="AI939" s="356"/>
      <c r="AJ939" s="356"/>
      <c r="AK939" s="356"/>
      <c r="AL939" s="357" t="s">
        <v>684</v>
      </c>
      <c r="AM939" s="358"/>
      <c r="AN939" s="358"/>
      <c r="AO939" s="359"/>
      <c r="AP939" s="360" t="s">
        <v>621</v>
      </c>
      <c r="AQ939" s="360"/>
      <c r="AR939" s="360"/>
      <c r="AS939" s="360"/>
      <c r="AT939" s="360"/>
      <c r="AU939" s="360"/>
      <c r="AV939" s="360"/>
      <c r="AW939" s="360"/>
      <c r="AX939" s="360"/>
    </row>
    <row r="940" spans="1:50" ht="31.5" customHeight="1" x14ac:dyDescent="0.15">
      <c r="A940" s="376">
        <v>5</v>
      </c>
      <c r="B940" s="376">
        <v>1</v>
      </c>
      <c r="C940" s="347" t="s">
        <v>678</v>
      </c>
      <c r="D940" s="347"/>
      <c r="E940" s="347"/>
      <c r="F940" s="347"/>
      <c r="G940" s="347"/>
      <c r="H940" s="347"/>
      <c r="I940" s="347"/>
      <c r="J940" s="348">
        <v>4013305001526</v>
      </c>
      <c r="K940" s="349"/>
      <c r="L940" s="349"/>
      <c r="M940" s="349"/>
      <c r="N940" s="349"/>
      <c r="O940" s="349"/>
      <c r="P940" s="362" t="s">
        <v>686</v>
      </c>
      <c r="Q940" s="350"/>
      <c r="R940" s="350"/>
      <c r="S940" s="350"/>
      <c r="T940" s="350"/>
      <c r="U940" s="350"/>
      <c r="V940" s="350"/>
      <c r="W940" s="350"/>
      <c r="X940" s="350"/>
      <c r="Y940" s="351">
        <v>4</v>
      </c>
      <c r="Z940" s="352"/>
      <c r="AA940" s="352"/>
      <c r="AB940" s="353"/>
      <c r="AC940" s="354" t="s">
        <v>500</v>
      </c>
      <c r="AD940" s="354"/>
      <c r="AE940" s="354"/>
      <c r="AF940" s="354"/>
      <c r="AG940" s="354"/>
      <c r="AH940" s="355" t="s">
        <v>684</v>
      </c>
      <c r="AI940" s="356"/>
      <c r="AJ940" s="356"/>
      <c r="AK940" s="356"/>
      <c r="AL940" s="357" t="s">
        <v>684</v>
      </c>
      <c r="AM940" s="358"/>
      <c r="AN940" s="358"/>
      <c r="AO940" s="359"/>
      <c r="AP940" s="360" t="s">
        <v>621</v>
      </c>
      <c r="AQ940" s="360"/>
      <c r="AR940" s="360"/>
      <c r="AS940" s="360"/>
      <c r="AT940" s="360"/>
      <c r="AU940" s="360"/>
      <c r="AV940" s="360"/>
      <c r="AW940" s="360"/>
      <c r="AX940" s="360"/>
    </row>
    <row r="941" spans="1:50" ht="31.5" customHeight="1" x14ac:dyDescent="0.15">
      <c r="A941" s="376">
        <v>6</v>
      </c>
      <c r="B941" s="376">
        <v>1</v>
      </c>
      <c r="C941" s="347" t="s">
        <v>679</v>
      </c>
      <c r="D941" s="347"/>
      <c r="E941" s="347"/>
      <c r="F941" s="347"/>
      <c r="G941" s="347"/>
      <c r="H941" s="347"/>
      <c r="I941" s="347"/>
      <c r="J941" s="348">
        <v>4010405000185</v>
      </c>
      <c r="K941" s="349"/>
      <c r="L941" s="349"/>
      <c r="M941" s="349"/>
      <c r="N941" s="349"/>
      <c r="O941" s="349"/>
      <c r="P941" s="362" t="s">
        <v>686</v>
      </c>
      <c r="Q941" s="350"/>
      <c r="R941" s="350"/>
      <c r="S941" s="350"/>
      <c r="T941" s="350"/>
      <c r="U941" s="350"/>
      <c r="V941" s="350"/>
      <c r="W941" s="350"/>
      <c r="X941" s="350"/>
      <c r="Y941" s="351">
        <v>2</v>
      </c>
      <c r="Z941" s="352"/>
      <c r="AA941" s="352"/>
      <c r="AB941" s="353"/>
      <c r="AC941" s="354" t="s">
        <v>497</v>
      </c>
      <c r="AD941" s="354"/>
      <c r="AE941" s="354"/>
      <c r="AF941" s="354"/>
      <c r="AG941" s="354"/>
      <c r="AH941" s="355">
        <v>3</v>
      </c>
      <c r="AI941" s="356"/>
      <c r="AJ941" s="356"/>
      <c r="AK941" s="356"/>
      <c r="AL941" s="357">
        <v>98.8</v>
      </c>
      <c r="AM941" s="358"/>
      <c r="AN941" s="358"/>
      <c r="AO941" s="359"/>
      <c r="AP941" s="360" t="s">
        <v>621</v>
      </c>
      <c r="AQ941" s="360"/>
      <c r="AR941" s="360"/>
      <c r="AS941" s="360"/>
      <c r="AT941" s="360"/>
      <c r="AU941" s="360"/>
      <c r="AV941" s="360"/>
      <c r="AW941" s="360"/>
      <c r="AX941" s="360"/>
    </row>
    <row r="942" spans="1:50" ht="31.5" customHeight="1" x14ac:dyDescent="0.15">
      <c r="A942" s="376">
        <v>7</v>
      </c>
      <c r="B942" s="376">
        <v>1</v>
      </c>
      <c r="C942" s="347" t="s">
        <v>680</v>
      </c>
      <c r="D942" s="347"/>
      <c r="E942" s="347"/>
      <c r="F942" s="347"/>
      <c r="G942" s="347"/>
      <c r="H942" s="347"/>
      <c r="I942" s="347"/>
      <c r="J942" s="348">
        <v>7010405010594</v>
      </c>
      <c r="K942" s="349"/>
      <c r="L942" s="349"/>
      <c r="M942" s="349"/>
      <c r="N942" s="349"/>
      <c r="O942" s="349"/>
      <c r="P942" s="362" t="s">
        <v>686</v>
      </c>
      <c r="Q942" s="350"/>
      <c r="R942" s="350"/>
      <c r="S942" s="350"/>
      <c r="T942" s="350"/>
      <c r="U942" s="350"/>
      <c r="V942" s="350"/>
      <c r="W942" s="350"/>
      <c r="X942" s="350"/>
      <c r="Y942" s="351">
        <v>2</v>
      </c>
      <c r="Z942" s="352"/>
      <c r="AA942" s="352"/>
      <c r="AB942" s="353"/>
      <c r="AC942" s="354" t="s">
        <v>497</v>
      </c>
      <c r="AD942" s="354"/>
      <c r="AE942" s="354"/>
      <c r="AF942" s="354"/>
      <c r="AG942" s="354"/>
      <c r="AH942" s="355">
        <v>4</v>
      </c>
      <c r="AI942" s="356"/>
      <c r="AJ942" s="356"/>
      <c r="AK942" s="356"/>
      <c r="AL942" s="357">
        <v>99.7</v>
      </c>
      <c r="AM942" s="358"/>
      <c r="AN942" s="358"/>
      <c r="AO942" s="359"/>
      <c r="AP942" s="360" t="s">
        <v>621</v>
      </c>
      <c r="AQ942" s="360"/>
      <c r="AR942" s="360"/>
      <c r="AS942" s="360"/>
      <c r="AT942" s="360"/>
      <c r="AU942" s="360"/>
      <c r="AV942" s="360"/>
      <c r="AW942" s="360"/>
      <c r="AX942" s="360"/>
    </row>
    <row r="943" spans="1:50" ht="31.5" customHeight="1" x14ac:dyDescent="0.15">
      <c r="A943" s="376">
        <v>8</v>
      </c>
      <c r="B943" s="376">
        <v>1</v>
      </c>
      <c r="C943" s="347" t="s">
        <v>681</v>
      </c>
      <c r="D943" s="347"/>
      <c r="E943" s="347"/>
      <c r="F943" s="347"/>
      <c r="G943" s="347"/>
      <c r="H943" s="347"/>
      <c r="I943" s="347"/>
      <c r="J943" s="348">
        <v>1010005002667</v>
      </c>
      <c r="K943" s="349"/>
      <c r="L943" s="349"/>
      <c r="M943" s="349"/>
      <c r="N943" s="349"/>
      <c r="O943" s="349"/>
      <c r="P943" s="362" t="s">
        <v>685</v>
      </c>
      <c r="Q943" s="350"/>
      <c r="R943" s="350"/>
      <c r="S943" s="350"/>
      <c r="T943" s="350"/>
      <c r="U943" s="350"/>
      <c r="V943" s="350"/>
      <c r="W943" s="350"/>
      <c r="X943" s="350"/>
      <c r="Y943" s="351">
        <v>1</v>
      </c>
      <c r="Z943" s="352"/>
      <c r="AA943" s="352"/>
      <c r="AB943" s="353"/>
      <c r="AC943" s="354" t="s">
        <v>494</v>
      </c>
      <c r="AD943" s="354"/>
      <c r="AE943" s="354"/>
      <c r="AF943" s="354"/>
      <c r="AG943" s="354"/>
      <c r="AH943" s="355">
        <v>3</v>
      </c>
      <c r="AI943" s="356"/>
      <c r="AJ943" s="356"/>
      <c r="AK943" s="356"/>
      <c r="AL943" s="357">
        <v>82</v>
      </c>
      <c r="AM943" s="358"/>
      <c r="AN943" s="358"/>
      <c r="AO943" s="359"/>
      <c r="AP943" s="360" t="s">
        <v>621</v>
      </c>
      <c r="AQ943" s="360"/>
      <c r="AR943" s="360"/>
      <c r="AS943" s="360"/>
      <c r="AT943" s="360"/>
      <c r="AU943" s="360"/>
      <c r="AV943" s="360"/>
      <c r="AW943" s="360"/>
      <c r="AX943" s="360"/>
    </row>
    <row r="944" spans="1:50" ht="31.5" customHeight="1" x14ac:dyDescent="0.15">
      <c r="A944" s="376">
        <v>9</v>
      </c>
      <c r="B944" s="376">
        <v>1</v>
      </c>
      <c r="C944" s="347" t="s">
        <v>682</v>
      </c>
      <c r="D944" s="347"/>
      <c r="E944" s="347"/>
      <c r="F944" s="347"/>
      <c r="G944" s="347"/>
      <c r="H944" s="347"/>
      <c r="I944" s="347"/>
      <c r="J944" s="348">
        <v>6010005018675</v>
      </c>
      <c r="K944" s="349"/>
      <c r="L944" s="349"/>
      <c r="M944" s="349"/>
      <c r="N944" s="349"/>
      <c r="O944" s="349"/>
      <c r="P944" s="362" t="s">
        <v>685</v>
      </c>
      <c r="Q944" s="350"/>
      <c r="R944" s="350"/>
      <c r="S944" s="350"/>
      <c r="T944" s="350"/>
      <c r="U944" s="350"/>
      <c r="V944" s="350"/>
      <c r="W944" s="350"/>
      <c r="X944" s="350"/>
      <c r="Y944" s="351">
        <v>0.7</v>
      </c>
      <c r="Z944" s="352"/>
      <c r="AA944" s="352"/>
      <c r="AB944" s="353"/>
      <c r="AC944" s="354" t="s">
        <v>494</v>
      </c>
      <c r="AD944" s="354"/>
      <c r="AE944" s="354"/>
      <c r="AF944" s="354"/>
      <c r="AG944" s="354"/>
      <c r="AH944" s="355">
        <v>3</v>
      </c>
      <c r="AI944" s="356"/>
      <c r="AJ944" s="356"/>
      <c r="AK944" s="356"/>
      <c r="AL944" s="357">
        <v>84</v>
      </c>
      <c r="AM944" s="358"/>
      <c r="AN944" s="358"/>
      <c r="AO944" s="359"/>
      <c r="AP944" s="360" t="s">
        <v>621</v>
      </c>
      <c r="AQ944" s="360"/>
      <c r="AR944" s="360"/>
      <c r="AS944" s="360"/>
      <c r="AT944" s="360"/>
      <c r="AU944" s="360"/>
      <c r="AV944" s="360"/>
      <c r="AW944" s="360"/>
      <c r="AX944" s="360"/>
    </row>
    <row r="945" spans="1:50" ht="31.5" customHeight="1" x14ac:dyDescent="0.15">
      <c r="A945" s="376">
        <v>10</v>
      </c>
      <c r="B945" s="376">
        <v>1</v>
      </c>
      <c r="C945" s="347" t="s">
        <v>683</v>
      </c>
      <c r="D945" s="347"/>
      <c r="E945" s="347"/>
      <c r="F945" s="347"/>
      <c r="G945" s="347"/>
      <c r="H945" s="347"/>
      <c r="I945" s="347"/>
      <c r="J945" s="348">
        <v>4010405010556</v>
      </c>
      <c r="K945" s="349"/>
      <c r="L945" s="349"/>
      <c r="M945" s="349"/>
      <c r="N945" s="349"/>
      <c r="O945" s="349"/>
      <c r="P945" s="362" t="s">
        <v>686</v>
      </c>
      <c r="Q945" s="350"/>
      <c r="R945" s="350"/>
      <c r="S945" s="350"/>
      <c r="T945" s="350"/>
      <c r="U945" s="350"/>
      <c r="V945" s="350"/>
      <c r="W945" s="350"/>
      <c r="X945" s="350"/>
      <c r="Y945" s="351">
        <v>0.5</v>
      </c>
      <c r="Z945" s="352"/>
      <c r="AA945" s="352"/>
      <c r="AB945" s="353"/>
      <c r="AC945" s="354" t="s">
        <v>494</v>
      </c>
      <c r="AD945" s="354"/>
      <c r="AE945" s="354"/>
      <c r="AF945" s="354"/>
      <c r="AG945" s="354"/>
      <c r="AH945" s="355">
        <v>1</v>
      </c>
      <c r="AI945" s="356"/>
      <c r="AJ945" s="356"/>
      <c r="AK945" s="356"/>
      <c r="AL945" s="357">
        <v>95.9</v>
      </c>
      <c r="AM945" s="358"/>
      <c r="AN945" s="358"/>
      <c r="AO945" s="359"/>
      <c r="AP945" s="360" t="s">
        <v>621</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t="s">
        <v>646</v>
      </c>
      <c r="D969" s="347"/>
      <c r="E969" s="347"/>
      <c r="F969" s="347"/>
      <c r="G969" s="347"/>
      <c r="H969" s="347"/>
      <c r="I969" s="347"/>
      <c r="J969" s="348">
        <v>1000020042145</v>
      </c>
      <c r="K969" s="349"/>
      <c r="L969" s="349"/>
      <c r="M969" s="349"/>
      <c r="N969" s="349"/>
      <c r="O969" s="349"/>
      <c r="P969" s="362" t="s">
        <v>654</v>
      </c>
      <c r="Q969" s="350"/>
      <c r="R969" s="350"/>
      <c r="S969" s="350"/>
      <c r="T969" s="350"/>
      <c r="U969" s="350"/>
      <c r="V969" s="350"/>
      <c r="W969" s="350"/>
      <c r="X969" s="350"/>
      <c r="Y969" s="351">
        <v>5</v>
      </c>
      <c r="Z969" s="352"/>
      <c r="AA969" s="352"/>
      <c r="AB969" s="353"/>
      <c r="AC969" s="363" t="s">
        <v>500</v>
      </c>
      <c r="AD969" s="371"/>
      <c r="AE969" s="371"/>
      <c r="AF969" s="371"/>
      <c r="AG969" s="371"/>
      <c r="AH969" s="372" t="s">
        <v>621</v>
      </c>
      <c r="AI969" s="373"/>
      <c r="AJ969" s="373"/>
      <c r="AK969" s="373"/>
      <c r="AL969" s="357" t="s">
        <v>621</v>
      </c>
      <c r="AM969" s="358"/>
      <c r="AN969" s="358"/>
      <c r="AO969" s="359"/>
      <c r="AP969" s="360" t="s">
        <v>621</v>
      </c>
      <c r="AQ969" s="360"/>
      <c r="AR969" s="360"/>
      <c r="AS969" s="360"/>
      <c r="AT969" s="360"/>
      <c r="AU969" s="360"/>
      <c r="AV969" s="360"/>
      <c r="AW969" s="360"/>
      <c r="AX969" s="360"/>
    </row>
    <row r="970" spans="1:50" ht="30" customHeight="1" x14ac:dyDescent="0.15">
      <c r="A970" s="376">
        <v>2</v>
      </c>
      <c r="B970" s="376">
        <v>1</v>
      </c>
      <c r="C970" s="347" t="s">
        <v>647</v>
      </c>
      <c r="D970" s="347"/>
      <c r="E970" s="347"/>
      <c r="F970" s="347"/>
      <c r="G970" s="347"/>
      <c r="H970" s="347"/>
      <c r="I970" s="347"/>
      <c r="J970" s="348">
        <v>8000020042056</v>
      </c>
      <c r="K970" s="349"/>
      <c r="L970" s="349"/>
      <c r="M970" s="349"/>
      <c r="N970" s="349"/>
      <c r="O970" s="349"/>
      <c r="P970" s="362" t="s">
        <v>654</v>
      </c>
      <c r="Q970" s="350"/>
      <c r="R970" s="350"/>
      <c r="S970" s="350"/>
      <c r="T970" s="350"/>
      <c r="U970" s="350"/>
      <c r="V970" s="350"/>
      <c r="W970" s="350"/>
      <c r="X970" s="350"/>
      <c r="Y970" s="351">
        <v>3</v>
      </c>
      <c r="Z970" s="352"/>
      <c r="AA970" s="352"/>
      <c r="AB970" s="353"/>
      <c r="AC970" s="363" t="s">
        <v>500</v>
      </c>
      <c r="AD970" s="371"/>
      <c r="AE970" s="371"/>
      <c r="AF970" s="371"/>
      <c r="AG970" s="371"/>
      <c r="AH970" s="372" t="s">
        <v>621</v>
      </c>
      <c r="AI970" s="373"/>
      <c r="AJ970" s="373"/>
      <c r="AK970" s="373"/>
      <c r="AL970" s="357" t="s">
        <v>621</v>
      </c>
      <c r="AM970" s="358"/>
      <c r="AN970" s="358"/>
      <c r="AO970" s="359"/>
      <c r="AP970" s="360" t="s">
        <v>621</v>
      </c>
      <c r="AQ970" s="360"/>
      <c r="AR970" s="360"/>
      <c r="AS970" s="360"/>
      <c r="AT970" s="360"/>
      <c r="AU970" s="360"/>
      <c r="AV970" s="360"/>
      <c r="AW970" s="360"/>
      <c r="AX970" s="360"/>
    </row>
    <row r="971" spans="1:50" ht="30" customHeight="1" x14ac:dyDescent="0.15">
      <c r="A971" s="376">
        <v>3</v>
      </c>
      <c r="B971" s="376">
        <v>1</v>
      </c>
      <c r="C971" s="361" t="s">
        <v>648</v>
      </c>
      <c r="D971" s="347"/>
      <c r="E971" s="347"/>
      <c r="F971" s="347"/>
      <c r="G971" s="347"/>
      <c r="H971" s="347"/>
      <c r="I971" s="347"/>
      <c r="J971" s="348">
        <v>4000020022012</v>
      </c>
      <c r="K971" s="349"/>
      <c r="L971" s="349"/>
      <c r="M971" s="349"/>
      <c r="N971" s="349"/>
      <c r="O971" s="349"/>
      <c r="P971" s="362" t="s">
        <v>654</v>
      </c>
      <c r="Q971" s="350"/>
      <c r="R971" s="350"/>
      <c r="S971" s="350"/>
      <c r="T971" s="350"/>
      <c r="U971" s="350"/>
      <c r="V971" s="350"/>
      <c r="W971" s="350"/>
      <c r="X971" s="350"/>
      <c r="Y971" s="351">
        <v>3</v>
      </c>
      <c r="Z971" s="352"/>
      <c r="AA971" s="352"/>
      <c r="AB971" s="353"/>
      <c r="AC971" s="363" t="s">
        <v>500</v>
      </c>
      <c r="AD971" s="371"/>
      <c r="AE971" s="371"/>
      <c r="AF971" s="371"/>
      <c r="AG971" s="371"/>
      <c r="AH971" s="372" t="s">
        <v>621</v>
      </c>
      <c r="AI971" s="373"/>
      <c r="AJ971" s="373"/>
      <c r="AK971" s="373"/>
      <c r="AL971" s="357" t="s">
        <v>621</v>
      </c>
      <c r="AM971" s="358"/>
      <c r="AN971" s="358"/>
      <c r="AO971" s="359"/>
      <c r="AP971" s="360" t="s">
        <v>621</v>
      </c>
      <c r="AQ971" s="360"/>
      <c r="AR971" s="360"/>
      <c r="AS971" s="360"/>
      <c r="AT971" s="360"/>
      <c r="AU971" s="360"/>
      <c r="AV971" s="360"/>
      <c r="AW971" s="360"/>
      <c r="AX971" s="360"/>
    </row>
    <row r="972" spans="1:50" ht="30" customHeight="1" x14ac:dyDescent="0.15">
      <c r="A972" s="376">
        <v>4</v>
      </c>
      <c r="B972" s="376">
        <v>1</v>
      </c>
      <c r="C972" s="361" t="s">
        <v>649</v>
      </c>
      <c r="D972" s="347"/>
      <c r="E972" s="347"/>
      <c r="F972" s="347"/>
      <c r="G972" s="347"/>
      <c r="H972" s="347"/>
      <c r="I972" s="347"/>
      <c r="J972" s="348">
        <v>1000020042153</v>
      </c>
      <c r="K972" s="349"/>
      <c r="L972" s="349"/>
      <c r="M972" s="349"/>
      <c r="N972" s="349"/>
      <c r="O972" s="349"/>
      <c r="P972" s="362" t="s">
        <v>654</v>
      </c>
      <c r="Q972" s="350"/>
      <c r="R972" s="350"/>
      <c r="S972" s="350"/>
      <c r="T972" s="350"/>
      <c r="U972" s="350"/>
      <c r="V972" s="350"/>
      <c r="W972" s="350"/>
      <c r="X972" s="350"/>
      <c r="Y972" s="351">
        <v>3</v>
      </c>
      <c r="Z972" s="352"/>
      <c r="AA972" s="352"/>
      <c r="AB972" s="353"/>
      <c r="AC972" s="363" t="s">
        <v>500</v>
      </c>
      <c r="AD972" s="371"/>
      <c r="AE972" s="371"/>
      <c r="AF972" s="371"/>
      <c r="AG972" s="371"/>
      <c r="AH972" s="372" t="s">
        <v>621</v>
      </c>
      <c r="AI972" s="373"/>
      <c r="AJ972" s="373"/>
      <c r="AK972" s="373"/>
      <c r="AL972" s="357" t="s">
        <v>621</v>
      </c>
      <c r="AM972" s="358"/>
      <c r="AN972" s="358"/>
      <c r="AO972" s="359"/>
      <c r="AP972" s="360" t="s">
        <v>621</v>
      </c>
      <c r="AQ972" s="360"/>
      <c r="AR972" s="360"/>
      <c r="AS972" s="360"/>
      <c r="AT972" s="360"/>
      <c r="AU972" s="360"/>
      <c r="AV972" s="360"/>
      <c r="AW972" s="360"/>
      <c r="AX972" s="360"/>
    </row>
    <row r="973" spans="1:50" ht="30" customHeight="1" x14ac:dyDescent="0.15">
      <c r="A973" s="376">
        <v>5</v>
      </c>
      <c r="B973" s="376">
        <v>1</v>
      </c>
      <c r="C973" s="347" t="s">
        <v>650</v>
      </c>
      <c r="D973" s="347"/>
      <c r="E973" s="347"/>
      <c r="F973" s="347"/>
      <c r="G973" s="347"/>
      <c r="H973" s="347"/>
      <c r="I973" s="347"/>
      <c r="J973" s="348">
        <v>1000020042137</v>
      </c>
      <c r="K973" s="349"/>
      <c r="L973" s="349"/>
      <c r="M973" s="349"/>
      <c r="N973" s="349"/>
      <c r="O973" s="349"/>
      <c r="P973" s="362" t="s">
        <v>654</v>
      </c>
      <c r="Q973" s="350"/>
      <c r="R973" s="350"/>
      <c r="S973" s="350"/>
      <c r="T973" s="350"/>
      <c r="U973" s="350"/>
      <c r="V973" s="350"/>
      <c r="W973" s="350"/>
      <c r="X973" s="350"/>
      <c r="Y973" s="351">
        <v>2</v>
      </c>
      <c r="Z973" s="352"/>
      <c r="AA973" s="352"/>
      <c r="AB973" s="353"/>
      <c r="AC973" s="363" t="s">
        <v>500</v>
      </c>
      <c r="AD973" s="371"/>
      <c r="AE973" s="371"/>
      <c r="AF973" s="371"/>
      <c r="AG973" s="371"/>
      <c r="AH973" s="372" t="s">
        <v>621</v>
      </c>
      <c r="AI973" s="373"/>
      <c r="AJ973" s="373"/>
      <c r="AK973" s="373"/>
      <c r="AL973" s="357" t="s">
        <v>621</v>
      </c>
      <c r="AM973" s="358"/>
      <c r="AN973" s="358"/>
      <c r="AO973" s="359"/>
      <c r="AP973" s="360" t="s">
        <v>621</v>
      </c>
      <c r="AQ973" s="360"/>
      <c r="AR973" s="360"/>
      <c r="AS973" s="360"/>
      <c r="AT973" s="360"/>
      <c r="AU973" s="360"/>
      <c r="AV973" s="360"/>
      <c r="AW973" s="360"/>
      <c r="AX973" s="360"/>
    </row>
    <row r="974" spans="1:50" ht="30" customHeight="1" x14ac:dyDescent="0.15">
      <c r="A974" s="376">
        <v>6</v>
      </c>
      <c r="B974" s="376">
        <v>1</v>
      </c>
      <c r="C974" s="347" t="s">
        <v>651</v>
      </c>
      <c r="D974" s="347"/>
      <c r="E974" s="347"/>
      <c r="F974" s="347"/>
      <c r="G974" s="347"/>
      <c r="H974" s="347"/>
      <c r="I974" s="347"/>
      <c r="J974" s="348">
        <v>600020024023</v>
      </c>
      <c r="K974" s="349"/>
      <c r="L974" s="349"/>
      <c r="M974" s="349"/>
      <c r="N974" s="349"/>
      <c r="O974" s="349"/>
      <c r="P974" s="362" t="s">
        <v>654</v>
      </c>
      <c r="Q974" s="350"/>
      <c r="R974" s="350"/>
      <c r="S974" s="350"/>
      <c r="T974" s="350"/>
      <c r="U974" s="350"/>
      <c r="V974" s="350"/>
      <c r="W974" s="350"/>
      <c r="X974" s="350"/>
      <c r="Y974" s="351">
        <v>2</v>
      </c>
      <c r="Z974" s="352"/>
      <c r="AA974" s="352"/>
      <c r="AB974" s="353"/>
      <c r="AC974" s="363" t="s">
        <v>500</v>
      </c>
      <c r="AD974" s="371"/>
      <c r="AE974" s="371"/>
      <c r="AF974" s="371"/>
      <c r="AG974" s="371"/>
      <c r="AH974" s="372" t="s">
        <v>621</v>
      </c>
      <c r="AI974" s="373"/>
      <c r="AJ974" s="373"/>
      <c r="AK974" s="373"/>
      <c r="AL974" s="357" t="s">
        <v>621</v>
      </c>
      <c r="AM974" s="358"/>
      <c r="AN974" s="358"/>
      <c r="AO974" s="359"/>
      <c r="AP974" s="360" t="s">
        <v>621</v>
      </c>
      <c r="AQ974" s="360"/>
      <c r="AR974" s="360"/>
      <c r="AS974" s="360"/>
      <c r="AT974" s="360"/>
      <c r="AU974" s="360"/>
      <c r="AV974" s="360"/>
      <c r="AW974" s="360"/>
      <c r="AX974" s="360"/>
    </row>
    <row r="975" spans="1:50" ht="30" customHeight="1" x14ac:dyDescent="0.15">
      <c r="A975" s="376">
        <v>7</v>
      </c>
      <c r="B975" s="376">
        <v>1</v>
      </c>
      <c r="C975" s="347" t="s">
        <v>652</v>
      </c>
      <c r="D975" s="347"/>
      <c r="E975" s="347"/>
      <c r="F975" s="347"/>
      <c r="G975" s="347"/>
      <c r="H975" s="347"/>
      <c r="I975" s="347"/>
      <c r="J975" s="348" t="s">
        <v>621</v>
      </c>
      <c r="K975" s="349"/>
      <c r="L975" s="349"/>
      <c r="M975" s="349"/>
      <c r="N975" s="349"/>
      <c r="O975" s="349"/>
      <c r="P975" s="362" t="s">
        <v>654</v>
      </c>
      <c r="Q975" s="350"/>
      <c r="R975" s="350"/>
      <c r="S975" s="350"/>
      <c r="T975" s="350"/>
      <c r="U975" s="350"/>
      <c r="V975" s="350"/>
      <c r="W975" s="350"/>
      <c r="X975" s="350"/>
      <c r="Y975" s="351">
        <v>1</v>
      </c>
      <c r="Z975" s="352"/>
      <c r="AA975" s="352"/>
      <c r="AB975" s="353"/>
      <c r="AC975" s="363" t="s">
        <v>500</v>
      </c>
      <c r="AD975" s="371"/>
      <c r="AE975" s="371"/>
      <c r="AF975" s="371"/>
      <c r="AG975" s="371"/>
      <c r="AH975" s="372" t="s">
        <v>621</v>
      </c>
      <c r="AI975" s="373"/>
      <c r="AJ975" s="373"/>
      <c r="AK975" s="373"/>
      <c r="AL975" s="357" t="s">
        <v>621</v>
      </c>
      <c r="AM975" s="358"/>
      <c r="AN975" s="358"/>
      <c r="AO975" s="359"/>
      <c r="AP975" s="360" t="s">
        <v>621</v>
      </c>
      <c r="AQ975" s="360"/>
      <c r="AR975" s="360"/>
      <c r="AS975" s="360"/>
      <c r="AT975" s="360"/>
      <c r="AU975" s="360"/>
      <c r="AV975" s="360"/>
      <c r="AW975" s="360"/>
      <c r="AX975" s="360"/>
    </row>
    <row r="976" spans="1:50" ht="30" customHeight="1" x14ac:dyDescent="0.15">
      <c r="A976" s="376">
        <v>8</v>
      </c>
      <c r="B976" s="376">
        <v>1</v>
      </c>
      <c r="C976" s="347" t="s">
        <v>653</v>
      </c>
      <c r="D976" s="347"/>
      <c r="E976" s="347"/>
      <c r="F976" s="347"/>
      <c r="G976" s="347"/>
      <c r="H976" s="347"/>
      <c r="I976" s="347"/>
      <c r="J976" s="348">
        <v>7000020072095</v>
      </c>
      <c r="K976" s="349"/>
      <c r="L976" s="349"/>
      <c r="M976" s="349"/>
      <c r="N976" s="349"/>
      <c r="O976" s="349"/>
      <c r="P976" s="362" t="s">
        <v>654</v>
      </c>
      <c r="Q976" s="350"/>
      <c r="R976" s="350"/>
      <c r="S976" s="350"/>
      <c r="T976" s="350"/>
      <c r="U976" s="350"/>
      <c r="V976" s="350"/>
      <c r="W976" s="350"/>
      <c r="X976" s="350"/>
      <c r="Y976" s="351">
        <v>0.3</v>
      </c>
      <c r="Z976" s="352"/>
      <c r="AA976" s="352"/>
      <c r="AB976" s="353"/>
      <c r="AC976" s="363" t="s">
        <v>500</v>
      </c>
      <c r="AD976" s="371"/>
      <c r="AE976" s="371"/>
      <c r="AF976" s="371"/>
      <c r="AG976" s="371"/>
      <c r="AH976" s="372" t="s">
        <v>621</v>
      </c>
      <c r="AI976" s="373"/>
      <c r="AJ976" s="373"/>
      <c r="AK976" s="373"/>
      <c r="AL976" s="357" t="s">
        <v>621</v>
      </c>
      <c r="AM976" s="358"/>
      <c r="AN976" s="358"/>
      <c r="AO976" s="359"/>
      <c r="AP976" s="360" t="s">
        <v>621</v>
      </c>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3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t="s">
        <v>662</v>
      </c>
      <c r="D1102" s="374"/>
      <c r="E1102" s="375" t="s">
        <v>625</v>
      </c>
      <c r="F1102" s="375"/>
      <c r="G1102" s="375"/>
      <c r="H1102" s="375"/>
      <c r="I1102" s="375"/>
      <c r="J1102" s="348">
        <v>4390001008883</v>
      </c>
      <c r="K1102" s="349"/>
      <c r="L1102" s="349"/>
      <c r="M1102" s="349"/>
      <c r="N1102" s="349"/>
      <c r="O1102" s="349"/>
      <c r="P1102" s="350" t="s">
        <v>661</v>
      </c>
      <c r="Q1102" s="350"/>
      <c r="R1102" s="350"/>
      <c r="S1102" s="350"/>
      <c r="T1102" s="350"/>
      <c r="U1102" s="350"/>
      <c r="V1102" s="350"/>
      <c r="W1102" s="350"/>
      <c r="X1102" s="350"/>
      <c r="Y1102" s="351">
        <v>436</v>
      </c>
      <c r="Z1102" s="352"/>
      <c r="AA1102" s="352"/>
      <c r="AB1102" s="353"/>
      <c r="AC1102" s="354" t="s">
        <v>494</v>
      </c>
      <c r="AD1102" s="354"/>
      <c r="AE1102" s="354"/>
      <c r="AF1102" s="354"/>
      <c r="AG1102" s="354"/>
      <c r="AH1102" s="355">
        <v>1</v>
      </c>
      <c r="AI1102" s="356"/>
      <c r="AJ1102" s="356"/>
      <c r="AK1102" s="356"/>
      <c r="AL1102" s="357">
        <v>97.944585685353559</v>
      </c>
      <c r="AM1102" s="358"/>
      <c r="AN1102" s="358"/>
      <c r="AO1102" s="359"/>
      <c r="AP1102" s="360"/>
      <c r="AQ1102" s="360"/>
      <c r="AR1102" s="360"/>
      <c r="AS1102" s="360"/>
      <c r="AT1102" s="360"/>
      <c r="AU1102" s="360"/>
      <c r="AV1102" s="360"/>
      <c r="AW1102" s="360"/>
      <c r="AX1102" s="360"/>
    </row>
    <row r="1103" spans="1:50" ht="77.25" customHeight="1" x14ac:dyDescent="0.15">
      <c r="A1103" s="376">
        <v>2</v>
      </c>
      <c r="B1103" s="376">
        <v>1</v>
      </c>
      <c r="C1103" s="374" t="s">
        <v>662</v>
      </c>
      <c r="D1103" s="374"/>
      <c r="E1103" s="375" t="s">
        <v>628</v>
      </c>
      <c r="F1103" s="375"/>
      <c r="G1103" s="375"/>
      <c r="H1103" s="375"/>
      <c r="I1103" s="375"/>
      <c r="J1103" s="348" t="s">
        <v>621</v>
      </c>
      <c r="K1103" s="349"/>
      <c r="L1103" s="349"/>
      <c r="M1103" s="349"/>
      <c r="N1103" s="349"/>
      <c r="O1103" s="349"/>
      <c r="P1103" s="350" t="s">
        <v>661</v>
      </c>
      <c r="Q1103" s="350"/>
      <c r="R1103" s="350"/>
      <c r="S1103" s="350"/>
      <c r="T1103" s="350"/>
      <c r="U1103" s="350"/>
      <c r="V1103" s="350"/>
      <c r="W1103" s="350"/>
      <c r="X1103" s="350"/>
      <c r="Y1103" s="351">
        <v>378</v>
      </c>
      <c r="Z1103" s="352"/>
      <c r="AA1103" s="352"/>
      <c r="AB1103" s="353"/>
      <c r="AC1103" s="354" t="s">
        <v>494</v>
      </c>
      <c r="AD1103" s="354"/>
      <c r="AE1103" s="354"/>
      <c r="AF1103" s="354"/>
      <c r="AG1103" s="354"/>
      <c r="AH1103" s="355">
        <v>1</v>
      </c>
      <c r="AI1103" s="356"/>
      <c r="AJ1103" s="356"/>
      <c r="AK1103" s="356"/>
      <c r="AL1103" s="357">
        <v>98.585015077708192</v>
      </c>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t="s">
        <v>662</v>
      </c>
      <c r="D1104" s="374"/>
      <c r="E1104" s="375" t="s">
        <v>630</v>
      </c>
      <c r="F1104" s="375"/>
      <c r="G1104" s="375"/>
      <c r="H1104" s="375"/>
      <c r="I1104" s="375"/>
      <c r="J1104" s="348">
        <v>1390001008556</v>
      </c>
      <c r="K1104" s="349"/>
      <c r="L1104" s="349"/>
      <c r="M1104" s="349"/>
      <c r="N1104" s="349"/>
      <c r="O1104" s="349"/>
      <c r="P1104" s="350" t="s">
        <v>661</v>
      </c>
      <c r="Q1104" s="350"/>
      <c r="R1104" s="350"/>
      <c r="S1104" s="350"/>
      <c r="T1104" s="350"/>
      <c r="U1104" s="350"/>
      <c r="V1104" s="350"/>
      <c r="W1104" s="350"/>
      <c r="X1104" s="350"/>
      <c r="Y1104" s="351">
        <v>338</v>
      </c>
      <c r="Z1104" s="352"/>
      <c r="AA1104" s="352"/>
      <c r="AB1104" s="353"/>
      <c r="AC1104" s="354" t="s">
        <v>494</v>
      </c>
      <c r="AD1104" s="354"/>
      <c r="AE1104" s="354"/>
      <c r="AF1104" s="354"/>
      <c r="AG1104" s="354"/>
      <c r="AH1104" s="355">
        <v>1</v>
      </c>
      <c r="AI1104" s="356"/>
      <c r="AJ1104" s="356"/>
      <c r="AK1104" s="356"/>
      <c r="AL1104" s="357">
        <v>99.294752654225121</v>
      </c>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t="s">
        <v>662</v>
      </c>
      <c r="D1105" s="374"/>
      <c r="E1105" s="375" t="s">
        <v>631</v>
      </c>
      <c r="F1105" s="375"/>
      <c r="G1105" s="375"/>
      <c r="H1105" s="375"/>
      <c r="I1105" s="375"/>
      <c r="J1105" s="348">
        <v>8390001008797</v>
      </c>
      <c r="K1105" s="349"/>
      <c r="L1105" s="349"/>
      <c r="M1105" s="349"/>
      <c r="N1105" s="349"/>
      <c r="O1105" s="349"/>
      <c r="P1105" s="350" t="s">
        <v>661</v>
      </c>
      <c r="Q1105" s="350"/>
      <c r="R1105" s="350"/>
      <c r="S1105" s="350"/>
      <c r="T1105" s="350"/>
      <c r="U1105" s="350"/>
      <c r="V1105" s="350"/>
      <c r="W1105" s="350"/>
      <c r="X1105" s="350"/>
      <c r="Y1105" s="351">
        <v>331</v>
      </c>
      <c r="Z1105" s="352"/>
      <c r="AA1105" s="352"/>
      <c r="AB1105" s="353"/>
      <c r="AC1105" s="354" t="s">
        <v>494</v>
      </c>
      <c r="AD1105" s="354"/>
      <c r="AE1105" s="354"/>
      <c r="AF1105" s="354"/>
      <c r="AG1105" s="354"/>
      <c r="AH1105" s="355">
        <v>1</v>
      </c>
      <c r="AI1105" s="356"/>
      <c r="AJ1105" s="356"/>
      <c r="AK1105" s="356"/>
      <c r="AL1105" s="357">
        <v>96.774193548387103</v>
      </c>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t="s">
        <v>662</v>
      </c>
      <c r="D1106" s="374"/>
      <c r="E1106" s="375" t="s">
        <v>655</v>
      </c>
      <c r="F1106" s="375"/>
      <c r="G1106" s="375"/>
      <c r="H1106" s="375"/>
      <c r="I1106" s="375"/>
      <c r="J1106" s="348">
        <v>8390001008541</v>
      </c>
      <c r="K1106" s="349"/>
      <c r="L1106" s="349"/>
      <c r="M1106" s="349"/>
      <c r="N1106" s="349"/>
      <c r="O1106" s="349"/>
      <c r="P1106" s="350" t="s">
        <v>661</v>
      </c>
      <c r="Q1106" s="350"/>
      <c r="R1106" s="350"/>
      <c r="S1106" s="350"/>
      <c r="T1106" s="350"/>
      <c r="U1106" s="350"/>
      <c r="V1106" s="350"/>
      <c r="W1106" s="350"/>
      <c r="X1106" s="350"/>
      <c r="Y1106" s="351">
        <v>283</v>
      </c>
      <c r="Z1106" s="352"/>
      <c r="AA1106" s="352"/>
      <c r="AB1106" s="353"/>
      <c r="AC1106" s="354" t="s">
        <v>494</v>
      </c>
      <c r="AD1106" s="354"/>
      <c r="AE1106" s="354"/>
      <c r="AF1106" s="354"/>
      <c r="AG1106" s="354"/>
      <c r="AH1106" s="355">
        <v>2</v>
      </c>
      <c r="AI1106" s="356"/>
      <c r="AJ1106" s="356"/>
      <c r="AK1106" s="356"/>
      <c r="AL1106" s="357">
        <v>99.276589195013088</v>
      </c>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t="s">
        <v>662</v>
      </c>
      <c r="D1107" s="374"/>
      <c r="E1107" s="375" t="s">
        <v>656</v>
      </c>
      <c r="F1107" s="375"/>
      <c r="G1107" s="375"/>
      <c r="H1107" s="375"/>
      <c r="I1107" s="375"/>
      <c r="J1107" s="348">
        <v>5390001011333</v>
      </c>
      <c r="K1107" s="349"/>
      <c r="L1107" s="349"/>
      <c r="M1107" s="349"/>
      <c r="N1107" s="349"/>
      <c r="O1107" s="349"/>
      <c r="P1107" s="350" t="s">
        <v>661</v>
      </c>
      <c r="Q1107" s="350"/>
      <c r="R1107" s="350"/>
      <c r="S1107" s="350"/>
      <c r="T1107" s="350"/>
      <c r="U1107" s="350"/>
      <c r="V1107" s="350"/>
      <c r="W1107" s="350"/>
      <c r="X1107" s="350"/>
      <c r="Y1107" s="351">
        <v>273</v>
      </c>
      <c r="Z1107" s="352"/>
      <c r="AA1107" s="352"/>
      <c r="AB1107" s="353"/>
      <c r="AC1107" s="354" t="s">
        <v>494</v>
      </c>
      <c r="AD1107" s="354"/>
      <c r="AE1107" s="354"/>
      <c r="AF1107" s="354"/>
      <c r="AG1107" s="354"/>
      <c r="AH1107" s="355">
        <v>3</v>
      </c>
      <c r="AI1107" s="356"/>
      <c r="AJ1107" s="356"/>
      <c r="AK1107" s="356"/>
      <c r="AL1107" s="357">
        <v>91.484030070402923</v>
      </c>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t="s">
        <v>662</v>
      </c>
      <c r="D1108" s="374"/>
      <c r="E1108" s="375" t="s">
        <v>657</v>
      </c>
      <c r="F1108" s="375"/>
      <c r="G1108" s="375"/>
      <c r="H1108" s="375"/>
      <c r="I1108" s="375"/>
      <c r="J1108" s="348">
        <v>1410001008586</v>
      </c>
      <c r="K1108" s="349"/>
      <c r="L1108" s="349"/>
      <c r="M1108" s="349"/>
      <c r="N1108" s="349"/>
      <c r="O1108" s="349"/>
      <c r="P1108" s="350" t="s">
        <v>661</v>
      </c>
      <c r="Q1108" s="350"/>
      <c r="R1108" s="350"/>
      <c r="S1108" s="350"/>
      <c r="T1108" s="350"/>
      <c r="U1108" s="350"/>
      <c r="V1108" s="350"/>
      <c r="W1108" s="350"/>
      <c r="X1108" s="350"/>
      <c r="Y1108" s="351">
        <v>267</v>
      </c>
      <c r="Z1108" s="352"/>
      <c r="AA1108" s="352"/>
      <c r="AB1108" s="353"/>
      <c r="AC1108" s="354" t="s">
        <v>494</v>
      </c>
      <c r="AD1108" s="354"/>
      <c r="AE1108" s="354"/>
      <c r="AF1108" s="354"/>
      <c r="AG1108" s="354"/>
      <c r="AH1108" s="355">
        <v>1</v>
      </c>
      <c r="AI1108" s="356"/>
      <c r="AJ1108" s="356"/>
      <c r="AK1108" s="356"/>
      <c r="AL1108" s="357">
        <v>99.762646491618455</v>
      </c>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t="s">
        <v>662</v>
      </c>
      <c r="D1109" s="374"/>
      <c r="E1109" s="375" t="s">
        <v>658</v>
      </c>
      <c r="F1109" s="375"/>
      <c r="G1109" s="375"/>
      <c r="H1109" s="375"/>
      <c r="I1109" s="375"/>
      <c r="J1109" s="348">
        <v>1390001008611</v>
      </c>
      <c r="K1109" s="349"/>
      <c r="L1109" s="349"/>
      <c r="M1109" s="349"/>
      <c r="N1109" s="349"/>
      <c r="O1109" s="349"/>
      <c r="P1109" s="350" t="s">
        <v>661</v>
      </c>
      <c r="Q1109" s="350"/>
      <c r="R1109" s="350"/>
      <c r="S1109" s="350"/>
      <c r="T1109" s="350"/>
      <c r="U1109" s="350"/>
      <c r="V1109" s="350"/>
      <c r="W1109" s="350"/>
      <c r="X1109" s="350"/>
      <c r="Y1109" s="351">
        <v>248</v>
      </c>
      <c r="Z1109" s="352"/>
      <c r="AA1109" s="352"/>
      <c r="AB1109" s="353"/>
      <c r="AC1109" s="354" t="s">
        <v>494</v>
      </c>
      <c r="AD1109" s="354"/>
      <c r="AE1109" s="354"/>
      <c r="AF1109" s="354"/>
      <c r="AG1109" s="354"/>
      <c r="AH1109" s="355">
        <v>1</v>
      </c>
      <c r="AI1109" s="356"/>
      <c r="AJ1109" s="356"/>
      <c r="AK1109" s="356"/>
      <c r="AL1109" s="357">
        <v>96.977685716975799</v>
      </c>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t="s">
        <v>662</v>
      </c>
      <c r="D1110" s="374"/>
      <c r="E1110" s="375" t="s">
        <v>659</v>
      </c>
      <c r="F1110" s="375"/>
      <c r="G1110" s="375"/>
      <c r="H1110" s="375"/>
      <c r="I1110" s="375"/>
      <c r="J1110" s="348">
        <v>6390001007339</v>
      </c>
      <c r="K1110" s="349"/>
      <c r="L1110" s="349"/>
      <c r="M1110" s="349"/>
      <c r="N1110" s="349"/>
      <c r="O1110" s="349"/>
      <c r="P1110" s="350" t="s">
        <v>661</v>
      </c>
      <c r="Q1110" s="350"/>
      <c r="R1110" s="350"/>
      <c r="S1110" s="350"/>
      <c r="T1110" s="350"/>
      <c r="U1110" s="350"/>
      <c r="V1110" s="350"/>
      <c r="W1110" s="350"/>
      <c r="X1110" s="350"/>
      <c r="Y1110" s="351">
        <v>245</v>
      </c>
      <c r="Z1110" s="352"/>
      <c r="AA1110" s="352"/>
      <c r="AB1110" s="353"/>
      <c r="AC1110" s="354" t="s">
        <v>494</v>
      </c>
      <c r="AD1110" s="354"/>
      <c r="AE1110" s="354"/>
      <c r="AF1110" s="354"/>
      <c r="AG1110" s="354"/>
      <c r="AH1110" s="355">
        <v>1</v>
      </c>
      <c r="AI1110" s="356"/>
      <c r="AJ1110" s="356"/>
      <c r="AK1110" s="356"/>
      <c r="AL1110" s="357">
        <v>94.517958412098295</v>
      </c>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t="s">
        <v>662</v>
      </c>
      <c r="D1111" s="374"/>
      <c r="E1111" s="375" t="s">
        <v>660</v>
      </c>
      <c r="F1111" s="375"/>
      <c r="G1111" s="375"/>
      <c r="H1111" s="375"/>
      <c r="I1111" s="375"/>
      <c r="J1111" s="348">
        <v>3410002001761</v>
      </c>
      <c r="K1111" s="349"/>
      <c r="L1111" s="349"/>
      <c r="M1111" s="349"/>
      <c r="N1111" s="349"/>
      <c r="O1111" s="349"/>
      <c r="P1111" s="350" t="s">
        <v>661</v>
      </c>
      <c r="Q1111" s="350"/>
      <c r="R1111" s="350"/>
      <c r="S1111" s="350"/>
      <c r="T1111" s="350"/>
      <c r="U1111" s="350"/>
      <c r="V1111" s="350"/>
      <c r="W1111" s="350"/>
      <c r="X1111" s="350"/>
      <c r="Y1111" s="351">
        <v>244</v>
      </c>
      <c r="Z1111" s="352"/>
      <c r="AA1111" s="352"/>
      <c r="AB1111" s="353"/>
      <c r="AC1111" s="354" t="s">
        <v>494</v>
      </c>
      <c r="AD1111" s="354"/>
      <c r="AE1111" s="354"/>
      <c r="AF1111" s="354"/>
      <c r="AG1111" s="354"/>
      <c r="AH1111" s="355">
        <v>1</v>
      </c>
      <c r="AI1111" s="356"/>
      <c r="AJ1111" s="356"/>
      <c r="AK1111" s="356"/>
      <c r="AL1111" s="357">
        <v>99.478216603741572</v>
      </c>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7.7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5:AO866">
    <cfRule type="expression" dxfId="2509" priority="6637">
      <formula>IF(AND(AL845&gt;=0, RIGHT(TEXT(AL845,"0.#"),1)&lt;&gt;"."),TRUE,FALSE)</formula>
    </cfRule>
    <cfRule type="expression" dxfId="2508" priority="6638">
      <formula>IF(AND(AL845&gt;=0, RIGHT(TEXT(AL845,"0.#"),1)="."),TRUE,FALSE)</formula>
    </cfRule>
    <cfRule type="expression" dxfId="2507" priority="6639">
      <formula>IF(AND(AL845&lt;0, RIGHT(TEXT(AL845,"0.#"),1)&lt;&gt;"."),TRUE,FALSE)</formula>
    </cfRule>
    <cfRule type="expression" dxfId="2506" priority="6640">
      <formula>IF(AND(AL845&lt;0, RIGHT(TEXT(AL845,"0.#"),1)="."),TRUE,FALSE)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4">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9:AO940 AL943:AO965">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7:AO998">
    <cfRule type="expression" dxfId="1947" priority="2047">
      <formula>IF(AND(AL977&gt;=0, RIGHT(TEXT(AL977,"0.#"),1)&lt;&gt;"."),TRUE,FALSE)</formula>
    </cfRule>
    <cfRule type="expression" dxfId="1946" priority="2048">
      <formula>IF(AND(AL977&gt;=0, RIGHT(TEXT(AL977,"0.#"),1)="."),TRUE,FALSE)</formula>
    </cfRule>
    <cfRule type="expression" dxfId="1945" priority="2049">
      <formula>IF(AND(AL977&lt;0, RIGHT(TEXT(AL977,"0.#"),1)&lt;&gt;"."),TRUE,FALSE)</formula>
    </cfRule>
    <cfRule type="expression" dxfId="1944" priority="2050">
      <formula>IF(AND(AL977&lt;0, RIGHT(TEXT(AL977,"0.#"),1)="."),TRUE,FALSE)</formula>
    </cfRule>
  </conditionalFormatting>
  <conditionalFormatting sqref="AL969:AO976">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938:AO938">
    <cfRule type="expression" dxfId="711" priority="9">
      <formula>IF(AND(AL938&gt;=0, RIGHT(TEXT(AL938,"0.#"),1)&lt;&gt;"."),TRUE,FALSE)</formula>
    </cfRule>
    <cfRule type="expression" dxfId="710" priority="10">
      <formula>IF(AND(AL938&gt;=0, RIGHT(TEXT(AL938,"0.#"),1)="."),TRUE,FALSE)</formula>
    </cfRule>
    <cfRule type="expression" dxfId="709" priority="11">
      <formula>IF(AND(AL938&lt;0, RIGHT(TEXT(AL938,"0.#"),1)&lt;&gt;"."),TRUE,FALSE)</formula>
    </cfRule>
    <cfRule type="expression" dxfId="708" priority="12">
      <formula>IF(AND(AL938&lt;0, RIGHT(TEXT(AL938,"0.#"),1)="."),TRUE,FALSE)</formula>
    </cfRule>
  </conditionalFormatting>
  <conditionalFormatting sqref="AL941:AO941">
    <cfRule type="expression" dxfId="707" priority="5">
      <formula>IF(AND(AL941&gt;=0, RIGHT(TEXT(AL941,"0.#"),1)&lt;&gt;"."),TRUE,FALSE)</formula>
    </cfRule>
    <cfRule type="expression" dxfId="706" priority="6">
      <formula>IF(AND(AL941&gt;=0, RIGHT(TEXT(AL941,"0.#"),1)="."),TRUE,FALSE)</formula>
    </cfRule>
    <cfRule type="expression" dxfId="705" priority="7">
      <formula>IF(AND(AL941&lt;0, RIGHT(TEXT(AL941,"0.#"),1)&lt;&gt;"."),TRUE,FALSE)</formula>
    </cfRule>
    <cfRule type="expression" dxfId="704" priority="8">
      <formula>IF(AND(AL941&lt;0, RIGHT(TEXT(AL941,"0.#"),1)="."),TRUE,FALSE)</formula>
    </cfRule>
  </conditionalFormatting>
  <conditionalFormatting sqref="AL942:AO942">
    <cfRule type="expression" dxfId="703" priority="1">
      <formula>IF(AND(AL942&gt;=0, RIGHT(TEXT(AL942,"0.#"),1)&lt;&gt;"."),TRUE,FALSE)</formula>
    </cfRule>
    <cfRule type="expression" dxfId="702" priority="2">
      <formula>IF(AND(AL942&gt;=0, RIGHT(TEXT(AL942,"0.#"),1)="."),TRUE,FALSE)</formula>
    </cfRule>
    <cfRule type="expression" dxfId="701" priority="3">
      <formula>IF(AND(AL942&lt;0, RIGHT(TEXT(AL942,"0.#"),1)&lt;&gt;"."),TRUE,FALSE)</formula>
    </cfRule>
    <cfRule type="expression" dxfId="700" priority="4">
      <formula>IF(AND(AL942&lt;0, RIGHT(TEXT(AL942,"0.#"),1)="."),TRUE,FALSE)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78"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569</v>
      </c>
      <c r="M6" s="13" t="str">
        <f t="shared" si="2"/>
        <v>公共事業</v>
      </c>
      <c r="N6" s="13" t="str">
        <f t="shared" si="6"/>
        <v>公共事業</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569</v>
      </c>
      <c r="C10" s="13" t="str">
        <f t="shared" si="0"/>
        <v>国土強靱化施策</v>
      </c>
      <c r="D10" s="13" t="str">
        <f t="shared" si="8"/>
        <v>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2019-06-04T05:15:26Z</cp:lastPrinted>
  <dcterms:created xsi:type="dcterms:W3CDTF">2012-03-13T00:50:25Z</dcterms:created>
  <dcterms:modified xsi:type="dcterms:W3CDTF">2019-06-25T01:29:23Z</dcterms:modified>
</cp:coreProperties>
</file>