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計画課\修正後一式★\"/>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<sst xmlns="http://schemas.openxmlformats.org/spreadsheetml/2006/main" count="2050" uniqueCount="529">
  <si>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</si>
  <si>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</si>
  <si>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</si>
  <si>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</si>
  <si>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</si>
  <si>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</si>
  <si>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</si>
  <si>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</si>
  <si>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</si>
  <si>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</si>
  <si>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</si>
  <si>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</si>
  <si>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</si>
  <si>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</si>
  <si>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</si>
  <si>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</si>
  <si>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</si>
  <si>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</si>
  <si>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</si>
  <si>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</si>
  <si>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</si>
  <si>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</si>
  <si>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</si>
  <si>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</si>
  <si>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</si>
  <si>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</si>
  <si>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</si>
  <si>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</si>
  <si>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</si>
  <si>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</si>
  <si>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</si>
  <si>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</si>
  <si>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</si>
  <si>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</si>
  <si>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</si>
  <si>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</si>
  <si>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</si>
  <si>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</si>
  <si>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</si>
  <si>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</si>
  <si>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</si>
  <si>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</si>
  <si>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</si>
  <si>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</si>
  <si>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</si>
  <si>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</si>
  <si>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</si>
  <si>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</si>
  <si>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</si>
  <si>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</si>
  <si>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</si>
  <si>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</si>
  <si>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</si>
  <si>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</si>
  <si>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</si>
  <si>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</si>
  <si>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</si>
  <si>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</si>
  <si>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</si>
  <si>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</si>
  <si>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</si>
  <si>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</si>
  <si>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</si>
  <si>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</si>
  <si>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</si>
  <si>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</si>
  <si>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</si>
  <si>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</si>
  <si>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</si>
  <si>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</si>
  <si>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</si>
  <si>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</si>
  <si>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</si>
  <si>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</si>
  <si>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</si>
  <si>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</si>
  <si>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</si>
  <si>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</si>
  <si>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</si>
  <si>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</si>
  <si>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</si>
  <si>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</si>
  <si>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</si>
  <si>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</si>
  <si>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</si>
  <si>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</si>
  <si>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</si>
  <si>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</si>
  <si>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</si>
  <si>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</si>
  <si>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</si>
  <si>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</si>
  <si>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</si>
  <si>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</si>
  <si>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</si>
  <si>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</si>
  <si>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</si>
  <si>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</si>
  <si>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</si>
  <si>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</si>
  <si>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</si>
  <si>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</si>
  <si>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</si>
  <si>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</si>
  <si>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</si>
  <si>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</si>
  <si>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</si>
  <si>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</si>
  <si>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</si>
  <si>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</si>
  <si>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</si>
  <si>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</si>
  <si>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</si>
  <si>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</si>
  <si>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</si>
  <si>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</si>
  <si>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</si>
  <si>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</si>
  <si>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</si>
  <si>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</si>
  <si>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</si>
  <si>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</si>
  <si>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</si>
  <si>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</si>
  <si>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</si>
  <si>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</si>
  <si>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</si>
  <si>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</si>
  <si>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</si>
  <si>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</si>
  <si>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</si>
  <si>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</si>
  <si>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</si>
  <si>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</si>
  <si>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</si>
  <si>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</si>
  <si>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</si>
  <si>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</si>
  <si>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</si>
  <si>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</si>
  <si>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</si>
  <si>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</si>
  <si>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</si>
  <si>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</si>
  <si>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</si>
  <si>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</si>
  <si>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</si>
  <si>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</si>
  <si>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</si>
  <si>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</si>
  <si>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</si>
  <si>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</si>
  <si>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</si>
  <si>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</si>
  <si>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</si>
  <si>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</si>
  <si>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</si>
  <si>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</si>
  <si>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</si>
  <si>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</si>
  <si>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</si>
  <si>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</si>
  <si>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</si>
  <si>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</si>
  <si>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</si>
  <si>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</si>
  <si>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</si>
  <si>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</si>
  <si>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</si>
  <si>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</si>
  <si>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</si>
  <si>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</si>
  <si>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</si>
  <si>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</si>
  <si>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</si>
  <si>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</si>
  <si>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</si>
  <si>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</si>
  <si>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</si>
  <si>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</si>
  <si>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</si>
  <si>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</si>
  <si>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</si>
  <si>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</si>
  <si>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</si>
  <si>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</si>
  <si>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</si>
  <si>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</si>
  <si>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</si>
  <si>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</si>
  <si>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</si>
  <si>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</si>
  <si>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</si>
  <si>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</si>
  <si>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</si>
  <si>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</si>
  <si>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</si>
  <si>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</si>
  <si>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</si>
  <si>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</si>
  <si>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</si>
  <si>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</si>
  <si>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</si>
  <si>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</si>
  <si>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</si>
  <si>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</si>
  <si>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</si>
  <si>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</si>
  <si>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</si>
  <si>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</si>
  <si>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</si>
  <si>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</si>
  <si>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</si>
  <si>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</si>
  <si>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</si>
  <si>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</si>
  <si>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</si>
  <si>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</si>
  <si>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</si>
  <si>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</si>
  <si>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</si>
  <si>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</si>
  <si>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</si>
  <si>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</si>
  <si>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</si>
  <si>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</si>
  <si>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</si>
  <si>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</si>
  <si>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</si>
  <si>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</si>
  <si>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</si>
  <si>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</si>
  <si>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</si>
  <si>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</si>
  <si>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</si>
  <si>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</si>
  <si>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</si>
  <si>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</si>
  <si>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</si>
  <si>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</si>
  <si>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</si>
  <si>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</si>
  <si>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</si>
  <si>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</si>
  <si>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</si>
  <si>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</si>
  <si>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</si>
  <si>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</si>
  <si>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</si>
  <si>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</si>
  <si>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</si>
  <si>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</si>
  <si>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</si>
  <si>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</si>
  <si>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</si>
  <si>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</si>
  <si>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</si>
  <si>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</si>
  <si>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</si>
  <si>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</si>
  <si>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</si>
  <si>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</si>
  <si>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</si>
  <si>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</si>
  <si>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</si>
  <si>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</si>
  <si>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</si>
  <si>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</si>
  <si>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</si>
  <si>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</si>
  <si>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</si>
  <si>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</si>
  <si>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</si>
  <si>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</si>
  <si>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</si>
  <si>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</si>
  <si>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</si>
  <si>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</si>
  <si>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</si>
  <si>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</si>
  <si>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</si>
  <si>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</si>
  <si>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</si>
  <si>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</si>
  <si>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</si>
  <si>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</si>
  <si>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</si>
  <si>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</si>
  <si>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</si>
  <si>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</si>
  <si>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</si>
  <si>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</si>
  <si>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</si>
  <si>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</si>
  <si>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</si>
  <si>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</si>
  <si>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</si>
  <si>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</si>
  <si>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</si>
  <si>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</si>
  <si>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</si>
  <si>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</si>
  <si>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</si>
  <si>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</si>
  <si>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</si>
  <si>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</si>
  <si>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</si>
  <si>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</si>
  <si>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</si>
  <si>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</si>
  <si>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</si>
  <si>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</si>
  <si>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</si>
  <si>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</si>
  <si>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</si>
  <si>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</si>
  <si>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</si>
  <si>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</si>
  <si>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</si>
  <si>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</si>
  <si>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</si>
  <si>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</si>
  <si>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</si>
  <si>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</si>
  <si>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</si>
  <si>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</si>
  <si>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</si>
  <si>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</si>
  <si>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</si>
  <si>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</si>
  <si>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</si>
  <si>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</si>
  <si>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</si>
  <si>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</si>
  <si>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</si>
  <si>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</si>
  <si>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</si>
  <si>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</si>
  <si>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</si>
  <si>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</si>
  <si>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</si>
  <si>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</si>
  <si>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</si>
  <si>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</si>
  <si>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</si>
  <si>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</si>
  <si>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</si>
  <si>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</si>
  <si>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</si>
  <si>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</si>
  <si>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</si>
  <si>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</si>
  <si>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</si>
  <si>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</si>
  <si>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</si>
  <si>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</si>
  <si>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</si>
  <si>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</si>
  <si>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</si>
  <si>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</si>
  <si>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</si>
  <si>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</si>
  <si>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</si>
  <si>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</si>
  <si>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</si>
  <si>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</si>
  <si>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</si>
  <si>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</si>
  <si>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</si>
  <si>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</si>
  <si>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</si>
  <si>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</si>
  <si>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</si>
  <si>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</si>
  <si>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</si>
  <si>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</si>
  <si>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</si>
  <si>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</si>
  <si>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</si>
  <si>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</si>
  <si>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</si>
  <si>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</si>
  <si>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</si>
  <si>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</si>
  <si>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</si>
  <si>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</si>
  <si>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</si>
  <si>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</si>
  <si>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</si>
  <si>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</si>
  <si>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</si>
  <si>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</si>
  <si>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</si>
  <si>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</si>
  <si>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</si>
  <si>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</si>
  <si>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</si>
  <si>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</si>
  <si>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</si>
  <si>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</si>
  <si>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</si>
  <si>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</si>
  <si>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</si>
  <si>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</si>
  <si>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</si>
  <si>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</si>
  <si>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</si>
  <si>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</si>
  <si>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</si>
  <si>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</si>
  <si>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</si>
  <si>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</si>
  <si>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</si>
  <si>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</si>
  <si>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</si>
  <si>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</si>
  <si>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</si>
  <si>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</si>
  <si>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</si>
  <si>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</si>
  <si>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</si>
  <si>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</si>
  <si>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</si>
  <si>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</si>
  <si>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</si>
  <si>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</si>
  <si>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</si>
  <si>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</si>
  <si>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</si>
  <si>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</si>
  <si>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</si>
  <si>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</si>
  <si>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</si>
  <si>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</si>
  <si>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</si>
  <si>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</si>
  <si>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</si>
  <si>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</si>
  <si>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</si>
  <si>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</si>
  <si>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</si>
  <si>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</si>
  <si>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</si>
  <si>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</si>
  <si>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</si>
  <si>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</si>
  <si>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</si>
  <si>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</si>
  <si>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</si>
  <si>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</si>
  <si>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</si>
  <si>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</si>
  <si>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</si>
  <si>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</si>
  <si>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</si>
  <si>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</si>
  <si>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</si>
  <si>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</si>
  <si>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</si>
  <si>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</si>
  <si>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</si>
  <si>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</si>
  <si>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</si>
  <si>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</si>
  <si>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</si>
  <si>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</si>
  <si>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</si>
  <si>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</si>
  <si>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</si>
  <si>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</si>
  <si>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</si>
  <si>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</si>
  <si>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</si>
  <si>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</si>
  <si>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</si>
  <si>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</si>
  <si>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</si>
  <si>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</si>
  <si>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</si>
  <si>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</si>
  <si>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水災害分野における気候変動適応策の推進のための調査・検討経費</t>
    <rPh sb="0" eb="1">
      <t>ミズ</t>
    </rPh>
    <rPh sb="1" eb="3">
      <t>サイガイ</t>
    </rPh>
    <rPh sb="3" eb="5">
      <t>ブンヤ</t>
    </rPh>
    <rPh sb="9" eb="13">
      <t>キコウヘンドウ</t>
    </rPh>
    <rPh sb="13" eb="16">
      <t>テキオウサク</t>
    </rPh>
    <rPh sb="17" eb="19">
      <t>スイシン</t>
    </rPh>
    <rPh sb="23" eb="25">
      <t>チョウサ</t>
    </rPh>
    <rPh sb="26" eb="28">
      <t>ケントウ</t>
    </rPh>
    <rPh sb="28" eb="30">
      <t>ケイヒ</t>
    </rPh>
    <phoneticPr fontId="5"/>
  </si>
  <si>
    <t>水管理・国土保全局</t>
    <rPh sb="0" eb="1">
      <t>ミズ</t>
    </rPh>
    <rPh sb="1" eb="3">
      <t>カンリ</t>
    </rPh>
    <rPh sb="4" eb="6">
      <t>コクド</t>
    </rPh>
    <rPh sb="6" eb="9">
      <t>ホゼンキョク</t>
    </rPh>
    <phoneticPr fontId="5"/>
  </si>
  <si>
    <t>気候変動適応計画（平成30年11月27日閣議決定）
国土交通省気候変動適応計画（平成27年11月）</t>
    <rPh sb="0" eb="4">
      <t>キコウヘンドウ</t>
    </rPh>
    <rPh sb="4" eb="6">
      <t>テキオウ</t>
    </rPh>
    <rPh sb="6" eb="8">
      <t>ケイカク</t>
    </rPh>
    <rPh sb="9" eb="11">
      <t>ヘイセイ</t>
    </rPh>
    <rPh sb="13" eb="14">
      <t>ネン</t>
    </rPh>
    <rPh sb="16" eb="17">
      <t>ガツ</t>
    </rPh>
    <rPh sb="19" eb="20">
      <t>ニチ</t>
    </rPh>
    <rPh sb="20" eb="22">
      <t>カクギ</t>
    </rPh>
    <rPh sb="22" eb="24">
      <t>ケッテイ</t>
    </rPh>
    <rPh sb="26" eb="28">
      <t>コクド</t>
    </rPh>
    <rPh sb="28" eb="31">
      <t>コウツウショウ</t>
    </rPh>
    <rPh sb="31" eb="35">
      <t>キコウヘンドウ</t>
    </rPh>
    <rPh sb="35" eb="37">
      <t>テキオウ</t>
    </rPh>
    <rPh sb="37" eb="39">
      <t>ケイカク</t>
    </rPh>
    <rPh sb="40" eb="42">
      <t>ヘイセイ</t>
    </rPh>
    <rPh sb="44" eb="45">
      <t>ネン</t>
    </rPh>
    <rPh sb="47" eb="48">
      <t>ガツ</t>
    </rPh>
    <phoneticPr fontId="5"/>
  </si>
  <si>
    <t>○</t>
  </si>
  <si>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</si>
  <si>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phoneticPr fontId="5"/>
  </si>
  <si>
    <t>水防災意識社会再構築ビジョンに基づく地域毎の取組方針策定数</t>
    <phoneticPr fontId="5"/>
  </si>
  <si>
    <t>件</t>
    <rPh sb="0" eb="1">
      <t>ケン</t>
    </rPh>
    <phoneticPr fontId="5"/>
  </si>
  <si>
    <t>水防災意識社会再構築ビジョンに基づく地域毎の取組方針策定数「国土交通省水管理・国土保全局調べ（令和元年5月）」</t>
    <rPh sb="47" eb="49">
      <t>レイワ</t>
    </rPh>
    <rPh sb="49" eb="50">
      <t>ガン</t>
    </rPh>
    <phoneticPr fontId="5"/>
  </si>
  <si>
    <t>適応計画の政策立案に資する手引き等の作成数</t>
    <rPh sb="0" eb="2">
      <t>テキオウ</t>
    </rPh>
    <rPh sb="2" eb="4">
      <t>ケイカク</t>
    </rPh>
    <rPh sb="5" eb="7">
      <t>セイサク</t>
    </rPh>
    <rPh sb="7" eb="9">
      <t>リツアン</t>
    </rPh>
    <rPh sb="10" eb="11">
      <t>シ</t>
    </rPh>
    <rPh sb="13" eb="15">
      <t>テビ</t>
    </rPh>
    <rPh sb="16" eb="17">
      <t>トウ</t>
    </rPh>
    <rPh sb="18" eb="21">
      <t>サクセイスウ</t>
    </rPh>
    <phoneticPr fontId="5"/>
  </si>
  <si>
    <t>予算額／適応計画の政策立案に資する手引き等の作成数</t>
    <rPh sb="0" eb="3">
      <t>ヨサンガク</t>
    </rPh>
    <phoneticPr fontId="5"/>
  </si>
  <si>
    <t>百万円</t>
    <rPh sb="0" eb="2">
      <t>ヒャクマン</t>
    </rPh>
    <rPh sb="2" eb="3">
      <t>エン</t>
    </rPh>
    <phoneticPr fontId="5"/>
  </si>
  <si>
    <t>百万円/件</t>
    <rPh sb="0" eb="2">
      <t>ヒャクマン</t>
    </rPh>
    <rPh sb="2" eb="3">
      <t>エン</t>
    </rPh>
    <rPh sb="4" eb="5">
      <t>ケン</t>
    </rPh>
    <phoneticPr fontId="5"/>
  </si>
  <si>
    <t>11/2</t>
    <phoneticPr fontId="5"/>
  </si>
  <si>
    <t>10/1</t>
    <phoneticPr fontId="5"/>
  </si>
  <si>
    <t>10/2</t>
    <phoneticPr fontId="5"/>
  </si>
  <si>
    <t>国土交通省</t>
  </si>
  <si>
    <t>４．水害等災害による被害の軽減</t>
    <rPh sb="2" eb="4">
      <t>スイガイ</t>
    </rPh>
    <rPh sb="4" eb="5">
      <t>トウ</t>
    </rPh>
    <rPh sb="5" eb="7">
      <t>サイガイ</t>
    </rPh>
    <rPh sb="10" eb="12">
      <t>ヒガイ</t>
    </rPh>
    <rPh sb="13" eb="15">
      <t>ケイゲン</t>
    </rPh>
    <phoneticPr fontId="5"/>
  </si>
  <si>
    <t>12）水害・土砂災害の防止・減災を推進する</t>
    <rPh sb="3" eb="5">
      <t>スイガイ</t>
    </rPh>
    <rPh sb="6" eb="8">
      <t>ドシャ</t>
    </rPh>
    <rPh sb="8" eb="10">
      <t>サイガイ</t>
    </rPh>
    <rPh sb="11" eb="13">
      <t>ボウシ</t>
    </rPh>
    <rPh sb="14" eb="16">
      <t>ゲンサイ</t>
    </rPh>
    <rPh sb="17" eb="19">
      <t>スイシン</t>
    </rPh>
    <phoneticPr fontId="5"/>
  </si>
  <si>
    <t>地球温暖化に伴う気候変動の影響により水災害の頻発、激甚化が懸念されていることを踏まえ、気候変動適応策の推進方策を調査・検討することで、水災害の防止・減災の推進に寄与する。</t>
    <phoneticPr fontId="5"/>
  </si>
  <si>
    <t>社会資本整備等</t>
  </si>
  <si>
    <t>⑦社会資本の整備についてストック効果が最大限発揮されるよう重点化した取組や、インフラネットワークの最適利用</t>
    <phoneticPr fontId="5"/>
  </si>
  <si>
    <t>地球温暖化に伴う気候変動の影響により水災害の頻発・激甚化が懸念されており、当事業は、国民や社会のニーズを的確に反映している。</t>
    <phoneticPr fontId="5"/>
  </si>
  <si>
    <t>当事業は、全国の気候変動適応策を推進するため、その方策を体系的に整理するものであるため、率先して検討する必要がある。</t>
    <phoneticPr fontId="5"/>
  </si>
  <si>
    <t>気候変動による影響は顕在化しており、また影響が大きくなると予測されていることから、当事業は、適応策を推進する上で優先度の高い事業である。</t>
    <phoneticPr fontId="5"/>
  </si>
  <si>
    <t>当事業の実施に当たっては、企画競争及び一般競争による公募を実施しており、競争性が確保されている。</t>
    <phoneticPr fontId="5"/>
  </si>
  <si>
    <t>無</t>
  </si>
  <si>
    <t>‐</t>
  </si>
  <si>
    <t>当事業の実施に当たっては、企画競争及び一般競争による公募を実施しており、単位コスト水準は妥当である。</t>
    <phoneticPr fontId="5"/>
  </si>
  <si>
    <t>当事業は、真に必要な目的にのみ支出しており、妥当な支出である。</t>
    <phoneticPr fontId="5"/>
  </si>
  <si>
    <t>事業の実施段階で、検討項目の重点化等により、効率的な事業実施に努めている。</t>
    <phoneticPr fontId="5"/>
  </si>
  <si>
    <t>活動実績は見込みを達成しており、見合ったものとなっている。</t>
    <phoneticPr fontId="5"/>
  </si>
  <si>
    <t>得られた成果は施策検討に活用されている。</t>
    <phoneticPr fontId="5"/>
  </si>
  <si>
    <t>室長　森本　輝
課長　井上　智夫
室長　小島　優</t>
    <rPh sb="0" eb="2">
      <t>シツチョウ</t>
    </rPh>
    <rPh sb="3" eb="5">
      <t>モリモト</t>
    </rPh>
    <rPh sb="6" eb="7">
      <t>アキラ</t>
    </rPh>
    <rPh sb="8" eb="10">
      <t>カチョウ</t>
    </rPh>
    <rPh sb="11" eb="13">
      <t>イノウエ</t>
    </rPh>
    <rPh sb="14" eb="15">
      <t>トモ</t>
    </rPh>
    <rPh sb="15" eb="16">
      <t>オ</t>
    </rPh>
    <rPh sb="17" eb="19">
      <t>シツチョウ</t>
    </rPh>
    <rPh sb="20" eb="22">
      <t>コジマ</t>
    </rPh>
    <rPh sb="23" eb="24">
      <t>マサル</t>
    </rPh>
    <phoneticPr fontId="5"/>
  </si>
  <si>
    <t>30年度は、目標をほぼ達成する成果実績を出しており、成果実績は成果目標に見合ったものとなっている。</t>
    <phoneticPr fontId="5"/>
  </si>
  <si>
    <t>有</t>
  </si>
  <si>
    <t>調査費</t>
    <rPh sb="0" eb="3">
      <t>チョウサヒ</t>
    </rPh>
    <phoneticPr fontId="5"/>
  </si>
  <si>
    <t>A.（一財）国土技術開発センター</t>
    <rPh sb="3" eb="4">
      <t>イチ</t>
    </rPh>
    <rPh sb="4" eb="5">
      <t>ザイ</t>
    </rPh>
    <rPh sb="6" eb="8">
      <t>コクド</t>
    </rPh>
    <rPh sb="8" eb="10">
      <t>ギジュツ</t>
    </rPh>
    <rPh sb="10" eb="12">
      <t>カイハツ</t>
    </rPh>
    <phoneticPr fontId="5"/>
  </si>
  <si>
    <t>気候変動に伴い増大する外力の取扱い等の調査・検討</t>
  </si>
  <si>
    <t>（一財）国土技術研究センター</t>
    <phoneticPr fontId="5"/>
  </si>
  <si>
    <t>気候変動に伴い増大する外力の取扱い等の調査・検討</t>
    <phoneticPr fontId="5"/>
  </si>
  <si>
    <t>－</t>
    <phoneticPr fontId="5"/>
  </si>
  <si>
    <t>新27-019</t>
    <rPh sb="0" eb="1">
      <t>シン</t>
    </rPh>
    <phoneticPr fontId="5"/>
  </si>
  <si>
    <t>新27-018</t>
    <rPh sb="0" eb="1">
      <t>シン</t>
    </rPh>
    <phoneticPr fontId="5"/>
  </si>
  <si>
    <t>0149</t>
    <phoneticPr fontId="5"/>
  </si>
  <si>
    <t>0138</t>
    <phoneticPr fontId="5"/>
  </si>
  <si>
    <t>－(平成30年度終了)</t>
    <phoneticPr fontId="5"/>
  </si>
  <si>
    <t>予算執行については、契約の競争性を確保し、効果的・効率的な実施に努めている。</t>
    <rPh sb="0" eb="2">
      <t>ヨサン</t>
    </rPh>
    <rPh sb="2" eb="4">
      <t>シッコウ</t>
    </rPh>
    <rPh sb="10" eb="12">
      <t>ケイヤク</t>
    </rPh>
    <rPh sb="13" eb="16">
      <t>キョウソウセイ</t>
    </rPh>
    <rPh sb="17" eb="19">
      <t>カクホ</t>
    </rPh>
    <rPh sb="21" eb="24">
      <t>コウカテキ</t>
    </rPh>
    <rPh sb="25" eb="28">
      <t>コウリツテキ</t>
    </rPh>
    <rPh sb="29" eb="31">
      <t>ジッシ</t>
    </rPh>
    <rPh sb="32" eb="33">
      <t>ツト</t>
    </rPh>
    <phoneticPr fontId="5"/>
  </si>
  <si>
    <t>河川計画課　河川計画調整室
治水課
砂防部　保全課　海岸室</t>
    <rPh sb="0" eb="2">
      <t>カセン</t>
    </rPh>
    <rPh sb="2" eb="5">
      <t>ケイカクカ</t>
    </rPh>
    <rPh sb="6" eb="8">
      <t>カセン</t>
    </rPh>
    <rPh sb="8" eb="10">
      <t>ケイカク</t>
    </rPh>
    <rPh sb="10" eb="13">
      <t>チョウセイシツ</t>
    </rPh>
    <rPh sb="14" eb="17">
      <t>チスイカ</t>
    </rPh>
    <rPh sb="18" eb="21">
      <t>サボウブ</t>
    </rPh>
    <rPh sb="22" eb="24">
      <t>ホゼン</t>
    </rPh>
    <rPh sb="24" eb="25">
      <t>カ</t>
    </rPh>
    <rPh sb="26" eb="28">
      <t>カイガン</t>
    </rPh>
    <rPh sb="28" eb="29">
      <t>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</si>
</sst>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86590</xdr:colOff>
      <xdr:row>742</xdr:row>
      <xdr:rowOff>329046</xdr:rowOff>
    </xdr:from>
    <xdr:to>
      <xdr:col>45</xdr:col>
      <xdr:colOff>157617</xdr:colOff>
      <xdr:row>752</xdr:row>
      <xdr:rowOff>6773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4772" y="40801637"/>
          <a:ext cx="7344663" cy="3141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161925</xdr:colOff>
      <xdr:row>742</xdr:row>
      <xdr:rowOff>314325</xdr:rowOff>
    </xdr:from>
    <xdr:to>
      <xdr:col>47</xdr:col>
      <xdr:colOff>104775</xdr:colOff>
      <xdr:row>751</xdr:row>
      <xdr:rowOff>276224</xdr:rowOff>
    </xdr:to>
    <xdr:sp macro="" textlink="">
      <xdr:nvSpPr>
        <xdr:cNvPr id="1026" name="AutoShape 2"/>
        <xdr:cNvSpPr>
          <a:spLocks noChangeAspect="1" noChangeArrowheads="1"/>
        </xdr:cNvSpPr>
      </xdr:nvSpPr>
      <xdr:spPr bwMode="auto">
        <a:xfrm>
          <a:off x="2162175" y="40805100"/>
          <a:ext cx="7343775" cy="3133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N1" sqref="AN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132</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496</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48" customHeight="1" x14ac:dyDescent="0.15">
      <c r="A5" s="694" t="s">
        <v>66</v>
      </c>
      <c r="B5" s="695"/>
      <c r="C5" s="695"/>
      <c r="D5" s="695"/>
      <c r="E5" s="695"/>
      <c r="F5" s="696"/>
      <c r="G5" s="544" t="s">
        <v>72</v>
      </c>
      <c r="H5" s="545"/>
      <c r="I5" s="545"/>
      <c r="J5" s="545"/>
      <c r="K5" s="545"/>
      <c r="L5" s="545"/>
      <c r="M5" s="546" t="s">
        <v>65</v>
      </c>
      <c r="N5" s="547"/>
      <c r="O5" s="547"/>
      <c r="P5" s="547"/>
      <c r="Q5" s="547"/>
      <c r="R5" s="548"/>
      <c r="S5" s="549" t="s">
        <v>78</v>
      </c>
      <c r="T5" s="545"/>
      <c r="U5" s="545"/>
      <c r="V5" s="545"/>
      <c r="W5" s="545"/>
      <c r="X5" s="550"/>
      <c r="Y5" s="700" t="s">
        <v>3</v>
      </c>
      <c r="Z5" s="701"/>
      <c r="AA5" s="701"/>
      <c r="AB5" s="701"/>
      <c r="AC5" s="701"/>
      <c r="AD5" s="702"/>
      <c r="AE5" s="703" t="s">
        <v>528</v>
      </c>
      <c r="AF5" s="703"/>
      <c r="AG5" s="703"/>
      <c r="AH5" s="703"/>
      <c r="AI5" s="703"/>
      <c r="AJ5" s="703"/>
      <c r="AK5" s="703"/>
      <c r="AL5" s="703"/>
      <c r="AM5" s="703"/>
      <c r="AN5" s="703"/>
      <c r="AO5" s="703"/>
      <c r="AP5" s="704"/>
      <c r="AQ5" s="705" t="s">
        <v>513</v>
      </c>
      <c r="AR5" s="706"/>
      <c r="AS5" s="706"/>
      <c r="AT5" s="706"/>
      <c r="AU5" s="706"/>
      <c r="AV5" s="706"/>
      <c r="AW5" s="706"/>
      <c r="AX5" s="707"/>
    </row>
    <row r="6" spans="1:50" ht="39" customHeight="1" x14ac:dyDescent="0.15">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521</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11</v>
      </c>
      <c r="Q13" s="95"/>
      <c r="R13" s="95"/>
      <c r="S13" s="95"/>
      <c r="T13" s="95"/>
      <c r="U13" s="95"/>
      <c r="V13" s="96"/>
      <c r="W13" s="94">
        <v>10</v>
      </c>
      <c r="X13" s="95"/>
      <c r="Y13" s="95"/>
      <c r="Z13" s="95"/>
      <c r="AA13" s="95"/>
      <c r="AB13" s="95"/>
      <c r="AC13" s="96"/>
      <c r="AD13" s="94">
        <v>10</v>
      </c>
      <c r="AE13" s="95"/>
      <c r="AF13" s="95"/>
      <c r="AG13" s="95"/>
      <c r="AH13" s="95"/>
      <c r="AI13" s="95"/>
      <c r="AJ13" s="96"/>
      <c r="AK13" s="94"/>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11</v>
      </c>
      <c r="Q18" s="101"/>
      <c r="R18" s="101"/>
      <c r="S18" s="101"/>
      <c r="T18" s="101"/>
      <c r="U18" s="101"/>
      <c r="V18" s="102"/>
      <c r="W18" s="100">
        <f>SUM(W13:AC17)</f>
        <v>10</v>
      </c>
      <c r="X18" s="101"/>
      <c r="Y18" s="101"/>
      <c r="Z18" s="101"/>
      <c r="AA18" s="101"/>
      <c r="AB18" s="101"/>
      <c r="AC18" s="102"/>
      <c r="AD18" s="100">
        <f>SUM(AD13:AJ17)</f>
        <v>10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10</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0.72727272727272729</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f>IF(P19=0, "-", SUM(P19)/SUM(P13,P14))</f>
        <v>0.72727272727272729</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30</v>
      </c>
      <c r="AV31" s="257"/>
      <c r="AW31" s="365" t="s">
        <v>296</v>
      </c>
      <c r="AX31" s="366"/>
    </row>
    <row r="32" spans="1:50" ht="23.25" customHeight="1" x14ac:dyDescent="0.15">
      <c r="A32" s="501"/>
      <c r="B32" s="499"/>
      <c r="C32" s="499"/>
      <c r="D32" s="499"/>
      <c r="E32" s="499"/>
      <c r="F32" s="500"/>
      <c r="G32" s="526" t="s">
        <v>486</v>
      </c>
      <c r="H32" s="527"/>
      <c r="I32" s="527"/>
      <c r="J32" s="527"/>
      <c r="K32" s="527"/>
      <c r="L32" s="527"/>
      <c r="M32" s="527"/>
      <c r="N32" s="527"/>
      <c r="O32" s="528"/>
      <c r="P32" s="147" t="s">
        <v>486</v>
      </c>
      <c r="Q32" s="147"/>
      <c r="R32" s="147"/>
      <c r="S32" s="147"/>
      <c r="T32" s="147"/>
      <c r="U32" s="147"/>
      <c r="V32" s="147"/>
      <c r="W32" s="147"/>
      <c r="X32" s="217"/>
      <c r="Y32" s="324" t="s">
        <v>12</v>
      </c>
      <c r="Z32" s="535"/>
      <c r="AA32" s="536"/>
      <c r="AB32" s="537" t="s">
        <v>487</v>
      </c>
      <c r="AC32" s="537"/>
      <c r="AD32" s="537"/>
      <c r="AE32" s="350">
        <v>139</v>
      </c>
      <c r="AF32" s="351"/>
      <c r="AG32" s="351"/>
      <c r="AH32" s="351"/>
      <c r="AI32" s="350">
        <v>288</v>
      </c>
      <c r="AJ32" s="351"/>
      <c r="AK32" s="351"/>
      <c r="AL32" s="351"/>
      <c r="AM32" s="350">
        <v>339</v>
      </c>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487</v>
      </c>
      <c r="AC33" s="508"/>
      <c r="AD33" s="508"/>
      <c r="AE33" s="350">
        <v>365</v>
      </c>
      <c r="AF33" s="351"/>
      <c r="AG33" s="351"/>
      <c r="AH33" s="351"/>
      <c r="AI33" s="350">
        <v>352</v>
      </c>
      <c r="AJ33" s="351"/>
      <c r="AK33" s="351"/>
      <c r="AL33" s="351"/>
      <c r="AM33" s="350">
        <v>341</v>
      </c>
      <c r="AN33" s="351"/>
      <c r="AO33" s="351"/>
      <c r="AP33" s="351"/>
      <c r="AQ33" s="97"/>
      <c r="AR33" s="98"/>
      <c r="AS33" s="98"/>
      <c r="AT33" s="99"/>
      <c r="AU33" s="351">
        <v>341</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f>AE32/AE33*100</f>
        <v>38.082191780821915</v>
      </c>
      <c r="AF34" s="351"/>
      <c r="AG34" s="351"/>
      <c r="AH34" s="351"/>
      <c r="AI34" s="350">
        <f t="shared" ref="AI34" si="4">AI32/AI33*100</f>
        <v>81.818181818181827</v>
      </c>
      <c r="AJ34" s="351"/>
      <c r="AK34" s="351"/>
      <c r="AL34" s="351"/>
      <c r="AM34" s="350">
        <f t="shared" ref="AM34" si="5">AM32/AM33*100</f>
        <v>99.413489736070375</v>
      </c>
      <c r="AN34" s="351"/>
      <c r="AO34" s="351"/>
      <c r="AP34" s="351"/>
      <c r="AQ34" s="97"/>
      <c r="AR34" s="98"/>
      <c r="AS34" s="98"/>
      <c r="AT34" s="99"/>
      <c r="AU34" s="351"/>
      <c r="AV34" s="351"/>
      <c r="AW34" s="351"/>
      <c r="AX34" s="353"/>
    </row>
    <row r="35" spans="1:50" ht="23.25" customHeight="1" x14ac:dyDescent="0.15">
      <c r="A35" s="884" t="s">
        <v>424</v>
      </c>
      <c r="B35" s="885"/>
      <c r="C35" s="885"/>
      <c r="D35" s="885"/>
      <c r="E35" s="885"/>
      <c r="F35" s="886"/>
      <c r="G35" s="890" t="s">
        <v>488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427</v>
      </c>
      <c r="B78" s="899"/>
      <c r="C78" s="899"/>
      <c r="D78" s="899"/>
      <c r="E78" s="896" t="s">
        <v>372</v>
      </c>
      <c r="F78" s="897"/>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3" t="s">
        <v>386</v>
      </c>
      <c r="C80" s="834"/>
      <c r="D80" s="834"/>
      <c r="E80" s="834"/>
      <c r="F80" s="835"/>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800" t="s">
        <v>54</v>
      </c>
      <c r="Z101" s="701"/>
      <c r="AA101" s="702"/>
      <c r="AB101" s="537" t="s">
        <v>487</v>
      </c>
      <c r="AC101" s="537"/>
      <c r="AD101" s="537"/>
      <c r="AE101" s="350">
        <v>2</v>
      </c>
      <c r="AF101" s="351"/>
      <c r="AG101" s="351"/>
      <c r="AH101" s="352"/>
      <c r="AI101" s="350">
        <v>1</v>
      </c>
      <c r="AJ101" s="351"/>
      <c r="AK101" s="351"/>
      <c r="AL101" s="352"/>
      <c r="AM101" s="350">
        <v>2</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487</v>
      </c>
      <c r="AC102" s="537"/>
      <c r="AD102" s="537"/>
      <c r="AE102" s="344">
        <v>2</v>
      </c>
      <c r="AF102" s="344"/>
      <c r="AG102" s="344"/>
      <c r="AH102" s="344"/>
      <c r="AI102" s="344">
        <v>1</v>
      </c>
      <c r="AJ102" s="344"/>
      <c r="AK102" s="344"/>
      <c r="AL102" s="344"/>
      <c r="AM102" s="344">
        <v>2</v>
      </c>
      <c r="AN102" s="344"/>
      <c r="AO102" s="344"/>
      <c r="AP102" s="344"/>
      <c r="AQ102" s="801"/>
      <c r="AR102" s="802"/>
      <c r="AS102" s="802"/>
      <c r="AT102" s="803"/>
      <c r="AU102" s="801"/>
      <c r="AV102" s="802"/>
      <c r="AW102" s="802"/>
      <c r="AX102" s="803"/>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491</v>
      </c>
      <c r="AC116" s="287"/>
      <c r="AD116" s="288"/>
      <c r="AE116" s="344">
        <v>6</v>
      </c>
      <c r="AF116" s="344"/>
      <c r="AG116" s="344"/>
      <c r="AH116" s="344"/>
      <c r="AI116" s="344">
        <v>10</v>
      </c>
      <c r="AJ116" s="344"/>
      <c r="AK116" s="344"/>
      <c r="AL116" s="344"/>
      <c r="AM116" s="344">
        <v>5</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492</v>
      </c>
      <c r="AC117" s="328"/>
      <c r="AD117" s="329"/>
      <c r="AE117" s="292" t="s">
        <v>493</v>
      </c>
      <c r="AF117" s="292"/>
      <c r="AG117" s="292"/>
      <c r="AH117" s="292"/>
      <c r="AI117" s="292" t="s">
        <v>494</v>
      </c>
      <c r="AJ117" s="292"/>
      <c r="AK117" s="292"/>
      <c r="AL117" s="292"/>
      <c r="AM117" s="292" t="s">
        <v>495</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476</v>
      </c>
      <c r="B130" s="978"/>
      <c r="C130" s="977" t="s">
        <v>310</v>
      </c>
      <c r="D130" s="978"/>
      <c r="E130" s="294" t="s">
        <v>339</v>
      </c>
      <c r="F130" s="295"/>
      <c r="G130" s="296" t="s">
        <v>497</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1"/>
      <c r="B131" s="238"/>
      <c r="C131" s="237"/>
      <c r="D131" s="238"/>
      <c r="E131" s="224" t="s">
        <v>338</v>
      </c>
      <c r="F131" s="225"/>
      <c r="G131" s="221" t="s">
        <v>498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1"/>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1"/>
      <c r="B188" s="238"/>
      <c r="C188" s="237"/>
      <c r="D188" s="238"/>
      <c r="E188" s="146" t="s">
        <v>499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1"/>
      <c r="B430" s="238"/>
      <c r="C430" s="235" t="s">
        <v>472</v>
      </c>
      <c r="D430" s="236"/>
      <c r="E430" s="224" t="s">
        <v>464</v>
      </c>
      <c r="F430" s="434"/>
      <c r="G430" s="226" t="s">
        <v>326</v>
      </c>
      <c r="H430" s="144"/>
      <c r="I430" s="144"/>
      <c r="J430" s="227" t="s">
        <v>500</v>
      </c>
      <c r="K430" s="228"/>
      <c r="L430" s="228"/>
      <c r="M430" s="228"/>
      <c r="N430" s="228"/>
      <c r="O430" s="228"/>
      <c r="P430" s="228"/>
      <c r="Q430" s="228"/>
      <c r="R430" s="228"/>
      <c r="S430" s="228"/>
      <c r="T430" s="229"/>
      <c r="U430" s="230" t="s">
        <v>501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483</v>
      </c>
      <c r="AE702" s="883"/>
      <c r="AF702" s="883"/>
      <c r="AG702" s="872" t="s">
        <v>502</v>
      </c>
      <c r="AH702" s="873"/>
      <c r="AI702" s="873"/>
      <c r="AJ702" s="873"/>
      <c r="AK702" s="873"/>
      <c r="AL702" s="873"/>
      <c r="AM702" s="873"/>
      <c r="AN702" s="873"/>
      <c r="AO702" s="873"/>
      <c r="AP702" s="873"/>
      <c r="AQ702" s="873"/>
      <c r="AR702" s="873"/>
      <c r="AS702" s="873"/>
      <c r="AT702" s="873"/>
      <c r="AU702" s="873"/>
      <c r="AV702" s="873"/>
      <c r="AW702" s="873"/>
      <c r="AX702" s="874"/>
    </row>
    <row r="703" spans="1:50" ht="41.2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503</v>
      </c>
      <c r="AH703" s="651"/>
      <c r="AI703" s="651"/>
      <c r="AJ703" s="651"/>
      <c r="AK703" s="651"/>
      <c r="AL703" s="651"/>
      <c r="AM703" s="651"/>
      <c r="AN703" s="651"/>
      <c r="AO703" s="651"/>
      <c r="AP703" s="651"/>
      <c r="AQ703" s="651"/>
      <c r="AR703" s="651"/>
      <c r="AS703" s="651"/>
      <c r="AT703" s="651"/>
      <c r="AU703" s="651"/>
      <c r="AV703" s="651"/>
      <c r="AW703" s="651"/>
      <c r="AX703" s="652"/>
    </row>
    <row r="704" spans="1:50" ht="43.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505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507</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508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507</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509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507</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507</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510</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514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507</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511</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483</v>
      </c>
      <c r="AE718" s="141"/>
      <c r="AF718" s="141"/>
      <c r="AG718" s="149" t="s">
        <v>512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4"/>
      <c r="D722" s="905"/>
      <c r="E722" s="905"/>
      <c r="F722" s="906"/>
      <c r="G722" s="924"/>
      <c r="H722" s="925"/>
      <c r="I722" s="69" t="str">
        <f t="shared" ref="I722:I725" si="6">IF(OR(G722="　", G722=""), "", "-")</f>
        <v/>
      </c>
      <c r="J722" s="903"/>
      <c r="K722" s="903"/>
      <c r="L722" s="69" t="str">
        <f t="shared" ref="L722:L725" si="7">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4"/>
      <c r="D723" s="905"/>
      <c r="E723" s="905"/>
      <c r="F723" s="906"/>
      <c r="G723" s="924"/>
      <c r="H723" s="925"/>
      <c r="I723" s="69" t="str">
        <f t="shared" si="6"/>
        <v/>
      </c>
      <c r="J723" s="903"/>
      <c r="K723" s="903"/>
      <c r="L723" s="69" t="str">
        <f t="shared" si="7"/>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4"/>
      <c r="D724" s="905"/>
      <c r="E724" s="905"/>
      <c r="F724" s="906"/>
      <c r="G724" s="924"/>
      <c r="H724" s="925"/>
      <c r="I724" s="69" t="str">
        <f t="shared" si="6"/>
        <v/>
      </c>
      <c r="J724" s="903"/>
      <c r="K724" s="903"/>
      <c r="L724" s="69" t="str">
        <f t="shared" si="7"/>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7"/>
      <c r="D725" s="908"/>
      <c r="E725" s="908"/>
      <c r="F725" s="909"/>
      <c r="G725" s="946"/>
      <c r="H725" s="947"/>
      <c r="I725" s="71" t="str">
        <f t="shared" si="6"/>
        <v/>
      </c>
      <c r="J725" s="948"/>
      <c r="K725" s="948"/>
      <c r="L725" s="71" t="str">
        <f t="shared" si="7"/>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4" t="s">
        <v>527</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9"/>
      <c r="B727" s="610"/>
      <c r="C727" s="681" t="s">
        <v>56</v>
      </c>
      <c r="D727" s="682"/>
      <c r="E727" s="682"/>
      <c r="F727" s="683"/>
      <c r="G727" s="781" t="s">
        <v>526</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t="s">
        <v>522</v>
      </c>
      <c r="F738" s="108"/>
      <c r="G738" s="108"/>
      <c r="H738" s="108"/>
      <c r="I738" s="108"/>
      <c r="J738" s="108"/>
      <c r="K738" s="108"/>
      <c r="L738" s="108"/>
      <c r="M738" s="108"/>
      <c r="N738" s="87" t="s">
        <v>457</v>
      </c>
      <c r="O738" s="87"/>
      <c r="P738" s="87"/>
      <c r="Q738" s="87"/>
      <c r="R738" s="108" t="s">
        <v>523</v>
      </c>
      <c r="S738" s="108"/>
      <c r="T738" s="108"/>
      <c r="U738" s="108"/>
      <c r="V738" s="108"/>
      <c r="W738" s="108"/>
      <c r="X738" s="108"/>
      <c r="Y738" s="108"/>
      <c r="Z738" s="108"/>
      <c r="AA738" s="87" t="s">
        <v>456</v>
      </c>
      <c r="AB738" s="87"/>
      <c r="AC738" s="87"/>
      <c r="AD738" s="87"/>
      <c r="AE738" s="108" t="s">
        <v>524</v>
      </c>
      <c r="AF738" s="108"/>
      <c r="AG738" s="108"/>
      <c r="AH738" s="108"/>
      <c r="AI738" s="108"/>
      <c r="AJ738" s="108"/>
      <c r="AK738" s="108"/>
      <c r="AL738" s="108"/>
      <c r="AM738" s="108"/>
      <c r="AN738" s="87" t="s">
        <v>452</v>
      </c>
      <c r="AO738" s="87"/>
      <c r="AP738" s="87"/>
      <c r="AQ738" s="87"/>
      <c r="AR738" s="88" t="s">
        <v>525</v>
      </c>
      <c r="AS738" s="89"/>
      <c r="AT738" s="89"/>
      <c r="AU738" s="89"/>
      <c r="AV738" s="89"/>
      <c r="AW738" s="89"/>
      <c r="AX738" s="90"/>
    </row>
    <row r="739" spans="1:52" ht="24.75" customHeight="1" thickBot="1" x14ac:dyDescent="0.2">
      <c r="A739" s="112" t="s">
        <v>448</v>
      </c>
      <c r="B739" s="113"/>
      <c r="C739" s="113"/>
      <c r="D739" s="114"/>
      <c r="E739" s="115" t="s">
        <v>496</v>
      </c>
      <c r="F739" s="103"/>
      <c r="G739" s="103"/>
      <c r="H739" s="79" t="str">
        <f>IF(E739="", "", "(")</f>
        <v>(</v>
      </c>
      <c r="I739" s="103"/>
      <c r="J739" s="103"/>
      <c r="K739" s="79" t="str">
        <f>IF(OR(I739="　", I739=""), "", "-")</f>
        <v/>
      </c>
      <c r="L739" s="104">
        <v>139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7.75" customHeight="1" thickBo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430</v>
      </c>
      <c r="B779" s="747"/>
      <c r="C779" s="747"/>
      <c r="D779" s="747"/>
      <c r="E779" s="747"/>
      <c r="F779" s="748"/>
      <c r="G779" s="425" t="s">
        <v>517</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516</v>
      </c>
      <c r="H781" s="436"/>
      <c r="I781" s="436"/>
      <c r="J781" s="436"/>
      <c r="K781" s="437"/>
      <c r="L781" s="438" t="s">
        <v>518</v>
      </c>
      <c r="M781" s="439"/>
      <c r="N781" s="439"/>
      <c r="O781" s="439"/>
      <c r="P781" s="439"/>
      <c r="Q781" s="439"/>
      <c r="R781" s="439"/>
      <c r="S781" s="439"/>
      <c r="T781" s="439"/>
      <c r="U781" s="439"/>
      <c r="V781" s="439"/>
      <c r="W781" s="439"/>
      <c r="X781" s="440"/>
      <c r="Y781" s="441">
        <v>9.9759600000000006</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9.9759600000000006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61.5" customHeight="1" x14ac:dyDescent="0.15">
      <c r="A837" s="390">
        <v>1</v>
      </c>
      <c r="B837" s="390">
        <v>1</v>
      </c>
      <c r="C837" s="410" t="s">
        <v>519</v>
      </c>
      <c r="D837" s="404"/>
      <c r="E837" s="404"/>
      <c r="F837" s="404"/>
      <c r="G837" s="404"/>
      <c r="H837" s="404"/>
      <c r="I837" s="404"/>
      <c r="J837" s="405">
        <v>4010405000185</v>
      </c>
      <c r="K837" s="406"/>
      <c r="L837" s="406"/>
      <c r="M837" s="406"/>
      <c r="N837" s="406"/>
      <c r="O837" s="406"/>
      <c r="P837" s="411" t="s">
        <v>520</v>
      </c>
      <c r="Q837" s="303"/>
      <c r="R837" s="303"/>
      <c r="S837" s="303"/>
      <c r="T837" s="303"/>
      <c r="U837" s="303"/>
      <c r="V837" s="303"/>
      <c r="W837" s="303"/>
      <c r="X837" s="303"/>
      <c r="Y837" s="304">
        <v>9.9759600000000006</v>
      </c>
      <c r="Z837" s="305"/>
      <c r="AA837" s="305"/>
      <c r="AB837" s="306"/>
      <c r="AC837" s="314" t="s">
        <v>420</v>
      </c>
      <c r="AD837" s="409"/>
      <c r="AE837" s="409"/>
      <c r="AF837" s="409"/>
      <c r="AG837" s="409"/>
      <c r="AH837" s="407">
        <v>1</v>
      </c>
      <c r="AI837" s="408"/>
      <c r="AJ837" s="408"/>
      <c r="AK837" s="408"/>
      <c r="AL837" s="311">
        <v>99.6</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hidden="1" customHeight="1" x14ac:dyDescent="0.15">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18"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2">
    <cfRule type="expression" dxfId="2089" priority="13877">
      <formula>IF(RIGHT(TEXT(Y782,"0.#"),1)=".",FALSE,TRUE)</formula>
    </cfRule>
    <cfRule type="expression" dxfId="2088" priority="13878">
      <formula>IF(RIGHT(TEXT(Y782,"0.#"),1)=".",TRUE,FALSE)</formula>
    </cfRule>
  </conditionalFormatting>
  <conditionalFormatting sqref="Y791">
    <cfRule type="expression" dxfId="2087" priority="13873">
      <formula>IF(RIGHT(TEXT(Y791,"0.#"),1)=".",FALSE,TRUE)</formula>
    </cfRule>
    <cfRule type="expression" dxfId="2086" priority="13874">
      <formula>IF(RIGHT(TEXT(Y791,"0.#"),1)=".",TRUE,FALSE)</formula>
    </cfRule>
  </conditionalFormatting>
  <conditionalFormatting sqref="Y822:Y829 Y820 Y809:Y816 Y807 Y796:Y803 Y794">
    <cfRule type="expression" dxfId="2085" priority="13655">
      <formula>IF(RIGHT(TEXT(Y794,"0.#"),1)=".",FALSE,TRUE)</formula>
    </cfRule>
    <cfRule type="expression" dxfId="2084" priority="13656">
      <formula>IF(RIGHT(TEXT(Y794,"0.#"),1)=".",TRUE,FALSE)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3:Y790 Y781">
    <cfRule type="expression" dxfId="2077" priority="13679">
      <formula>IF(RIGHT(TEXT(Y781,"0.#"),1)=".",FALSE,TRUE)</formula>
    </cfRule>
    <cfRule type="expression" dxfId="2076" priority="13680">
      <formula>IF(RIGHT(TEXT(Y781,"0.#"),1)=".",TRUE,FALSE)</formula>
    </cfRule>
  </conditionalFormatting>
  <conditionalFormatting sqref="AU782">
    <cfRule type="expression" dxfId="2075" priority="13677">
      <formula>IF(RIGHT(TEXT(AU782,"0.#"),1)=".",FALSE,TRUE)</formula>
    </cfRule>
    <cfRule type="expression" dxfId="2074" priority="13678">
      <formula>IF(RIGHT(TEXT(AU782,"0.#"),1)=".",TRUE,FALSE)</formula>
    </cfRule>
  </conditionalFormatting>
  <conditionalFormatting sqref="AU791">
    <cfRule type="expression" dxfId="2073" priority="13675">
      <formula>IF(RIGHT(TEXT(AU791,"0.#"),1)=".",FALSE,TRUE)</formula>
    </cfRule>
    <cfRule type="expression" dxfId="2072" priority="13676">
      <formula>IF(RIGHT(TEXT(AU791,"0.#"),1)=".",TRUE,FALSE)</formula>
    </cfRule>
  </conditionalFormatting>
  <conditionalFormatting sqref="AU783:AU790 AU781">
    <cfRule type="expression" dxfId="2071" priority="13673">
      <formula>IF(RIGHT(TEXT(AU781,"0.#"),1)=".",FALSE,TRUE)</formula>
    </cfRule>
    <cfRule type="expression" dxfId="2070" priority="13674">
      <formula>IF(RIGHT(TEXT(AU781,"0.#"),1)=".",TRUE,FALSE)</formula>
    </cfRule>
  </conditionalFormatting>
  <conditionalFormatting sqref="Y821 Y808 Y795">
    <cfRule type="expression" dxfId="2069" priority="13659">
      <formula>IF(RIGHT(TEXT(Y795,"0.#"),1)=".",FALSE,TRUE)</formula>
    </cfRule>
    <cfRule type="expression" dxfId="2068" priority="13660">
      <formula>IF(RIGHT(TEXT(Y795,"0.#"),1)=".",TRUE,FALSE)</formula>
    </cfRule>
  </conditionalFormatting>
  <conditionalFormatting sqref="Y830 Y817 Y804">
    <cfRule type="expression" dxfId="2067" priority="13657">
      <formula>IF(RIGHT(TEXT(Y804,"0.#"),1)=".",FALSE,TRUE)</formula>
    </cfRule>
    <cfRule type="expression" dxfId="2066" priority="13658">
      <formula>IF(RIGHT(TEXT(Y804,"0.#"),1)=".",TRUE,FALSE)</formula>
    </cfRule>
  </conditionalFormatting>
  <conditionalFormatting sqref="AU821 AU808 AU795">
    <cfRule type="expression" dxfId="2065" priority="13653">
      <formula>IF(RIGHT(TEXT(AU795,"0.#"),1)=".",FALSE,TRUE)</formula>
    </cfRule>
    <cfRule type="expression" dxfId="2064" priority="13654">
      <formula>IF(RIGHT(TEXT(AU795,"0.#"),1)=".",TRUE,FALSE)</formula>
    </cfRule>
  </conditionalFormatting>
  <conditionalFormatting sqref="AU830 AU817 AU804">
    <cfRule type="expression" dxfId="2063" priority="13651">
      <formula>IF(RIGHT(TEXT(AU804,"0.#"),1)=".",FALSE,TRUE)</formula>
    </cfRule>
    <cfRule type="expression" dxfId="2062" priority="13652">
      <formula>IF(RIGHT(TEXT(AU804,"0.#"),1)=".",TRUE,FALSE)</formula>
    </cfRule>
  </conditionalFormatting>
  <conditionalFormatting sqref="AU822:AU829 AU820 AU809:AU816 AU807 AU796:AU803 AU794">
    <cfRule type="expression" dxfId="2061" priority="13649">
      <formula>IF(RIGHT(TEXT(AU794,"0.#"),1)=".",FALSE,TRUE)</formula>
    </cfRule>
    <cfRule type="expression" dxfId="2060" priority="13650">
      <formula>IF(RIGHT(TEXT(AU794,"0.#"),1)=".",TRUE,FALSE)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I34 AM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1" sqref="A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483</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2019-06-05T06:31:17Z</cp:lastPrinted>
  <dcterms:created xsi:type="dcterms:W3CDTF">2012-03-13T00:50:25Z</dcterms:created>
  <dcterms:modified xsi:type="dcterms:W3CDTF">2019-06-05T07:08:35Z</dcterms:modified>
</cp:coreProperties>
</file>