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2_作業中（保存期間１年未満）\15_予算第一係\次席\R01.4.1 中島\04_行政事業レビュー\010415_★行政事業レビューシートの作成【＋計数BD】\8．決算額追加【0619決算確定後】\3．完成品\1．公共レビューシート\"/>
    </mc:Choice>
  </mc:AlternateContent>
  <bookViews>
    <workbookView xWindow="0" yWindow="0" windowWidth="28800" windowHeight="130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<sst xmlns="http://schemas.openxmlformats.org/spreadsheetml/2006/main" count="2921" uniqueCount="659">
  <si>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</si>
  <si>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</si>
  <si>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</si>
  <si>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</si>
  <si>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</si>
  <si>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</si>
  <si>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</si>
  <si>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</si>
  <si>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</si>
  <si>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</si>
  <si>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</si>
  <si>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</si>
  <si>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</si>
  <si>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</si>
  <si>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</si>
  <si>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</si>
  <si>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</si>
  <si>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</si>
  <si>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</si>
  <si>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</si>
  <si>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</si>
  <si>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</si>
  <si>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</si>
  <si>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</si>
  <si>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</si>
  <si>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</si>
  <si>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</si>
  <si>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</si>
  <si>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</si>
  <si>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</si>
  <si>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</si>
  <si>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</si>
  <si>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</si>
  <si>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</si>
  <si>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</si>
  <si>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</si>
  <si>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</si>
  <si>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</si>
  <si>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</si>
  <si>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</si>
  <si>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</si>
  <si>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</si>
  <si>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</si>
  <si>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</si>
  <si>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</si>
  <si>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</si>
  <si>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</si>
  <si>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</si>
  <si>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</si>
  <si>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</si>
  <si>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</si>
  <si>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</si>
  <si>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</si>
  <si>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</si>
  <si>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</si>
  <si>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</si>
  <si>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</si>
  <si>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</si>
  <si>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</si>
  <si>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</si>
  <si>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</si>
  <si>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</si>
  <si>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</si>
  <si>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</si>
  <si>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</si>
  <si>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</si>
  <si>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</si>
  <si>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</si>
  <si>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</si>
  <si>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</si>
  <si>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</si>
  <si>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</si>
  <si>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</si>
  <si>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</si>
  <si>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</si>
  <si>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</si>
  <si>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</si>
  <si>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</si>
  <si>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</si>
  <si>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</si>
  <si>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</si>
  <si>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</si>
  <si>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</si>
  <si>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</si>
  <si>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</si>
  <si>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</si>
  <si>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</si>
  <si>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</si>
  <si>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</si>
  <si>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</si>
  <si>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</si>
  <si>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</si>
  <si>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</si>
  <si>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</si>
  <si>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</si>
  <si>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</si>
  <si>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</si>
  <si>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</si>
  <si>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</si>
  <si>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</si>
  <si>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</si>
  <si>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</si>
  <si>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</si>
  <si>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</si>
  <si>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</si>
  <si>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</si>
  <si>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</si>
  <si>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</si>
  <si>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</si>
  <si>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</si>
  <si>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</si>
  <si>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</si>
  <si>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</si>
  <si>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</si>
  <si>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</si>
  <si>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</si>
  <si>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</si>
  <si>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</si>
  <si>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</si>
  <si>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</si>
  <si>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</si>
  <si>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</si>
  <si>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</si>
  <si>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</si>
  <si>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</si>
  <si>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</si>
  <si>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</si>
  <si>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</si>
  <si>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</si>
  <si>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</si>
  <si>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</si>
  <si>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</si>
  <si>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</si>
  <si>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</si>
  <si>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</si>
  <si>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</si>
  <si>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</si>
  <si>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</si>
  <si>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</si>
  <si>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</si>
  <si>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</si>
  <si>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</si>
  <si>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</si>
  <si>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</si>
  <si>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</si>
  <si>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</si>
  <si>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</si>
  <si>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</si>
  <si>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</si>
  <si>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</si>
  <si>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</si>
  <si>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</si>
  <si>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</si>
  <si>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</si>
  <si>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</si>
  <si>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</si>
  <si>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</si>
  <si>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</si>
  <si>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</si>
  <si>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</si>
  <si>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</si>
  <si>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</si>
  <si>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</si>
  <si>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</si>
  <si>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</si>
  <si>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</si>
  <si>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</si>
  <si>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</si>
  <si>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</si>
  <si>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</si>
  <si>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</si>
  <si>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</si>
  <si>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</si>
  <si>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</si>
  <si>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</si>
  <si>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</si>
  <si>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</si>
  <si>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</si>
  <si>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</si>
  <si>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</si>
  <si>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</si>
  <si>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</si>
  <si>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</si>
  <si>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</si>
  <si>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</si>
  <si>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</si>
  <si>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</si>
  <si>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</si>
  <si>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</si>
  <si>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</si>
  <si>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</si>
  <si>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</si>
  <si>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</si>
  <si>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</si>
  <si>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</si>
  <si>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</si>
  <si>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</si>
  <si>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</si>
  <si>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</si>
  <si>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</si>
  <si>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</si>
  <si>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</si>
  <si>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</si>
  <si>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</si>
  <si>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</si>
  <si>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</si>
  <si>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</si>
  <si>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</si>
  <si>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</si>
  <si>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</si>
  <si>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</si>
  <si>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</si>
  <si>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</si>
  <si>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</si>
  <si>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</si>
  <si>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</si>
  <si>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</si>
  <si>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</si>
  <si>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</si>
  <si>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</si>
  <si>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</si>
  <si>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</si>
  <si>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</si>
  <si>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</si>
  <si>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</si>
  <si>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</si>
  <si>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</si>
  <si>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</si>
  <si>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</si>
  <si>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</si>
  <si>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</si>
  <si>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</si>
  <si>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</si>
  <si>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</si>
  <si>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</si>
  <si>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</si>
  <si>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</si>
  <si>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</si>
  <si>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</si>
  <si>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</si>
  <si>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</si>
  <si>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</si>
  <si>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</si>
  <si>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</si>
  <si>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</si>
  <si>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</si>
  <si>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</si>
  <si>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</si>
  <si>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</si>
  <si>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</si>
  <si>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</si>
  <si>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</si>
  <si>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</si>
  <si>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</si>
  <si>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</si>
  <si>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</si>
  <si>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</si>
  <si>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</si>
  <si>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</si>
  <si>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</si>
  <si>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</si>
  <si>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</si>
  <si>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</si>
  <si>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</si>
  <si>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</si>
  <si>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</si>
  <si>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</si>
  <si>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</si>
  <si>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</si>
  <si>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</si>
  <si>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</si>
  <si>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</si>
  <si>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</si>
  <si>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</si>
  <si>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</si>
  <si>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</si>
  <si>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</si>
  <si>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</si>
  <si>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</si>
  <si>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</si>
  <si>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</si>
  <si>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</si>
  <si>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</si>
  <si>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</si>
  <si>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</si>
  <si>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</si>
  <si>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</si>
  <si>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</si>
  <si>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</si>
  <si>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</si>
  <si>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</si>
  <si>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</si>
  <si>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</si>
  <si>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</si>
  <si>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</si>
  <si>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</si>
  <si>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</si>
  <si>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</si>
  <si>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</si>
  <si>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</si>
  <si>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</si>
  <si>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</si>
  <si>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</si>
  <si>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</si>
  <si>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</si>
  <si>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</si>
  <si>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</si>
  <si>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</si>
  <si>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</si>
  <si>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</si>
  <si>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</si>
  <si>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</si>
  <si>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</si>
  <si>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</si>
  <si>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</si>
  <si>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</si>
  <si>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</si>
  <si>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</si>
  <si>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</si>
  <si>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</si>
  <si>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</si>
  <si>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</si>
  <si>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</si>
  <si>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</si>
  <si>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</si>
  <si>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</si>
  <si>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</si>
  <si>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</si>
  <si>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</si>
  <si>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</si>
  <si>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</si>
  <si>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</si>
  <si>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</si>
  <si>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</si>
  <si>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</si>
  <si>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</si>
  <si>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</si>
  <si>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</si>
  <si>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</si>
  <si>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</si>
  <si>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</si>
  <si>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</si>
  <si>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</si>
  <si>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</si>
  <si>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</si>
  <si>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</si>
  <si>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</si>
  <si>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</si>
  <si>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</si>
  <si>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</si>
  <si>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</si>
  <si>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</si>
  <si>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</si>
  <si>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</si>
  <si>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</si>
  <si>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</si>
  <si>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</si>
  <si>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</si>
  <si>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</si>
  <si>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</si>
  <si>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</si>
  <si>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</si>
  <si>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</si>
  <si>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</si>
  <si>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</si>
  <si>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</si>
  <si>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</si>
  <si>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</si>
  <si>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</si>
  <si>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</si>
  <si>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</si>
  <si>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</si>
  <si>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</si>
  <si>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</si>
  <si>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</si>
  <si>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</si>
  <si>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</si>
  <si>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</si>
  <si>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</si>
  <si>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</si>
  <si>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</si>
  <si>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</si>
  <si>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</si>
  <si>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</si>
  <si>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</si>
  <si>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</si>
  <si>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</si>
  <si>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</si>
  <si>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</si>
  <si>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</si>
  <si>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</si>
  <si>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</si>
  <si>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</si>
  <si>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</si>
  <si>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</si>
  <si>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</si>
  <si>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</si>
  <si>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</si>
  <si>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</si>
  <si>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</si>
  <si>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</si>
  <si>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</si>
  <si>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</si>
  <si>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</si>
  <si>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</si>
  <si>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</si>
  <si>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</si>
  <si>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</si>
  <si>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</si>
  <si>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</si>
  <si>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</si>
  <si>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</si>
  <si>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</si>
  <si>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</si>
  <si>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</si>
  <si>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</si>
  <si>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</si>
  <si>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</si>
  <si>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</si>
  <si>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</si>
  <si>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</si>
  <si>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</si>
  <si>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</si>
  <si>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</si>
  <si>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</si>
  <si>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</si>
  <si>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</si>
  <si>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</si>
  <si>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</si>
  <si>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</si>
  <si>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</si>
  <si>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</si>
  <si>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</si>
  <si>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</si>
  <si>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</si>
  <si>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</si>
  <si>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</si>
  <si>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</si>
  <si>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</si>
  <si>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</si>
  <si>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</si>
  <si>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</si>
  <si>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</si>
  <si>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</si>
  <si>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</si>
  <si>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</si>
  <si>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</si>
  <si>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</si>
  <si>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</si>
  <si>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</si>
  <si>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</si>
  <si>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</si>
  <si>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</si>
  <si>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</si>
  <si>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</si>
  <si>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</si>
  <si>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</si>
  <si>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</si>
  <si>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</si>
  <si>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</si>
  <si>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</si>
  <si>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</si>
  <si>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</si>
  <si>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</si>
  <si>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</si>
  <si>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</si>
  <si>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</si>
  <si>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</si>
  <si>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</si>
  <si>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</si>
  <si>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</si>
  <si>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</si>
  <si>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</si>
  <si>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</si>
  <si>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</si>
  <si>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</si>
  <si>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</si>
  <si>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</si>
  <si>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</si>
  <si>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</si>
  <si>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</si>
  <si>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</si>
  <si>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</si>
  <si>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</si>
  <si>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</si>
  <si>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</si>
  <si>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</si>
  <si>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</si>
  <si>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</si>
  <si>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</si>
  <si>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</si>
  <si>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</si>
  <si>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</si>
  <si>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</si>
  <si>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</si>
  <si>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</si>
  <si>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</si>
  <si>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</si>
  <si>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</si>
  <si>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</si>
  <si>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</si>
  <si>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</si>
  <si>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</si>
  <si>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</si>
  <si>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</si>
  <si>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</si>
  <si>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</si>
  <si>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</si>
  <si>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</si>
  <si>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</si>
  <si>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</si>
  <si>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</si>
  <si>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</si>
  <si>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</si>
  <si>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</si>
  <si>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</si>
  <si>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</si>
  <si>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</si>
  <si>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</si>
  <si>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</si>
  <si>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</si>
  <si>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</si>
  <si>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</si>
  <si>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</si>
  <si>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</si>
  <si>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</si>
  <si>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</si>
  <si>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</si>
  <si>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</si>
  <si>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</si>
  <si>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</si>
  <si>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</si>
  <si>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</si>
  <si>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</si>
  <si>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</si>
  <si>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</si>
  <si>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</si>
  <si>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</si>
  <si>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</si>
  <si>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</si>
  <si>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</si>
  <si>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</si>
  <si>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</si>
  <si>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</si>
  <si>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</si>
  <si>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</si>
  <si>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</si>
  <si>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</si>
  <si>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</si>
  <si>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</si>
  <si>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</si>
  <si>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</si>
  <si>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</si>
  <si>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</si>
  <si>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</si>
  <si>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</si>
  <si>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</si>
  <si>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</si>
  <si>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</si>
  <si>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</si>
  <si>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</si>
  <si>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</si>
  <si>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</si>
  <si>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</si>
  <si>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</si>
  <si>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</si>
  <si>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</si>
  <si>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</si>
  <si>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</si>
  <si>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河川改修事業（補助・床上浸水対策特別緊急事業）</t>
  </si>
  <si>
    <t>水管理・国土保全局</t>
  </si>
  <si>
    <t>治水課</t>
    <rPh sb="0" eb="3">
      <t>チスイカ</t>
    </rPh>
    <phoneticPr fontId="5"/>
  </si>
  <si>
    <t>課長 井上 智夫</t>
    <rPh sb="0" eb="2">
      <t>カチョウ</t>
    </rPh>
    <phoneticPr fontId="5"/>
  </si>
  <si>
    <t>○</t>
  </si>
  <si>
    <t>河川法第9条第2項、第10条、第60条第2項、第62条
地方財政法</t>
  </si>
  <si>
    <t>河川整備計画（河川法第16条の2）
　（河川法：平成29年6月2日改正）
社会資本整備重点計画（社会資本整備重点計画法第4条）
　（第4次社会資本整備重点計画：平成27年9月18日閣議決定）</t>
    <phoneticPr fontId="5"/>
  </si>
  <si>
    <t>　河川について、洪水、高潮等による災害の発生が防止され、河川が適正に利用され、流水の正常な機能が維持され、及び河川環境の整備と保全がされるようにこれを総合的に管理することにより、国土の保全と開発に寄与し、もって公共の安全を保持し、かつ、公共の福祉を増進することを目的とする。
　このうち、補助・床上浸水対策特別緊急事業は、被災後、通常生活への復旧に多大な労力を要し、大きな経済的・身体的負担となる床上浸水が頻発している地域に関係する河川のうち、特に対策を促進する必要がある箇所の河川を対象として、集中実施により、慢性的な床上浸水を早期に解消するための事業である。</t>
  </si>
  <si>
    <t>　河川を整備するにあたっては、洪水を安全に流下させること等を目的に、河川の改修やダムの整備を実施している。
このうち、河川改修事業として実施する補助・床上浸水対策特別緊急事業の要件は、下記によるものとする。
○指定区間内の一級河川又は二級河川において施行される改良工事のうち、
　・概ね5年間で事業完了させるもの
　・過去概ね10年間の河川の氾濫による被害が以下に該当するもの
　　　延べ床上浸水家屋数が50戸以上であるもの
　　　延べ浸水家屋数が200戸以上であるもの
　　　床上浸水回数が2回以上であるもの
補助率　1/2　等</t>
  </si>
  <si>
    <t>河川整備事業費</t>
    <rPh sb="0" eb="2">
      <t>カセン</t>
    </rPh>
    <rPh sb="2" eb="4">
      <t>セイビ</t>
    </rPh>
    <rPh sb="4" eb="7">
      <t>ジギョウヒ</t>
    </rPh>
    <phoneticPr fontId="5"/>
  </si>
  <si>
    <t>再度同規模の出水があった場合の床上浸水解消戸数</t>
  </si>
  <si>
    <t>-</t>
  </si>
  <si>
    <t>-</t>
    <phoneticPr fontId="5"/>
  </si>
  <si>
    <t>事業実施の契機となった出水に対する再度災害防止
平成28年度までに床上浸水解消率を100％にする
（対象：事業着手時に平成28年度完了予定の事業）</t>
    <rPh sb="24" eb="26">
      <t>ヘイセイ</t>
    </rPh>
    <rPh sb="28" eb="30">
      <t>ネンド</t>
    </rPh>
    <rPh sb="33" eb="35">
      <t>ユカウエ</t>
    </rPh>
    <rPh sb="35" eb="37">
      <t>シンスイ</t>
    </rPh>
    <rPh sb="37" eb="39">
      <t>カイショウ</t>
    </rPh>
    <rPh sb="39" eb="40">
      <t>リツ</t>
    </rPh>
    <phoneticPr fontId="5"/>
  </si>
  <si>
    <t>事業実施の契機となった出水に対する再度災害防止
平成29年度までに床上浸水解消率を100％にする
（対象：事業着手時に平成29年度完了予定の事業）</t>
    <rPh sb="33" eb="35">
      <t>ユカウエ</t>
    </rPh>
    <rPh sb="35" eb="37">
      <t>シンスイ</t>
    </rPh>
    <rPh sb="37" eb="39">
      <t>カイショウ</t>
    </rPh>
    <phoneticPr fontId="5"/>
  </si>
  <si>
    <t>事業実施の契機となった出水に対する再度災害防止
平成30年度までに床上浸水解消率を100％にする
（対象：事業着手時に平成30年度完了予定の事業）</t>
    <phoneticPr fontId="5"/>
  </si>
  <si>
    <t>事業実施の契機となった出水に対する再度災害防止
事業完了年度までに床上浸水解消率を100％にする
（対象：事業着手時に平成31年度以降完了予定の事業）</t>
    <rPh sb="24" eb="26">
      <t>ジギョウ</t>
    </rPh>
    <rPh sb="26" eb="28">
      <t>カンリョウ</t>
    </rPh>
    <rPh sb="28" eb="30">
      <t>ネンド</t>
    </rPh>
    <rPh sb="39" eb="40">
      <t>リツ</t>
    </rPh>
    <rPh sb="65" eb="67">
      <t>イコウ</t>
    </rPh>
    <phoneticPr fontId="5"/>
  </si>
  <si>
    <t>再度同規模の出水があった場合の床上浸水解消戸数 （国土交通省水管理・国土保全局調べ（平成31年3月））</t>
    <rPh sb="0" eb="2">
      <t>サイド</t>
    </rPh>
    <rPh sb="2" eb="5">
      <t>ドウキボ</t>
    </rPh>
    <rPh sb="6" eb="8">
      <t>シュッスイ</t>
    </rPh>
    <rPh sb="12" eb="14">
      <t>バアイ</t>
    </rPh>
    <rPh sb="15" eb="17">
      <t>ユカウエ</t>
    </rPh>
    <rPh sb="17" eb="19">
      <t>シンスイ</t>
    </rPh>
    <rPh sb="19" eb="21">
      <t>カイショウ</t>
    </rPh>
    <rPh sb="21" eb="23">
      <t>コスウ</t>
    </rPh>
    <phoneticPr fontId="5"/>
  </si>
  <si>
    <t>m</t>
    <phoneticPr fontId="5"/>
  </si>
  <si>
    <t>事業着手時に平成28年度完了予定の事業の整備延長
（予算執行ベースで事業計画延長を換算したもの）</t>
    <phoneticPr fontId="5"/>
  </si>
  <si>
    <t>事業着手時に平成29年度完了予定の事業の整備延長
（予算執行ベースで事業計画延長を換算したもの）</t>
    <phoneticPr fontId="5"/>
  </si>
  <si>
    <t>事業着手時に平成30年度完了予定の事業の整備延長
（予算執行ベースで事業計画延長を換算したもの）</t>
    <phoneticPr fontId="5"/>
  </si>
  <si>
    <t>事業着手時に平成31年度以降完了予定の事業の整備延長
（予算執行ベースで事業計画延長を換算したもの）</t>
    <rPh sb="12" eb="14">
      <t>イコウ</t>
    </rPh>
    <phoneticPr fontId="5"/>
  </si>
  <si>
    <t>総予算額／床上浸水解消戸数
※各年度に完了した事業の全体予算額／床上浸水解消戸数　　　　　　　　　　　　　　　　　　　　　　　　　　</t>
  </si>
  <si>
    <t>総予算額／浸水被害が解消又は軽減される面積（m2）
※各年度に完了した事業の全体予算額／浸水被害が解消又は軽減される面積　　　　　　　　　　　　　　</t>
  </si>
  <si>
    <t>総予算額／整備延長（m）
※各年度に完了した事業の全体予算額／整備延長　</t>
  </si>
  <si>
    <t>百万円</t>
    <rPh sb="0" eb="2">
      <t>ヒャクマン</t>
    </rPh>
    <rPh sb="2" eb="3">
      <t>エン</t>
    </rPh>
    <phoneticPr fontId="5"/>
  </si>
  <si>
    <t>円</t>
    <rPh sb="0" eb="1">
      <t>エン</t>
    </rPh>
    <phoneticPr fontId="5"/>
  </si>
  <si>
    <t>４　水害等災害による被害の軽減</t>
  </si>
  <si>
    <t>１２　水害・土砂災害の防止・減災を推進する</t>
  </si>
  <si>
    <t>人口・資産集積地区等における河川整備計画目標相当の洪水に対する河川の整備率（県管理河川）</t>
  </si>
  <si>
    <t>約○％</t>
    <rPh sb="0" eb="1">
      <t>ヤク</t>
    </rPh>
    <phoneticPr fontId="5"/>
  </si>
  <si>
    <t>本事業において堤防等の整備を行うことにより、人口・資産集積地区等における河川整備計画目標相当の洪水に対する河川の整備率の向上に寄与する。</t>
  </si>
  <si>
    <t>床上浸水の再度災害防止を目的としており、国民や社会のニーズを反映している。</t>
  </si>
  <si>
    <t>河川法に基づく河川管理行為であり、国は法に定められた費用を負担している。</t>
  </si>
  <si>
    <t>床上浸水被害が発生した箇所での再度災害防止対策を実施しており、優先度の高い事業である。</t>
  </si>
  <si>
    <t>一定以上の床上浸水被害の発生を確認し、支出している。</t>
  </si>
  <si>
    <t>河川管理者と国で河川法に基づき費用を分担している。</t>
  </si>
  <si>
    <t>現地の施工条件に合わせ経済的な施工を行っている。</t>
  </si>
  <si>
    <t>一定以上の床上浸水被害が発生した河川に限定している。</t>
  </si>
  <si>
    <t xml:space="preserve">河川改修事業（補助・床上浸水対策特別緊急事業）の実施に当たり、計画に関する諸条件により、事業の執行が見込みを下回ったこと等のため。
</t>
    <rPh sb="0" eb="2">
      <t>カセン</t>
    </rPh>
    <rPh sb="2" eb="4">
      <t>カイシュウ</t>
    </rPh>
    <rPh sb="4" eb="6">
      <t>ジギョウ</t>
    </rPh>
    <rPh sb="7" eb="9">
      <t>ホジョ</t>
    </rPh>
    <rPh sb="10" eb="12">
      <t>ユカウエ</t>
    </rPh>
    <rPh sb="12" eb="14">
      <t>シンスイ</t>
    </rPh>
    <rPh sb="14" eb="16">
      <t>タイサク</t>
    </rPh>
    <rPh sb="16" eb="18">
      <t>トクベツ</t>
    </rPh>
    <rPh sb="18" eb="20">
      <t>キンキュウ</t>
    </rPh>
    <rPh sb="20" eb="22">
      <t>ジギョウ</t>
    </rPh>
    <rPh sb="24" eb="26">
      <t>ジッシ</t>
    </rPh>
    <rPh sb="27" eb="28">
      <t>ア</t>
    </rPh>
    <rPh sb="31" eb="33">
      <t>ケイカク</t>
    </rPh>
    <rPh sb="34" eb="35">
      <t>カン</t>
    </rPh>
    <rPh sb="37" eb="40">
      <t>ショジョウケン</t>
    </rPh>
    <rPh sb="44" eb="46">
      <t>ジギョウ</t>
    </rPh>
    <rPh sb="47" eb="49">
      <t>シッコウ</t>
    </rPh>
    <rPh sb="50" eb="52">
      <t>ミコ</t>
    </rPh>
    <rPh sb="54" eb="56">
      <t>シタマワ</t>
    </rPh>
    <rPh sb="60" eb="61">
      <t>トウ</t>
    </rPh>
    <phoneticPr fontId="5"/>
  </si>
  <si>
    <t>施工にあたって、様々な工夫に努めている。</t>
  </si>
  <si>
    <t>再度、同規模の出水が発生した地区においては、事業の効果を確認している。また、事業完了後に同規模の出水が発生していない地区においては、整備した施設により床上浸水の解消が期待できる。</t>
  </si>
  <si>
    <t>事業実施主体である都道府県等が工法等について検討した上で国に提出した補助金交付にかかる資料に基づき、適切な計画となっていることを確認している。</t>
  </si>
  <si>
    <t>概ね見込みに見合った活動実績となっている。</t>
  </si>
  <si>
    <t>‐</t>
  </si>
  <si>
    <t>国費投入の必要性、事業の効率性及び事業の有効性のいずれの観点からも、適切に実施されている。</t>
  </si>
  <si>
    <t>引き続き、コスト縮減を要請しながら、床上浸水対策特別緊急事業の推進を図る。</t>
  </si>
  <si>
    <t>＜H27年度公開プロセスとりまとめ結果＞
・河川改修について、選択肢を考慮した費用便益分析、さらには、総コストを検討して事業を選択すべき。
・費用便益分析を考えるにあたって建築物の移動や建築規制等も考慮すべき。
・特別緊急事業のあり方として、代替案との比較、床上浸水家屋数など、再検討が必要。
・単位あたりのコストの見せ方、単位あたりの効果（アウトカム）の見せ方を工夫する必要がある。
・人口減少時代の国家戦略を踏まえて、事業対象の基準を定めるべき。
・各河川の実情に即して工事期間の設定を見直すべき。
地域の土地利用状況等によっては、河川改修以外の選択肢も考慮した代替案について、実現性を踏まえ検討した上で、事業計画を作成し、事業採択の申請をするよう地方公共団体に通知。
将来的な土地利用を関係部局等に確認した上で、事業計画を作成し、事業採択の申請をするよう地方公共団体に通知。
事業の実施にあたって河川の実情に即して適切に工期を設定するとともに、計画的に事業を執行するよう地方公共団体に通知。</t>
    <rPh sb="333" eb="335">
      <t>ツウチ</t>
    </rPh>
    <phoneticPr fontId="5"/>
  </si>
  <si>
    <t>188</t>
  </si>
  <si>
    <t>158</t>
  </si>
  <si>
    <t>164</t>
  </si>
  <si>
    <t>055</t>
  </si>
  <si>
    <t>052</t>
  </si>
  <si>
    <t>119</t>
  </si>
  <si>
    <t>130</t>
  </si>
  <si>
    <t>121</t>
    <phoneticPr fontId="5"/>
  </si>
  <si>
    <t>工事費</t>
    <rPh sb="0" eb="3">
      <t>コウジヒ</t>
    </rPh>
    <phoneticPr fontId="5"/>
  </si>
  <si>
    <t>本工事費</t>
    <rPh sb="0" eb="3">
      <t>ホンコウジ</t>
    </rPh>
    <rPh sb="3" eb="4">
      <t>ヒ</t>
    </rPh>
    <phoneticPr fontId="5"/>
  </si>
  <si>
    <t>工事間接費</t>
    <rPh sb="0" eb="2">
      <t>コウジ</t>
    </rPh>
    <rPh sb="2" eb="5">
      <t>カンセツヒ</t>
    </rPh>
    <phoneticPr fontId="5"/>
  </si>
  <si>
    <t>A.福岡県</t>
    <rPh sb="2" eb="5">
      <t>フクオカケン</t>
    </rPh>
    <phoneticPr fontId="5"/>
  </si>
  <si>
    <t>工事の実施及び工事にかかる用地取得等</t>
    <rPh sb="0" eb="2">
      <t>コウジ</t>
    </rPh>
    <rPh sb="3" eb="5">
      <t>ジッシ</t>
    </rPh>
    <rPh sb="5" eb="6">
      <t>オヨ</t>
    </rPh>
    <rPh sb="7" eb="9">
      <t>コウジ</t>
    </rPh>
    <rPh sb="13" eb="15">
      <t>ヨウチ</t>
    </rPh>
    <rPh sb="15" eb="17">
      <t>シュトク</t>
    </rPh>
    <rPh sb="17" eb="18">
      <t>トウ</t>
    </rPh>
    <phoneticPr fontId="5"/>
  </si>
  <si>
    <t>福岡県</t>
    <rPh sb="0" eb="3">
      <t>フクオカケン</t>
    </rPh>
    <phoneticPr fontId="5"/>
  </si>
  <si>
    <t>徳島県</t>
    <rPh sb="0" eb="3">
      <t>トクシマケン</t>
    </rPh>
    <phoneticPr fontId="5"/>
  </si>
  <si>
    <t>京都府</t>
    <rPh sb="0" eb="3">
      <t>キョウトフ</t>
    </rPh>
    <phoneticPr fontId="5"/>
  </si>
  <si>
    <t>愛知県</t>
    <rPh sb="0" eb="3">
      <t>アイチケン</t>
    </rPh>
    <phoneticPr fontId="5"/>
  </si>
  <si>
    <t>宮城県</t>
    <rPh sb="0" eb="3">
      <t>ミヤギケン</t>
    </rPh>
    <phoneticPr fontId="5"/>
  </si>
  <si>
    <t>埼玉県</t>
    <rPh sb="0" eb="3">
      <t>サイタマケン</t>
    </rPh>
    <phoneticPr fontId="5"/>
  </si>
  <si>
    <t>高知県</t>
    <rPh sb="0" eb="3">
      <t>コウチケン</t>
    </rPh>
    <phoneticPr fontId="5"/>
  </si>
  <si>
    <t>秋田県</t>
    <rPh sb="0" eb="3">
      <t>アキタケン</t>
    </rPh>
    <phoneticPr fontId="5"/>
  </si>
  <si>
    <t>岩手県</t>
    <rPh sb="0" eb="3">
      <t>イワテケン</t>
    </rPh>
    <phoneticPr fontId="5"/>
  </si>
  <si>
    <t>栃木県</t>
    <rPh sb="0" eb="3">
      <t>トチギケン</t>
    </rPh>
    <phoneticPr fontId="5"/>
  </si>
  <si>
    <t>-</t>
    <phoneticPr fontId="5"/>
  </si>
  <si>
    <t>1,955/17,000</t>
    <phoneticPr fontId="5"/>
  </si>
  <si>
    <t>7,708/3,300</t>
    <phoneticPr fontId="5"/>
  </si>
  <si>
    <t>1,955,000,000/4,900,000</t>
    <phoneticPr fontId="5"/>
  </si>
  <si>
    <t>7,708,000,000/160,000</t>
    <phoneticPr fontId="5"/>
  </si>
  <si>
    <t>1,955/165</t>
    <phoneticPr fontId="5"/>
  </si>
  <si>
    <t>7,708/293</t>
    <phoneticPr fontId="5"/>
  </si>
  <si>
    <t>戸</t>
    <rPh sb="0" eb="1">
      <t>コ</t>
    </rPh>
    <phoneticPr fontId="5"/>
  </si>
  <si>
    <t>用地補償費</t>
    <rPh sb="0" eb="2">
      <t>ヨウチ</t>
    </rPh>
    <rPh sb="2" eb="5">
      <t>ホショウヒ</t>
    </rPh>
    <phoneticPr fontId="5"/>
  </si>
  <si>
    <t>-</t>
    <phoneticPr fontId="5"/>
  </si>
  <si>
    <t>14,282/687</t>
    <phoneticPr fontId="5"/>
  </si>
  <si>
    <t>14,094/645</t>
    <phoneticPr fontId="5"/>
  </si>
  <si>
    <t>14,282,000,000/9,822,000</t>
    <phoneticPr fontId="5"/>
  </si>
  <si>
    <t>14,094,000,000/3,426,000</t>
    <phoneticPr fontId="5"/>
  </si>
  <si>
    <t>14,282/23,460</t>
    <phoneticPr fontId="5"/>
  </si>
  <si>
    <t>14,094/11,640</t>
    <phoneticPr fontId="5"/>
  </si>
  <si>
    <t>-</t>
    <phoneticPr fontId="5"/>
  </si>
  <si>
    <t>A.地方公共団体</t>
    <rPh sb="2" eb="4">
      <t>チホウ</t>
    </rPh>
    <rPh sb="4" eb="6">
      <t>コウキョウ</t>
    </rPh>
    <rPh sb="6" eb="8">
      <t>ダンタイ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</si>
</sst>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29</xdr:col>
      <xdr:colOff>138545</xdr:colOff>
      <xdr:row>705</xdr:row>
      <xdr:rowOff>103909</xdr:rowOff>
    </xdr:from>
    <xdr:to>
      <xdr:col>31</xdr:col>
      <xdr:colOff>120166</xdr:colOff>
      <xdr:row>705</xdr:row>
      <xdr:rowOff>359963</xdr:rowOff>
    </xdr:to>
    <xdr:sp macro="" textlink="">
      <xdr:nvSpPr>
        <xdr:cNvPr id="3" name="テキスト ボックス 2"/>
        <xdr:cNvSpPr txBox="1"/>
      </xdr:nvSpPr>
      <xdr:spPr>
        <a:xfrm>
          <a:off x="6165272" y="38775409"/>
          <a:ext cx="397258" cy="2560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29</xdr:col>
      <xdr:colOff>141267</xdr:colOff>
      <xdr:row>706</xdr:row>
      <xdr:rowOff>40163</xdr:rowOff>
    </xdr:from>
    <xdr:to>
      <xdr:col>31</xdr:col>
      <xdr:colOff>122888</xdr:colOff>
      <xdr:row>706</xdr:row>
      <xdr:rowOff>296217</xdr:rowOff>
    </xdr:to>
    <xdr:sp macro="" textlink="">
      <xdr:nvSpPr>
        <xdr:cNvPr id="4" name="テキスト ボックス 3"/>
        <xdr:cNvSpPr txBox="1"/>
      </xdr:nvSpPr>
      <xdr:spPr>
        <a:xfrm>
          <a:off x="6167994" y="39161936"/>
          <a:ext cx="397258" cy="2560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18</xdr:col>
      <xdr:colOff>0</xdr:colOff>
      <xdr:row>742</xdr:row>
      <xdr:rowOff>231322</xdr:rowOff>
    </xdr:from>
    <xdr:to>
      <xdr:col>37</xdr:col>
      <xdr:colOff>5177</xdr:colOff>
      <xdr:row>745</xdr:row>
      <xdr:rowOff>206135</xdr:rowOff>
    </xdr:to>
    <xdr:sp macro="" textlink="">
      <xdr:nvSpPr>
        <xdr:cNvPr id="5" name="テキスト ボックス 4"/>
        <xdr:cNvSpPr txBox="1"/>
      </xdr:nvSpPr>
      <xdr:spPr>
        <a:xfrm>
          <a:off x="3600450" y="57286072"/>
          <a:ext cx="3805652" cy="103208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spc="100" baseline="0">
              <a:latin typeface="+mn-ea"/>
              <a:ea typeface="+mn-ea"/>
            </a:rPr>
            <a:t>国土交通省</a:t>
          </a:r>
          <a:endParaRPr kumimoji="1" lang="en-US" altLang="ja-JP" sz="1100" spc="100" baseline="0">
            <a:latin typeface="+mn-ea"/>
            <a:ea typeface="+mn-ea"/>
          </a:endParaRPr>
        </a:p>
        <a:p>
          <a:pPr algn="ctr"/>
          <a:r>
            <a:rPr kumimoji="1" lang="en-US" altLang="ja-JP" sz="1100" spc="100" baseline="0">
              <a:latin typeface="+mn-ea"/>
              <a:ea typeface="+mn-ea"/>
            </a:rPr>
            <a:t>9,004</a:t>
          </a:r>
          <a:r>
            <a:rPr kumimoji="1" lang="ja-JP" altLang="en-US" sz="1100" spc="100" baseline="0">
              <a:latin typeface="+mn-ea"/>
              <a:ea typeface="+mn-ea"/>
            </a:rPr>
            <a:t>百万円</a:t>
          </a:r>
        </a:p>
      </xdr:txBody>
    </xdr:sp>
    <xdr:clientData/>
  </xdr:twoCellAnchor>
  <xdr:twoCellAnchor>
    <xdr:from>
      <xdr:col>18</xdr:col>
      <xdr:colOff>17929</xdr:colOff>
      <xdr:row>750</xdr:row>
      <xdr:rowOff>154697</xdr:rowOff>
    </xdr:from>
    <xdr:to>
      <xdr:col>37</xdr:col>
      <xdr:colOff>23106</xdr:colOff>
      <xdr:row>753</xdr:row>
      <xdr:rowOff>137727</xdr:rowOff>
    </xdr:to>
    <xdr:sp macro="" textlink="">
      <xdr:nvSpPr>
        <xdr:cNvPr id="6" name="テキスト ボックス 5"/>
        <xdr:cNvSpPr txBox="1"/>
      </xdr:nvSpPr>
      <xdr:spPr>
        <a:xfrm>
          <a:off x="3618379" y="60028847"/>
          <a:ext cx="3805652" cy="10403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spc="100" baseline="0">
              <a:latin typeface="+mn-ea"/>
              <a:ea typeface="+mn-ea"/>
            </a:rPr>
            <a:t>Ａ．地方公共団体（</a:t>
          </a:r>
          <a:r>
            <a:rPr kumimoji="1" lang="en-US" altLang="ja-JP" sz="1100" spc="100" baseline="0">
              <a:latin typeface="+mn-ea"/>
              <a:ea typeface="+mn-ea"/>
            </a:rPr>
            <a:t>10</a:t>
          </a:r>
          <a:r>
            <a:rPr kumimoji="1" lang="ja-JP" altLang="en-US" sz="1100" spc="100" baseline="0">
              <a:latin typeface="+mn-ea"/>
              <a:ea typeface="+mn-ea"/>
            </a:rPr>
            <a:t>府県）</a:t>
          </a:r>
          <a:endParaRPr kumimoji="1" lang="en-US" altLang="ja-JP" sz="1100" spc="100" baseline="0">
            <a:latin typeface="+mn-ea"/>
            <a:ea typeface="+mn-ea"/>
          </a:endParaRPr>
        </a:p>
        <a:p>
          <a:pPr algn="ctr"/>
          <a:r>
            <a:rPr kumimoji="1" lang="en-US" altLang="ja-JP" sz="1100" spc="0" baseline="0">
              <a:solidFill>
                <a:schemeClr val="dk1"/>
              </a:solidFill>
              <a:effectLst/>
              <a:latin typeface="+mn-ea"/>
              <a:ea typeface="+mn-ea"/>
              <a:cs typeface="+mn-cs"/>
            </a:rPr>
            <a:t>9,004</a:t>
          </a:r>
          <a:r>
            <a:rPr kumimoji="1" lang="ja-JP" altLang="en-US" sz="1100" spc="100" baseline="0">
              <a:latin typeface="+mn-ea"/>
              <a:ea typeface="+mn-ea"/>
            </a:rPr>
            <a:t>百万円</a:t>
          </a:r>
        </a:p>
      </xdr:txBody>
    </xdr:sp>
    <xdr:clientData/>
  </xdr:twoCellAnchor>
  <xdr:twoCellAnchor>
    <xdr:from>
      <xdr:col>18</xdr:col>
      <xdr:colOff>89647</xdr:colOff>
      <xdr:row>753</xdr:row>
      <xdr:rowOff>262484</xdr:rowOff>
    </xdr:from>
    <xdr:to>
      <xdr:col>36</xdr:col>
      <xdr:colOff>164460</xdr:colOff>
      <xdr:row>755</xdr:row>
      <xdr:rowOff>67395</xdr:rowOff>
    </xdr:to>
    <xdr:sp macro="" textlink="">
      <xdr:nvSpPr>
        <xdr:cNvPr id="7" name="大かっこ 6"/>
        <xdr:cNvSpPr/>
      </xdr:nvSpPr>
      <xdr:spPr>
        <a:xfrm>
          <a:off x="3690097" y="61193909"/>
          <a:ext cx="3675263" cy="50976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工事の実施及び工事に係る用地取得等を行う</a:t>
          </a:r>
        </a:p>
      </xdr:txBody>
    </xdr:sp>
    <xdr:clientData/>
  </xdr:twoCellAnchor>
  <xdr:twoCellAnchor>
    <xdr:from>
      <xdr:col>27</xdr:col>
      <xdr:colOff>92688</xdr:colOff>
      <xdr:row>746</xdr:row>
      <xdr:rowOff>174330</xdr:rowOff>
    </xdr:from>
    <xdr:to>
      <xdr:col>28</xdr:col>
      <xdr:colOff>46958</xdr:colOff>
      <xdr:row>749</xdr:row>
      <xdr:rowOff>56509</xdr:rowOff>
    </xdr:to>
    <xdr:sp macro="" textlink="">
      <xdr:nvSpPr>
        <xdr:cNvPr id="8" name="フリーフォーム 7"/>
        <xdr:cNvSpPr/>
      </xdr:nvSpPr>
      <xdr:spPr>
        <a:xfrm>
          <a:off x="5493363" y="58638780"/>
          <a:ext cx="154295" cy="939454"/>
        </a:xfrm>
        <a:custGeom>
          <a:avLst/>
          <a:gdLst>
            <a:gd name="connsiteX0" fmla="*/ 0 w 0"/>
            <a:gd name="connsiteY0" fmla="*/ 0 h 1400735"/>
            <a:gd name="connsiteX1" fmla="*/ 0 w 0"/>
            <a:gd name="connsiteY1" fmla="*/ 1400735 h 1400735"/>
          </a:gdLst>
          <a:ahLst/>
          <a:cxnLst>
            <a:cxn ang="0">
              <a:pos x="connsiteX0" y="connsiteY0"/>
            </a:cxn>
            <a:cxn ang="0">
              <a:pos x="connsiteX1" y="connsiteY1"/>
            </a:cxn>
          </a:cxnLst>
          <a:rect l="l" t="t" r="r" b="b"/>
          <a:pathLst>
            <a:path h="1400735">
              <a:moveTo>
                <a:pt x="0" y="0"/>
              </a:moveTo>
              <a:lnTo>
                <a:pt x="0" y="1400735"/>
              </a:ln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99410</xdr:colOff>
      <xdr:row>755</xdr:row>
      <xdr:rowOff>208596</xdr:rowOff>
    </xdr:from>
    <xdr:to>
      <xdr:col>27</xdr:col>
      <xdr:colOff>146623</xdr:colOff>
      <xdr:row>757</xdr:row>
      <xdr:rowOff>357202</xdr:rowOff>
    </xdr:to>
    <xdr:sp macro="" textlink="">
      <xdr:nvSpPr>
        <xdr:cNvPr id="9" name="フリーフォーム 8"/>
        <xdr:cNvSpPr/>
      </xdr:nvSpPr>
      <xdr:spPr>
        <a:xfrm>
          <a:off x="5500085" y="61844871"/>
          <a:ext cx="47213" cy="1167781"/>
        </a:xfrm>
        <a:custGeom>
          <a:avLst/>
          <a:gdLst>
            <a:gd name="connsiteX0" fmla="*/ 0 w 0"/>
            <a:gd name="connsiteY0" fmla="*/ 0 h 1400735"/>
            <a:gd name="connsiteX1" fmla="*/ 0 w 0"/>
            <a:gd name="connsiteY1" fmla="*/ 1400735 h 1400735"/>
          </a:gdLst>
          <a:ahLst/>
          <a:cxnLst>
            <a:cxn ang="0">
              <a:pos x="connsiteX0" y="connsiteY0"/>
            </a:cxn>
            <a:cxn ang="0">
              <a:pos x="connsiteX1" y="connsiteY1"/>
            </a:cxn>
          </a:cxnLst>
          <a:rect l="l" t="t" r="r" b="b"/>
          <a:pathLst>
            <a:path h="1400735">
              <a:moveTo>
                <a:pt x="0" y="0"/>
              </a:moveTo>
              <a:lnTo>
                <a:pt x="0" y="1400735"/>
              </a:lnTo>
            </a:path>
          </a:pathLst>
        </a:custGeom>
        <a:noFill/>
        <a:ln w="952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160617</xdr:colOff>
      <xdr:row>758</xdr:row>
      <xdr:rowOff>250002</xdr:rowOff>
    </xdr:from>
    <xdr:to>
      <xdr:col>36</xdr:col>
      <xdr:colOff>179589</xdr:colOff>
      <xdr:row>762</xdr:row>
      <xdr:rowOff>255227</xdr:rowOff>
    </xdr:to>
    <xdr:sp macro="" textlink="">
      <xdr:nvSpPr>
        <xdr:cNvPr id="10" name="テキスト ボックス 9"/>
        <xdr:cNvSpPr txBox="1"/>
      </xdr:nvSpPr>
      <xdr:spPr>
        <a:xfrm>
          <a:off x="3761067" y="63572202"/>
          <a:ext cx="3619422" cy="1719725"/>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spc="100" baseline="0">
              <a:latin typeface="+mn-ea"/>
              <a:ea typeface="+mn-ea"/>
            </a:rPr>
            <a:t>本工事費　　　　　　　　　　　　　　 </a:t>
          </a:r>
          <a:r>
            <a:rPr kumimoji="1" lang="en-US" altLang="ja-JP" sz="1100" spc="100" baseline="0">
              <a:latin typeface="+mn-ea"/>
              <a:ea typeface="+mn-ea"/>
            </a:rPr>
            <a:t>1,710.0</a:t>
          </a:r>
          <a:r>
            <a:rPr kumimoji="1" lang="ja-JP" altLang="en-US" sz="1100" spc="100" baseline="0">
              <a:latin typeface="+mn-ea"/>
              <a:ea typeface="+mn-ea"/>
            </a:rPr>
            <a:t>百万円</a:t>
          </a:r>
          <a:endParaRPr kumimoji="1" lang="en-US" altLang="ja-JP" sz="1100" spc="100" baseline="0">
            <a:latin typeface="+mn-ea"/>
            <a:ea typeface="+mn-ea"/>
          </a:endParaRPr>
        </a:p>
        <a:p>
          <a:pPr algn="l"/>
          <a:r>
            <a:rPr kumimoji="1" lang="ja-JP" altLang="en-US" sz="1100" spc="100" baseline="0">
              <a:latin typeface="+mn-ea"/>
              <a:ea typeface="+mn-ea"/>
            </a:rPr>
            <a:t>用地補償費　　　　　　　　　　            </a:t>
          </a:r>
          <a:r>
            <a:rPr kumimoji="1" lang="en-US" altLang="ja-JP" sz="1100" spc="100" baseline="0">
              <a:latin typeface="+mn-ea"/>
              <a:ea typeface="+mn-ea"/>
            </a:rPr>
            <a:t>7.1</a:t>
          </a:r>
          <a:r>
            <a:rPr kumimoji="1" lang="ja-JP" altLang="ja-JP" sz="1100" baseline="0">
              <a:solidFill>
                <a:schemeClr val="dk1"/>
              </a:solidFill>
              <a:effectLst/>
              <a:latin typeface="+mn-ea"/>
              <a:ea typeface="+mn-ea"/>
              <a:cs typeface="+mn-cs"/>
            </a:rPr>
            <a:t>百万円</a:t>
          </a:r>
          <a:endParaRPr kumimoji="1" lang="en-US" altLang="ja-JP" sz="1100" spc="100" baseline="0">
            <a:latin typeface="+mn-ea"/>
            <a:ea typeface="+mn-ea"/>
          </a:endParaRPr>
        </a:p>
        <a:p>
          <a:pPr algn="l"/>
          <a:r>
            <a:rPr kumimoji="1" lang="ja-JP" altLang="en-US" sz="1100" spc="100" baseline="0">
              <a:latin typeface="+mn-ea"/>
              <a:ea typeface="+mn-ea"/>
            </a:rPr>
            <a:t>工事間接費                               </a:t>
          </a:r>
          <a:r>
            <a:rPr kumimoji="1" lang="en-US" altLang="ja-JP" sz="1100" spc="100" baseline="0">
              <a:latin typeface="+mn-ea"/>
              <a:ea typeface="+mn-ea"/>
            </a:rPr>
            <a:t>3.9</a:t>
          </a:r>
          <a:r>
            <a:rPr kumimoji="1" lang="ja-JP" altLang="ja-JP" sz="1100" baseline="0">
              <a:solidFill>
                <a:schemeClr val="dk1"/>
              </a:solidFill>
              <a:effectLst/>
              <a:latin typeface="+mn-ea"/>
              <a:ea typeface="+mn-ea"/>
              <a:cs typeface="+mn-cs"/>
            </a:rPr>
            <a:t>百万円</a:t>
          </a:r>
          <a:endParaRPr kumimoji="1" lang="en-US" altLang="ja-JP" sz="1100" spc="100" baseline="0">
            <a:latin typeface="+mn-ea"/>
            <a:ea typeface="+mn-ea"/>
          </a:endParaRPr>
        </a:p>
        <a:p>
          <a:pPr algn="l"/>
          <a:r>
            <a:rPr kumimoji="1" lang="ja-JP" altLang="en-US" sz="1100" spc="100" baseline="0">
              <a:latin typeface="+mn-ea"/>
              <a:ea typeface="+mn-ea"/>
            </a:rPr>
            <a:t>合計                                  </a:t>
          </a:r>
          <a:r>
            <a:rPr kumimoji="1" lang="en-US" altLang="ja-JP" sz="1100" spc="100" baseline="0">
              <a:latin typeface="+mn-ea"/>
              <a:ea typeface="+mn-ea"/>
            </a:rPr>
            <a:t>1,721.0</a:t>
          </a:r>
          <a:r>
            <a:rPr kumimoji="1" lang="ja-JP" altLang="ja-JP" sz="1100" baseline="0">
              <a:solidFill>
                <a:schemeClr val="dk1"/>
              </a:solidFill>
              <a:effectLst/>
              <a:latin typeface="+mn-ea"/>
              <a:ea typeface="+mn-ea"/>
              <a:cs typeface="+mn-cs"/>
            </a:rPr>
            <a:t>百万円</a:t>
          </a:r>
          <a:endParaRPr kumimoji="1" lang="en-US" altLang="ja-JP" sz="1100" baseline="0">
            <a:solidFill>
              <a:schemeClr val="dk1"/>
            </a:solidFill>
            <a:effectLst/>
            <a:latin typeface="+mn-ea"/>
            <a:ea typeface="+mn-ea"/>
            <a:cs typeface="+mn-cs"/>
          </a:endParaRPr>
        </a:p>
        <a:p>
          <a:pPr algn="l"/>
          <a:endParaRPr kumimoji="1" lang="en-US" altLang="ja-JP" sz="1100" spc="100" baseline="0">
            <a:solidFill>
              <a:schemeClr val="dk1"/>
            </a:solidFill>
            <a:effectLst/>
            <a:latin typeface="+mn-ea"/>
            <a:ea typeface="+mn-ea"/>
            <a:cs typeface="+mn-cs"/>
          </a:endParaRPr>
        </a:p>
        <a:p>
          <a:pPr algn="r"/>
          <a:r>
            <a:rPr kumimoji="1" lang="ja-JP" altLang="en-US" sz="1100" spc="100" baseline="0">
              <a:solidFill>
                <a:schemeClr val="dk1"/>
              </a:solidFill>
              <a:effectLst/>
              <a:latin typeface="+mn-ea"/>
              <a:ea typeface="+mn-ea"/>
              <a:cs typeface="+mn-cs"/>
            </a:rPr>
            <a:t>＜交付決定ベース＞</a:t>
          </a:r>
          <a:endParaRPr kumimoji="1" lang="ja-JP" altLang="en-US" sz="1100" spc="100" baseline="0">
            <a:latin typeface="+mn-ea"/>
            <a:ea typeface="+mn-ea"/>
          </a:endParaRPr>
        </a:p>
      </xdr:txBody>
    </xdr:sp>
    <xdr:clientData/>
  </xdr:twoCellAnchor>
  <xdr:twoCellAnchor>
    <xdr:from>
      <xdr:col>22</xdr:col>
      <xdr:colOff>86019</xdr:colOff>
      <xdr:row>757</xdr:row>
      <xdr:rowOff>491672</xdr:rowOff>
    </xdr:from>
    <xdr:to>
      <xdr:col>32</xdr:col>
      <xdr:colOff>168088</xdr:colOff>
      <xdr:row>758</xdr:row>
      <xdr:rowOff>236552</xdr:rowOff>
    </xdr:to>
    <xdr:sp macro="" textlink="">
      <xdr:nvSpPr>
        <xdr:cNvPr id="11" name="テキスト ボックス 10"/>
        <xdr:cNvSpPr txBox="1"/>
      </xdr:nvSpPr>
      <xdr:spPr>
        <a:xfrm>
          <a:off x="4486569" y="63147122"/>
          <a:ext cx="2082319" cy="4116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＜福岡県の例＞</a:t>
          </a:r>
        </a:p>
      </xdr:txBody>
    </xdr:sp>
    <xdr:clientData/>
  </xdr:twoCellAnchor>
  <xdr:twoCellAnchor>
    <xdr:from>
      <xdr:col>22</xdr:col>
      <xdr:colOff>36713</xdr:colOff>
      <xdr:row>749</xdr:row>
      <xdr:rowOff>119263</xdr:rowOff>
    </xdr:from>
    <xdr:to>
      <xdr:col>32</xdr:col>
      <xdr:colOff>118782</xdr:colOff>
      <xdr:row>750</xdr:row>
      <xdr:rowOff>177108</xdr:rowOff>
    </xdr:to>
    <xdr:sp macro="" textlink="">
      <xdr:nvSpPr>
        <xdr:cNvPr id="12" name="テキスト ボックス 11"/>
        <xdr:cNvSpPr txBox="1"/>
      </xdr:nvSpPr>
      <xdr:spPr>
        <a:xfrm>
          <a:off x="4437263" y="59640988"/>
          <a:ext cx="2082319" cy="4102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6</xdr:col>
      <xdr:colOff>0</xdr:colOff>
      <xdr:row>764</xdr:row>
      <xdr:rowOff>299358</xdr:rowOff>
    </xdr:from>
    <xdr:to>
      <xdr:col>33</xdr:col>
      <xdr:colOff>69635</xdr:colOff>
      <xdr:row>765</xdr:row>
      <xdr:rowOff>279241</xdr:rowOff>
    </xdr:to>
    <xdr:sp macro="" textlink="">
      <xdr:nvSpPr>
        <xdr:cNvPr id="13" name="テキスト ボックス 12"/>
        <xdr:cNvSpPr txBox="1"/>
      </xdr:nvSpPr>
      <xdr:spPr>
        <a:xfrm>
          <a:off x="1200150" y="66031383"/>
          <a:ext cx="5470310" cy="2942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配分国費を記載（府県の代表事例については、交付決定ベースで記載）</a:t>
          </a:r>
        </a:p>
      </xdr:txBody>
    </xdr:sp>
    <xdr:clientData/>
  </xdr:twoCellAnchor>
  <xdr:twoCellAnchor>
    <xdr:from>
      <xdr:col>29</xdr:col>
      <xdr:colOff>148441</xdr:colOff>
      <xdr:row>836</xdr:row>
      <xdr:rowOff>69272</xdr:rowOff>
    </xdr:from>
    <xdr:to>
      <xdr:col>31</xdr:col>
      <xdr:colOff>120537</xdr:colOff>
      <xdr:row>836</xdr:row>
      <xdr:rowOff>325326</xdr:rowOff>
    </xdr:to>
    <xdr:sp macro="" textlink="">
      <xdr:nvSpPr>
        <xdr:cNvPr id="14" name="テキスト ボックス 13"/>
        <xdr:cNvSpPr txBox="1"/>
      </xdr:nvSpPr>
      <xdr:spPr>
        <a:xfrm>
          <a:off x="6067548" y="76677486"/>
          <a:ext cx="380310" cy="2560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29</xdr:col>
      <xdr:colOff>155165</xdr:colOff>
      <xdr:row>837</xdr:row>
      <xdr:rowOff>64789</xdr:rowOff>
    </xdr:from>
    <xdr:to>
      <xdr:col>31</xdr:col>
      <xdr:colOff>136786</xdr:colOff>
      <xdr:row>837</xdr:row>
      <xdr:rowOff>320843</xdr:rowOff>
    </xdr:to>
    <xdr:sp macro="" textlink="">
      <xdr:nvSpPr>
        <xdr:cNvPr id="15" name="テキスト ボックス 14"/>
        <xdr:cNvSpPr txBox="1"/>
      </xdr:nvSpPr>
      <xdr:spPr>
        <a:xfrm>
          <a:off x="6074272" y="77054003"/>
          <a:ext cx="389835" cy="2560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29</xdr:col>
      <xdr:colOff>150683</xdr:colOff>
      <xdr:row>838</xdr:row>
      <xdr:rowOff>60306</xdr:rowOff>
    </xdr:from>
    <xdr:to>
      <xdr:col>31</xdr:col>
      <xdr:colOff>132304</xdr:colOff>
      <xdr:row>838</xdr:row>
      <xdr:rowOff>316360</xdr:rowOff>
    </xdr:to>
    <xdr:sp macro="" textlink="">
      <xdr:nvSpPr>
        <xdr:cNvPr id="16" name="テキスト ボックス 15"/>
        <xdr:cNvSpPr txBox="1"/>
      </xdr:nvSpPr>
      <xdr:spPr>
        <a:xfrm>
          <a:off x="6069790" y="77430520"/>
          <a:ext cx="389835" cy="2560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29</xdr:col>
      <xdr:colOff>157407</xdr:colOff>
      <xdr:row>839</xdr:row>
      <xdr:rowOff>44617</xdr:rowOff>
    </xdr:from>
    <xdr:to>
      <xdr:col>31</xdr:col>
      <xdr:colOff>139028</xdr:colOff>
      <xdr:row>839</xdr:row>
      <xdr:rowOff>300671</xdr:rowOff>
    </xdr:to>
    <xdr:sp macro="" textlink="">
      <xdr:nvSpPr>
        <xdr:cNvPr id="17" name="テキスト ボックス 16"/>
        <xdr:cNvSpPr txBox="1"/>
      </xdr:nvSpPr>
      <xdr:spPr>
        <a:xfrm>
          <a:off x="6076514" y="77795831"/>
          <a:ext cx="389835" cy="2560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29</xdr:col>
      <xdr:colOff>152925</xdr:colOff>
      <xdr:row>840</xdr:row>
      <xdr:rowOff>40135</xdr:rowOff>
    </xdr:from>
    <xdr:to>
      <xdr:col>31</xdr:col>
      <xdr:colOff>134546</xdr:colOff>
      <xdr:row>840</xdr:row>
      <xdr:rowOff>296189</xdr:rowOff>
    </xdr:to>
    <xdr:sp macro="" textlink="">
      <xdr:nvSpPr>
        <xdr:cNvPr id="18" name="テキスト ボックス 17"/>
        <xdr:cNvSpPr txBox="1"/>
      </xdr:nvSpPr>
      <xdr:spPr>
        <a:xfrm>
          <a:off x="6072032" y="78172349"/>
          <a:ext cx="389835" cy="2560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29</xdr:col>
      <xdr:colOff>159649</xdr:colOff>
      <xdr:row>841</xdr:row>
      <xdr:rowOff>46858</xdr:rowOff>
    </xdr:from>
    <xdr:to>
      <xdr:col>31</xdr:col>
      <xdr:colOff>141270</xdr:colOff>
      <xdr:row>841</xdr:row>
      <xdr:rowOff>302912</xdr:rowOff>
    </xdr:to>
    <xdr:sp macro="" textlink="">
      <xdr:nvSpPr>
        <xdr:cNvPr id="19" name="テキスト ボックス 18"/>
        <xdr:cNvSpPr txBox="1"/>
      </xdr:nvSpPr>
      <xdr:spPr>
        <a:xfrm>
          <a:off x="6078756" y="78560072"/>
          <a:ext cx="389835" cy="2560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29</xdr:col>
      <xdr:colOff>166372</xdr:colOff>
      <xdr:row>842</xdr:row>
      <xdr:rowOff>53582</xdr:rowOff>
    </xdr:from>
    <xdr:to>
      <xdr:col>31</xdr:col>
      <xdr:colOff>138468</xdr:colOff>
      <xdr:row>842</xdr:row>
      <xdr:rowOff>309636</xdr:rowOff>
    </xdr:to>
    <xdr:sp macro="" textlink="">
      <xdr:nvSpPr>
        <xdr:cNvPr id="20" name="テキスト ボックス 19"/>
        <xdr:cNvSpPr txBox="1"/>
      </xdr:nvSpPr>
      <xdr:spPr>
        <a:xfrm>
          <a:off x="6085479" y="78947796"/>
          <a:ext cx="380310" cy="2560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29</xdr:col>
      <xdr:colOff>161890</xdr:colOff>
      <xdr:row>843</xdr:row>
      <xdr:rowOff>49100</xdr:rowOff>
    </xdr:from>
    <xdr:to>
      <xdr:col>31</xdr:col>
      <xdr:colOff>143511</xdr:colOff>
      <xdr:row>843</xdr:row>
      <xdr:rowOff>305154</xdr:rowOff>
    </xdr:to>
    <xdr:sp macro="" textlink="">
      <xdr:nvSpPr>
        <xdr:cNvPr id="21" name="テキスト ボックス 20"/>
        <xdr:cNvSpPr txBox="1"/>
      </xdr:nvSpPr>
      <xdr:spPr>
        <a:xfrm>
          <a:off x="6080997" y="79324314"/>
          <a:ext cx="389835" cy="2560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29</xdr:col>
      <xdr:colOff>157408</xdr:colOff>
      <xdr:row>844</xdr:row>
      <xdr:rowOff>67029</xdr:rowOff>
    </xdr:from>
    <xdr:to>
      <xdr:col>31</xdr:col>
      <xdr:colOff>139029</xdr:colOff>
      <xdr:row>844</xdr:row>
      <xdr:rowOff>323083</xdr:rowOff>
    </xdr:to>
    <xdr:sp macro="" textlink="">
      <xdr:nvSpPr>
        <xdr:cNvPr id="22" name="テキスト ボックス 21"/>
        <xdr:cNvSpPr txBox="1"/>
      </xdr:nvSpPr>
      <xdr:spPr>
        <a:xfrm>
          <a:off x="6076515" y="79723243"/>
          <a:ext cx="389835" cy="2560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29</xdr:col>
      <xdr:colOff>160721</xdr:colOff>
      <xdr:row>845</xdr:row>
      <xdr:rowOff>47929</xdr:rowOff>
    </xdr:from>
    <xdr:to>
      <xdr:col>31</xdr:col>
      <xdr:colOff>142342</xdr:colOff>
      <xdr:row>845</xdr:row>
      <xdr:rowOff>303983</xdr:rowOff>
    </xdr:to>
    <xdr:sp macro="" textlink="">
      <xdr:nvSpPr>
        <xdr:cNvPr id="23" name="テキスト ボックス 22"/>
        <xdr:cNvSpPr txBox="1"/>
      </xdr:nvSpPr>
      <xdr:spPr>
        <a:xfrm>
          <a:off x="6079828" y="80085143"/>
          <a:ext cx="389835" cy="2560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3" zoomScaleNormal="75" zoomScaleSheetLayoutView="100" zoomScalePageLayoutView="85" workbookViewId="0">
      <selection activeCell="AK16" sqref="AK16:AQ16"/>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118</v>
      </c>
      <c r="AT2" s="220"/>
      <c r="AU2" s="220"/>
      <c r="AV2" s="52" t="str">
        <f>IF(AW2="", "", "-")</f>
        <v/>
      </c>
      <c r="AW2" s="397"/>
      <c r="AX2" s="397"/>
    </row>
    <row r="3" spans="1:50" ht="21" customHeight="1" thickBot="1">
      <c r="A3" s="523" t="s">
        <v>542</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568</v>
      </c>
      <c r="AK3" s="525"/>
      <c r="AL3" s="525"/>
      <c r="AM3" s="525"/>
      <c r="AN3" s="525"/>
      <c r="AO3" s="525"/>
      <c r="AP3" s="525"/>
      <c r="AQ3" s="525"/>
      <c r="AR3" s="525"/>
      <c r="AS3" s="525"/>
      <c r="AT3" s="525"/>
      <c r="AU3" s="525"/>
      <c r="AV3" s="525"/>
      <c r="AW3" s="525"/>
      <c r="AX3" s="24" t="s">
        <v>65</v>
      </c>
    </row>
    <row r="4" spans="1:50" ht="24.75" customHeight="1">
      <c r="A4" s="722" t="s">
        <v>25</v>
      </c>
      <c r="B4" s="723"/>
      <c r="C4" s="723"/>
      <c r="D4" s="723"/>
      <c r="E4" s="723"/>
      <c r="F4" s="723"/>
      <c r="G4" s="698" t="s">
        <v>569</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570</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c r="A5" s="708" t="s">
        <v>67</v>
      </c>
      <c r="B5" s="709"/>
      <c r="C5" s="709"/>
      <c r="D5" s="709"/>
      <c r="E5" s="709"/>
      <c r="F5" s="710"/>
      <c r="G5" s="558" t="s">
        <v>170</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571</v>
      </c>
      <c r="AF5" s="717"/>
      <c r="AG5" s="717"/>
      <c r="AH5" s="717"/>
      <c r="AI5" s="717"/>
      <c r="AJ5" s="717"/>
      <c r="AK5" s="717"/>
      <c r="AL5" s="717"/>
      <c r="AM5" s="717"/>
      <c r="AN5" s="717"/>
      <c r="AO5" s="717"/>
      <c r="AP5" s="718"/>
      <c r="AQ5" s="719" t="s">
        <v>572</v>
      </c>
      <c r="AR5" s="720"/>
      <c r="AS5" s="720"/>
      <c r="AT5" s="720"/>
      <c r="AU5" s="720"/>
      <c r="AV5" s="720"/>
      <c r="AW5" s="720"/>
      <c r="AX5" s="721"/>
    </row>
    <row r="6" spans="1:50" ht="39" customHeight="1">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69.75" customHeight="1">
      <c r="A7" s="826" t="s">
        <v>22</v>
      </c>
      <c r="B7" s="827"/>
      <c r="C7" s="827"/>
      <c r="D7" s="827"/>
      <c r="E7" s="827"/>
      <c r="F7" s="828"/>
      <c r="G7" s="829" t="s">
        <v>574</v>
      </c>
      <c r="H7" s="830"/>
      <c r="I7" s="830"/>
      <c r="J7" s="830"/>
      <c r="K7" s="830"/>
      <c r="L7" s="830"/>
      <c r="M7" s="830"/>
      <c r="N7" s="830"/>
      <c r="O7" s="830"/>
      <c r="P7" s="830"/>
      <c r="Q7" s="830"/>
      <c r="R7" s="830"/>
      <c r="S7" s="830"/>
      <c r="T7" s="830"/>
      <c r="U7" s="830"/>
      <c r="V7" s="830"/>
      <c r="W7" s="830"/>
      <c r="X7" s="831"/>
      <c r="Y7" s="395" t="s">
        <v>514</v>
      </c>
      <c r="Z7" s="296"/>
      <c r="AA7" s="296"/>
      <c r="AB7" s="296"/>
      <c r="AC7" s="296"/>
      <c r="AD7" s="396"/>
      <c r="AE7" s="383" t="s">
        <v>575</v>
      </c>
      <c r="AF7" s="384"/>
      <c r="AG7" s="384"/>
      <c r="AH7" s="384"/>
      <c r="AI7" s="384"/>
      <c r="AJ7" s="384"/>
      <c r="AK7" s="384"/>
      <c r="AL7" s="384"/>
      <c r="AM7" s="384"/>
      <c r="AN7" s="384"/>
      <c r="AO7" s="384"/>
      <c r="AP7" s="384"/>
      <c r="AQ7" s="384"/>
      <c r="AR7" s="384"/>
      <c r="AS7" s="384"/>
      <c r="AT7" s="384"/>
      <c r="AU7" s="384"/>
      <c r="AV7" s="384"/>
      <c r="AW7" s="384"/>
      <c r="AX7" s="385"/>
    </row>
    <row r="8" spans="1:50" ht="53.25" customHeight="1">
      <c r="A8" s="826" t="s">
        <v>378</v>
      </c>
      <c r="B8" s="827"/>
      <c r="C8" s="827"/>
      <c r="D8" s="827"/>
      <c r="E8" s="827"/>
      <c r="F8" s="828"/>
      <c r="G8" s="223" t="str">
        <f>入力規則等!A28</f>
        <v>国土強靱化施策</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公共事業</v>
      </c>
      <c r="AF8" s="224"/>
      <c r="AG8" s="224"/>
      <c r="AH8" s="224"/>
      <c r="AI8" s="224"/>
      <c r="AJ8" s="224"/>
      <c r="AK8" s="224"/>
      <c r="AL8" s="224"/>
      <c r="AM8" s="224"/>
      <c r="AN8" s="224"/>
      <c r="AO8" s="224"/>
      <c r="AP8" s="224"/>
      <c r="AQ8" s="224"/>
      <c r="AR8" s="224"/>
      <c r="AS8" s="224"/>
      <c r="AT8" s="224"/>
      <c r="AU8" s="224"/>
      <c r="AV8" s="224"/>
      <c r="AW8" s="224"/>
      <c r="AX8" s="738"/>
    </row>
    <row r="9" spans="1:50" ht="68.25" customHeight="1">
      <c r="A9" s="145" t="s">
        <v>23</v>
      </c>
      <c r="B9" s="146"/>
      <c r="C9" s="146"/>
      <c r="D9" s="146"/>
      <c r="E9" s="146"/>
      <c r="F9" s="146"/>
      <c r="G9" s="572" t="s">
        <v>576</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130.5" customHeight="1">
      <c r="A10" s="739" t="s">
        <v>30</v>
      </c>
      <c r="B10" s="740"/>
      <c r="C10" s="740"/>
      <c r="D10" s="740"/>
      <c r="E10" s="740"/>
      <c r="F10" s="740"/>
      <c r="G10" s="672" t="s">
        <v>577</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c r="A12" s="139" t="s">
        <v>24</v>
      </c>
      <c r="B12" s="140"/>
      <c r="C12" s="140"/>
      <c r="D12" s="140"/>
      <c r="E12" s="140"/>
      <c r="F12" s="141"/>
      <c r="G12" s="678"/>
      <c r="H12" s="679"/>
      <c r="I12" s="679"/>
      <c r="J12" s="679"/>
      <c r="K12" s="679"/>
      <c r="L12" s="679"/>
      <c r="M12" s="679"/>
      <c r="N12" s="679"/>
      <c r="O12" s="679"/>
      <c r="P12" s="303" t="s">
        <v>533</v>
      </c>
      <c r="Q12" s="298"/>
      <c r="R12" s="298"/>
      <c r="S12" s="298"/>
      <c r="T12" s="298"/>
      <c r="U12" s="298"/>
      <c r="V12" s="299"/>
      <c r="W12" s="303" t="s">
        <v>530</v>
      </c>
      <c r="X12" s="298"/>
      <c r="Y12" s="298"/>
      <c r="Z12" s="298"/>
      <c r="AA12" s="298"/>
      <c r="AB12" s="298"/>
      <c r="AC12" s="299"/>
      <c r="AD12" s="303" t="s">
        <v>525</v>
      </c>
      <c r="AE12" s="298"/>
      <c r="AF12" s="298"/>
      <c r="AG12" s="298"/>
      <c r="AH12" s="298"/>
      <c r="AI12" s="298"/>
      <c r="AJ12" s="299"/>
      <c r="AK12" s="303" t="s">
        <v>518</v>
      </c>
      <c r="AL12" s="298"/>
      <c r="AM12" s="298"/>
      <c r="AN12" s="298"/>
      <c r="AO12" s="298"/>
      <c r="AP12" s="298"/>
      <c r="AQ12" s="299"/>
      <c r="AR12" s="303" t="s">
        <v>516</v>
      </c>
      <c r="AS12" s="298"/>
      <c r="AT12" s="298"/>
      <c r="AU12" s="298"/>
      <c r="AV12" s="298"/>
      <c r="AW12" s="298"/>
      <c r="AX12" s="741"/>
    </row>
    <row r="13" spans="1:50" ht="21" customHeight="1">
      <c r="A13" s="142"/>
      <c r="B13" s="143"/>
      <c r="C13" s="143"/>
      <c r="D13" s="143"/>
      <c r="E13" s="143"/>
      <c r="F13" s="144"/>
      <c r="G13" s="742" t="s">
        <v>6</v>
      </c>
      <c r="H13" s="743"/>
      <c r="I13" s="635" t="s">
        <v>7</v>
      </c>
      <c r="J13" s="636"/>
      <c r="K13" s="636"/>
      <c r="L13" s="636"/>
      <c r="M13" s="636"/>
      <c r="N13" s="636"/>
      <c r="O13" s="637"/>
      <c r="P13" s="108">
        <v>8142</v>
      </c>
      <c r="Q13" s="109"/>
      <c r="R13" s="109"/>
      <c r="S13" s="109"/>
      <c r="T13" s="109"/>
      <c r="U13" s="109"/>
      <c r="V13" s="110"/>
      <c r="W13" s="108">
        <v>7890</v>
      </c>
      <c r="X13" s="109"/>
      <c r="Y13" s="109"/>
      <c r="Z13" s="109"/>
      <c r="AA13" s="109"/>
      <c r="AB13" s="109"/>
      <c r="AC13" s="110"/>
      <c r="AD13" s="108">
        <v>8154</v>
      </c>
      <c r="AE13" s="109"/>
      <c r="AF13" s="109"/>
      <c r="AG13" s="109"/>
      <c r="AH13" s="109"/>
      <c r="AI13" s="109"/>
      <c r="AJ13" s="110"/>
      <c r="AK13" s="108">
        <v>5968</v>
      </c>
      <c r="AL13" s="109"/>
      <c r="AM13" s="109"/>
      <c r="AN13" s="109"/>
      <c r="AO13" s="109"/>
      <c r="AP13" s="109"/>
      <c r="AQ13" s="110"/>
      <c r="AR13" s="105"/>
      <c r="AS13" s="106"/>
      <c r="AT13" s="106"/>
      <c r="AU13" s="106"/>
      <c r="AV13" s="106"/>
      <c r="AW13" s="106"/>
      <c r="AX13" s="394"/>
    </row>
    <row r="14" spans="1:50" ht="21" customHeight="1">
      <c r="A14" s="142"/>
      <c r="B14" s="143"/>
      <c r="C14" s="143"/>
      <c r="D14" s="143"/>
      <c r="E14" s="143"/>
      <c r="F14" s="144"/>
      <c r="G14" s="744"/>
      <c r="H14" s="745"/>
      <c r="I14" s="575" t="s">
        <v>8</v>
      </c>
      <c r="J14" s="629"/>
      <c r="K14" s="629"/>
      <c r="L14" s="629"/>
      <c r="M14" s="629"/>
      <c r="N14" s="629"/>
      <c r="O14" s="630"/>
      <c r="P14" s="108">
        <v>150</v>
      </c>
      <c r="Q14" s="109"/>
      <c r="R14" s="109"/>
      <c r="S14" s="109"/>
      <c r="T14" s="109"/>
      <c r="U14" s="109"/>
      <c r="V14" s="110"/>
      <c r="W14" s="108">
        <v>1565</v>
      </c>
      <c r="X14" s="109"/>
      <c r="Y14" s="109"/>
      <c r="Z14" s="109"/>
      <c r="AA14" s="109"/>
      <c r="AB14" s="109"/>
      <c r="AC14" s="110"/>
      <c r="AD14" s="108">
        <v>850</v>
      </c>
      <c r="AE14" s="109"/>
      <c r="AF14" s="109"/>
      <c r="AG14" s="109"/>
      <c r="AH14" s="109"/>
      <c r="AI14" s="109"/>
      <c r="AJ14" s="110"/>
      <c r="AK14" s="108"/>
      <c r="AL14" s="109"/>
      <c r="AM14" s="109"/>
      <c r="AN14" s="109"/>
      <c r="AO14" s="109"/>
      <c r="AP14" s="109"/>
      <c r="AQ14" s="110"/>
      <c r="AR14" s="662"/>
      <c r="AS14" s="662"/>
      <c r="AT14" s="662"/>
      <c r="AU14" s="662"/>
      <c r="AV14" s="662"/>
      <c r="AW14" s="662"/>
      <c r="AX14" s="663"/>
    </row>
    <row r="15" spans="1:50" ht="21" customHeight="1">
      <c r="A15" s="142"/>
      <c r="B15" s="143"/>
      <c r="C15" s="143"/>
      <c r="D15" s="143"/>
      <c r="E15" s="143"/>
      <c r="F15" s="144"/>
      <c r="G15" s="744"/>
      <c r="H15" s="745"/>
      <c r="I15" s="575" t="s">
        <v>51</v>
      </c>
      <c r="J15" s="576"/>
      <c r="K15" s="576"/>
      <c r="L15" s="576"/>
      <c r="M15" s="576"/>
      <c r="N15" s="576"/>
      <c r="O15" s="577"/>
      <c r="P15" s="108">
        <v>5185</v>
      </c>
      <c r="Q15" s="109"/>
      <c r="R15" s="109"/>
      <c r="S15" s="109"/>
      <c r="T15" s="109"/>
      <c r="U15" s="109"/>
      <c r="V15" s="110"/>
      <c r="W15" s="108">
        <v>5530</v>
      </c>
      <c r="X15" s="109"/>
      <c r="Y15" s="109"/>
      <c r="Z15" s="109"/>
      <c r="AA15" s="109"/>
      <c r="AB15" s="109"/>
      <c r="AC15" s="110"/>
      <c r="AD15" s="108">
        <v>6697</v>
      </c>
      <c r="AE15" s="109"/>
      <c r="AF15" s="109"/>
      <c r="AG15" s="109"/>
      <c r="AH15" s="109"/>
      <c r="AI15" s="109"/>
      <c r="AJ15" s="110"/>
      <c r="AK15" s="108">
        <v>5791</v>
      </c>
      <c r="AL15" s="109"/>
      <c r="AM15" s="109"/>
      <c r="AN15" s="109"/>
      <c r="AO15" s="109"/>
      <c r="AP15" s="109"/>
      <c r="AQ15" s="110"/>
      <c r="AR15" s="108"/>
      <c r="AS15" s="109"/>
      <c r="AT15" s="109"/>
      <c r="AU15" s="109"/>
      <c r="AV15" s="109"/>
      <c r="AW15" s="109"/>
      <c r="AX15" s="628"/>
    </row>
    <row r="16" spans="1:50" ht="21" customHeight="1">
      <c r="A16" s="142"/>
      <c r="B16" s="143"/>
      <c r="C16" s="143"/>
      <c r="D16" s="143"/>
      <c r="E16" s="143"/>
      <c r="F16" s="144"/>
      <c r="G16" s="744"/>
      <c r="H16" s="745"/>
      <c r="I16" s="575" t="s">
        <v>52</v>
      </c>
      <c r="J16" s="576"/>
      <c r="K16" s="576"/>
      <c r="L16" s="576"/>
      <c r="M16" s="576"/>
      <c r="N16" s="576"/>
      <c r="O16" s="577"/>
      <c r="P16" s="108">
        <v>-5530</v>
      </c>
      <c r="Q16" s="109"/>
      <c r="R16" s="109"/>
      <c r="S16" s="109"/>
      <c r="T16" s="109"/>
      <c r="U16" s="109"/>
      <c r="V16" s="110"/>
      <c r="W16" s="108">
        <v>-6697</v>
      </c>
      <c r="X16" s="109"/>
      <c r="Y16" s="109"/>
      <c r="Z16" s="109"/>
      <c r="AA16" s="109"/>
      <c r="AB16" s="109"/>
      <c r="AC16" s="110"/>
      <c r="AD16" s="108">
        <v>-5791</v>
      </c>
      <c r="AE16" s="109"/>
      <c r="AF16" s="109"/>
      <c r="AG16" s="109"/>
      <c r="AH16" s="109"/>
      <c r="AI16" s="109"/>
      <c r="AJ16" s="110"/>
      <c r="AK16" s="108"/>
      <c r="AL16" s="109"/>
      <c r="AM16" s="109"/>
      <c r="AN16" s="109"/>
      <c r="AO16" s="109"/>
      <c r="AP16" s="109"/>
      <c r="AQ16" s="110"/>
      <c r="AR16" s="675"/>
      <c r="AS16" s="676"/>
      <c r="AT16" s="676"/>
      <c r="AU16" s="676"/>
      <c r="AV16" s="676"/>
      <c r="AW16" s="676"/>
      <c r="AX16" s="677"/>
    </row>
    <row r="17" spans="1:50" ht="24.75" customHeight="1">
      <c r="A17" s="142"/>
      <c r="B17" s="143"/>
      <c r="C17" s="143"/>
      <c r="D17" s="143"/>
      <c r="E17" s="143"/>
      <c r="F17" s="144"/>
      <c r="G17" s="744"/>
      <c r="H17" s="745"/>
      <c r="I17" s="575" t="s">
        <v>50</v>
      </c>
      <c r="J17" s="629"/>
      <c r="K17" s="629"/>
      <c r="L17" s="629"/>
      <c r="M17" s="629"/>
      <c r="N17" s="629"/>
      <c r="O17" s="630"/>
      <c r="P17" s="108">
        <v>0</v>
      </c>
      <c r="Q17" s="109"/>
      <c r="R17" s="109"/>
      <c r="S17" s="109"/>
      <c r="T17" s="109"/>
      <c r="U17" s="109"/>
      <c r="V17" s="110"/>
      <c r="W17" s="108">
        <v>0</v>
      </c>
      <c r="X17" s="109"/>
      <c r="Y17" s="109"/>
      <c r="Z17" s="109"/>
      <c r="AA17" s="109"/>
      <c r="AB17" s="109"/>
      <c r="AC17" s="110"/>
      <c r="AD17" s="108">
        <v>0</v>
      </c>
      <c r="AE17" s="109"/>
      <c r="AF17" s="109"/>
      <c r="AG17" s="109"/>
      <c r="AH17" s="109"/>
      <c r="AI17" s="109"/>
      <c r="AJ17" s="110"/>
      <c r="AK17" s="108"/>
      <c r="AL17" s="109"/>
      <c r="AM17" s="109"/>
      <c r="AN17" s="109"/>
      <c r="AO17" s="109"/>
      <c r="AP17" s="109"/>
      <c r="AQ17" s="110"/>
      <c r="AR17" s="392"/>
      <c r="AS17" s="392"/>
      <c r="AT17" s="392"/>
      <c r="AU17" s="392"/>
      <c r="AV17" s="392"/>
      <c r="AW17" s="392"/>
      <c r="AX17" s="393"/>
    </row>
    <row r="18" spans="1:50" ht="24.75" customHeight="1">
      <c r="A18" s="142"/>
      <c r="B18" s="143"/>
      <c r="C18" s="143"/>
      <c r="D18" s="143"/>
      <c r="E18" s="143"/>
      <c r="F18" s="144"/>
      <c r="G18" s="746"/>
      <c r="H18" s="747"/>
      <c r="I18" s="734" t="s">
        <v>20</v>
      </c>
      <c r="J18" s="735"/>
      <c r="K18" s="735"/>
      <c r="L18" s="735"/>
      <c r="M18" s="735"/>
      <c r="N18" s="735"/>
      <c r="O18" s="736"/>
      <c r="P18" s="114">
        <f>SUM(P13:V17)</f>
        <v>7947</v>
      </c>
      <c r="Q18" s="115"/>
      <c r="R18" s="115"/>
      <c r="S18" s="115"/>
      <c r="T18" s="115"/>
      <c r="U18" s="115"/>
      <c r="V18" s="116"/>
      <c r="W18" s="114">
        <f>SUM(W13:AC17)</f>
        <v>8288</v>
      </c>
      <c r="X18" s="115"/>
      <c r="Y18" s="115"/>
      <c r="Z18" s="115"/>
      <c r="AA18" s="115"/>
      <c r="AB18" s="115"/>
      <c r="AC18" s="116"/>
      <c r="AD18" s="114">
        <f>SUM(AD13:AJ17)</f>
        <v>9910</v>
      </c>
      <c r="AE18" s="115"/>
      <c r="AF18" s="115"/>
      <c r="AG18" s="115"/>
      <c r="AH18" s="115"/>
      <c r="AI18" s="115"/>
      <c r="AJ18" s="116"/>
      <c r="AK18" s="114">
        <f>SUM(AK13:AQ17)</f>
        <v>11759</v>
      </c>
      <c r="AL18" s="115"/>
      <c r="AM18" s="115"/>
      <c r="AN18" s="115"/>
      <c r="AO18" s="115"/>
      <c r="AP18" s="115"/>
      <c r="AQ18" s="116"/>
      <c r="AR18" s="114">
        <f>SUM(AR13:AX17)</f>
        <v>0</v>
      </c>
      <c r="AS18" s="115"/>
      <c r="AT18" s="115"/>
      <c r="AU18" s="115"/>
      <c r="AV18" s="115"/>
      <c r="AW18" s="115"/>
      <c r="AX18" s="537"/>
    </row>
    <row r="19" spans="1:50" ht="24.75" customHeight="1">
      <c r="A19" s="142"/>
      <c r="B19" s="143"/>
      <c r="C19" s="143"/>
      <c r="D19" s="143"/>
      <c r="E19" s="143"/>
      <c r="F19" s="144"/>
      <c r="G19" s="535" t="s">
        <v>9</v>
      </c>
      <c r="H19" s="536"/>
      <c r="I19" s="536"/>
      <c r="J19" s="536"/>
      <c r="K19" s="536"/>
      <c r="L19" s="536"/>
      <c r="M19" s="536"/>
      <c r="N19" s="536"/>
      <c r="O19" s="536"/>
      <c r="P19" s="108">
        <v>7945</v>
      </c>
      <c r="Q19" s="109"/>
      <c r="R19" s="109"/>
      <c r="S19" s="109"/>
      <c r="T19" s="109"/>
      <c r="U19" s="109"/>
      <c r="V19" s="110"/>
      <c r="W19" s="108">
        <v>8288</v>
      </c>
      <c r="X19" s="109"/>
      <c r="Y19" s="109"/>
      <c r="Z19" s="109"/>
      <c r="AA19" s="109"/>
      <c r="AB19" s="109"/>
      <c r="AC19" s="110"/>
      <c r="AD19" s="108">
        <v>9860</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c r="A20" s="142"/>
      <c r="B20" s="143"/>
      <c r="C20" s="143"/>
      <c r="D20" s="143"/>
      <c r="E20" s="143"/>
      <c r="F20" s="144"/>
      <c r="G20" s="535" t="s">
        <v>10</v>
      </c>
      <c r="H20" s="536"/>
      <c r="I20" s="536"/>
      <c r="J20" s="536"/>
      <c r="K20" s="536"/>
      <c r="L20" s="536"/>
      <c r="M20" s="536"/>
      <c r="N20" s="536"/>
      <c r="O20" s="536"/>
      <c r="P20" s="539">
        <f>IF(P18=0, "-", SUM(P19)/P18)</f>
        <v>0.99974833270416508</v>
      </c>
      <c r="Q20" s="539"/>
      <c r="R20" s="539"/>
      <c r="S20" s="539"/>
      <c r="T20" s="539"/>
      <c r="U20" s="539"/>
      <c r="V20" s="539"/>
      <c r="W20" s="539">
        <f t="shared" ref="W20" si="0">IF(W18=0, "-", SUM(W19)/W18)</f>
        <v>1</v>
      </c>
      <c r="X20" s="539"/>
      <c r="Y20" s="539"/>
      <c r="Z20" s="539"/>
      <c r="AA20" s="539"/>
      <c r="AB20" s="539"/>
      <c r="AC20" s="539"/>
      <c r="AD20" s="539">
        <f t="shared" ref="AD20" si="1">IF(AD18=0, "-", SUM(AD19)/AD18)</f>
        <v>0.99495459132189712</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c r="A21" s="145"/>
      <c r="B21" s="146"/>
      <c r="C21" s="146"/>
      <c r="D21" s="146"/>
      <c r="E21" s="146"/>
      <c r="F21" s="147"/>
      <c r="G21" s="926" t="s">
        <v>478</v>
      </c>
      <c r="H21" s="927"/>
      <c r="I21" s="927"/>
      <c r="J21" s="927"/>
      <c r="K21" s="927"/>
      <c r="L21" s="927"/>
      <c r="M21" s="927"/>
      <c r="N21" s="927"/>
      <c r="O21" s="927"/>
      <c r="P21" s="539">
        <f>IF(P19=0, "-", SUM(P19)/SUM(P13,P14))</f>
        <v>0.95815243608297151</v>
      </c>
      <c r="Q21" s="539"/>
      <c r="R21" s="539"/>
      <c r="S21" s="539"/>
      <c r="T21" s="539"/>
      <c r="U21" s="539"/>
      <c r="V21" s="539"/>
      <c r="W21" s="539">
        <f t="shared" ref="W21" si="2">IF(W19=0, "-", SUM(W19)/SUM(W13,W14))</f>
        <v>0.87657324167107353</v>
      </c>
      <c r="X21" s="539"/>
      <c r="Y21" s="539"/>
      <c r="Z21" s="539"/>
      <c r="AA21" s="539"/>
      <c r="AB21" s="539"/>
      <c r="AC21" s="539"/>
      <c r="AD21" s="539">
        <f t="shared" ref="AD21" si="3">IF(AD19=0, "-", SUM(AD19)/SUM(AD13,AD14))</f>
        <v>1.0950688582852066</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c r="A22" s="198" t="s">
        <v>558</v>
      </c>
      <c r="B22" s="199"/>
      <c r="C22" s="199"/>
      <c r="D22" s="199"/>
      <c r="E22" s="199"/>
      <c r="F22" s="200"/>
      <c r="G22" s="183" t="s">
        <v>457</v>
      </c>
      <c r="H22" s="184"/>
      <c r="I22" s="184"/>
      <c r="J22" s="184"/>
      <c r="K22" s="184"/>
      <c r="L22" s="184"/>
      <c r="M22" s="184"/>
      <c r="N22" s="184"/>
      <c r="O22" s="185"/>
      <c r="P22" s="207" t="s">
        <v>519</v>
      </c>
      <c r="Q22" s="184"/>
      <c r="R22" s="184"/>
      <c r="S22" s="184"/>
      <c r="T22" s="184"/>
      <c r="U22" s="184"/>
      <c r="V22" s="185"/>
      <c r="W22" s="207" t="s">
        <v>515</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c r="A23" s="201"/>
      <c r="B23" s="202"/>
      <c r="C23" s="202"/>
      <c r="D23" s="202"/>
      <c r="E23" s="202"/>
      <c r="F23" s="203"/>
      <c r="G23" s="186" t="s">
        <v>578</v>
      </c>
      <c r="H23" s="187"/>
      <c r="I23" s="187"/>
      <c r="J23" s="187"/>
      <c r="K23" s="187"/>
      <c r="L23" s="187"/>
      <c r="M23" s="187"/>
      <c r="N23" s="187"/>
      <c r="O23" s="188"/>
      <c r="P23" s="105">
        <v>5968</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c r="A29" s="204"/>
      <c r="B29" s="205"/>
      <c r="C29" s="205"/>
      <c r="D29" s="205"/>
      <c r="E29" s="205"/>
      <c r="F29" s="206"/>
      <c r="G29" s="195" t="s">
        <v>458</v>
      </c>
      <c r="H29" s="196"/>
      <c r="I29" s="196"/>
      <c r="J29" s="196"/>
      <c r="K29" s="196"/>
      <c r="L29" s="196"/>
      <c r="M29" s="196"/>
      <c r="N29" s="196"/>
      <c r="O29" s="197"/>
      <c r="P29" s="108">
        <f>AK13</f>
        <v>5968</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534</v>
      </c>
      <c r="AF30" s="387"/>
      <c r="AG30" s="387"/>
      <c r="AH30" s="388"/>
      <c r="AI30" s="386" t="s">
        <v>531</v>
      </c>
      <c r="AJ30" s="387"/>
      <c r="AK30" s="387"/>
      <c r="AL30" s="388"/>
      <c r="AM30" s="389" t="s">
        <v>526</v>
      </c>
      <c r="AN30" s="389"/>
      <c r="AO30" s="389"/>
      <c r="AP30" s="386"/>
      <c r="AQ30" s="638" t="s">
        <v>354</v>
      </c>
      <c r="AR30" s="639"/>
      <c r="AS30" s="639"/>
      <c r="AT30" s="640"/>
      <c r="AU30" s="390" t="s">
        <v>253</v>
      </c>
      <c r="AV30" s="390"/>
      <c r="AW30" s="390"/>
      <c r="AX30" s="391"/>
    </row>
    <row r="31" spans="1:50" ht="18.75" customHeight="1">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581</v>
      </c>
      <c r="AR31" s="136"/>
      <c r="AS31" s="137" t="s">
        <v>355</v>
      </c>
      <c r="AT31" s="172"/>
      <c r="AU31" s="271">
        <v>28</v>
      </c>
      <c r="AV31" s="271"/>
      <c r="AW31" s="379" t="s">
        <v>300</v>
      </c>
      <c r="AX31" s="380"/>
    </row>
    <row r="32" spans="1:50" ht="33" customHeight="1">
      <c r="A32" s="515"/>
      <c r="B32" s="513"/>
      <c r="C32" s="513"/>
      <c r="D32" s="513"/>
      <c r="E32" s="513"/>
      <c r="F32" s="514"/>
      <c r="G32" s="540" t="s">
        <v>582</v>
      </c>
      <c r="H32" s="541"/>
      <c r="I32" s="541"/>
      <c r="J32" s="541"/>
      <c r="K32" s="541"/>
      <c r="L32" s="541"/>
      <c r="M32" s="541"/>
      <c r="N32" s="541"/>
      <c r="O32" s="542"/>
      <c r="P32" s="161" t="s">
        <v>579</v>
      </c>
      <c r="Q32" s="161"/>
      <c r="R32" s="161"/>
      <c r="S32" s="161"/>
      <c r="T32" s="161"/>
      <c r="U32" s="161"/>
      <c r="V32" s="161"/>
      <c r="W32" s="161"/>
      <c r="X32" s="231"/>
      <c r="Y32" s="338" t="s">
        <v>12</v>
      </c>
      <c r="Z32" s="549"/>
      <c r="AA32" s="550"/>
      <c r="AB32" s="551" t="s">
        <v>648</v>
      </c>
      <c r="AC32" s="551"/>
      <c r="AD32" s="551"/>
      <c r="AE32" s="364">
        <v>0</v>
      </c>
      <c r="AF32" s="365"/>
      <c r="AG32" s="365"/>
      <c r="AH32" s="365"/>
      <c r="AI32" s="364">
        <v>0</v>
      </c>
      <c r="AJ32" s="365"/>
      <c r="AK32" s="365"/>
      <c r="AL32" s="365"/>
      <c r="AM32" s="364">
        <v>147</v>
      </c>
      <c r="AN32" s="365"/>
      <c r="AO32" s="365"/>
      <c r="AP32" s="365"/>
      <c r="AQ32" s="111" t="s">
        <v>641</v>
      </c>
      <c r="AR32" s="112"/>
      <c r="AS32" s="112"/>
      <c r="AT32" s="113"/>
      <c r="AU32" s="365" t="s">
        <v>641</v>
      </c>
      <c r="AV32" s="365"/>
      <c r="AW32" s="365"/>
      <c r="AX32" s="367"/>
    </row>
    <row r="33" spans="1:50" ht="33" customHeight="1">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648</v>
      </c>
      <c r="AC33" s="522"/>
      <c r="AD33" s="522"/>
      <c r="AE33" s="364">
        <v>442</v>
      </c>
      <c r="AF33" s="365"/>
      <c r="AG33" s="365"/>
      <c r="AH33" s="365"/>
      <c r="AI33" s="364">
        <v>442</v>
      </c>
      <c r="AJ33" s="365"/>
      <c r="AK33" s="365"/>
      <c r="AL33" s="365"/>
      <c r="AM33" s="364">
        <v>442</v>
      </c>
      <c r="AN33" s="365"/>
      <c r="AO33" s="365"/>
      <c r="AP33" s="365"/>
      <c r="AQ33" s="111" t="s">
        <v>641</v>
      </c>
      <c r="AR33" s="112"/>
      <c r="AS33" s="112"/>
      <c r="AT33" s="113"/>
      <c r="AU33" s="365">
        <v>442</v>
      </c>
      <c r="AV33" s="365"/>
      <c r="AW33" s="365"/>
      <c r="AX33" s="367"/>
    </row>
    <row r="34" spans="1:50" ht="33" customHeight="1">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0</v>
      </c>
      <c r="AF34" s="365"/>
      <c r="AG34" s="365"/>
      <c r="AH34" s="365"/>
      <c r="AI34" s="364">
        <v>0</v>
      </c>
      <c r="AJ34" s="365"/>
      <c r="AK34" s="365"/>
      <c r="AL34" s="365"/>
      <c r="AM34" s="364">
        <v>33</v>
      </c>
      <c r="AN34" s="365"/>
      <c r="AO34" s="365"/>
      <c r="AP34" s="365"/>
      <c r="AQ34" s="111" t="s">
        <v>641</v>
      </c>
      <c r="AR34" s="112"/>
      <c r="AS34" s="112"/>
      <c r="AT34" s="113"/>
      <c r="AU34" s="365" t="s">
        <v>641</v>
      </c>
      <c r="AV34" s="365"/>
      <c r="AW34" s="365"/>
      <c r="AX34" s="367"/>
    </row>
    <row r="35" spans="1:50" ht="23.25" customHeight="1">
      <c r="A35" s="897" t="s">
        <v>504</v>
      </c>
      <c r="B35" s="898"/>
      <c r="C35" s="898"/>
      <c r="D35" s="898"/>
      <c r="E35" s="898"/>
      <c r="F35" s="899"/>
      <c r="G35" s="903" t="s">
        <v>586</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534</v>
      </c>
      <c r="AF37" s="369"/>
      <c r="AG37" s="369"/>
      <c r="AH37" s="370"/>
      <c r="AI37" s="368" t="s">
        <v>531</v>
      </c>
      <c r="AJ37" s="369"/>
      <c r="AK37" s="369"/>
      <c r="AL37" s="370"/>
      <c r="AM37" s="375" t="s">
        <v>526</v>
      </c>
      <c r="AN37" s="375"/>
      <c r="AO37" s="375"/>
      <c r="AP37" s="368"/>
      <c r="AQ37" s="267" t="s">
        <v>354</v>
      </c>
      <c r="AR37" s="268"/>
      <c r="AS37" s="268"/>
      <c r="AT37" s="269"/>
      <c r="AU37" s="381" t="s">
        <v>253</v>
      </c>
      <c r="AV37" s="381"/>
      <c r="AW37" s="381"/>
      <c r="AX37" s="382"/>
    </row>
    <row r="38" spans="1:50" ht="18.75" customHeight="1">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t="s">
        <v>581</v>
      </c>
      <c r="AR38" s="136"/>
      <c r="AS38" s="137" t="s">
        <v>355</v>
      </c>
      <c r="AT38" s="172"/>
      <c r="AU38" s="271">
        <v>29</v>
      </c>
      <c r="AV38" s="271"/>
      <c r="AW38" s="379" t="s">
        <v>300</v>
      </c>
      <c r="AX38" s="380"/>
    </row>
    <row r="39" spans="1:50" ht="33" customHeight="1">
      <c r="A39" s="515"/>
      <c r="B39" s="513"/>
      <c r="C39" s="513"/>
      <c r="D39" s="513"/>
      <c r="E39" s="513"/>
      <c r="F39" s="514"/>
      <c r="G39" s="540" t="s">
        <v>583</v>
      </c>
      <c r="H39" s="541"/>
      <c r="I39" s="541"/>
      <c r="J39" s="541"/>
      <c r="K39" s="541"/>
      <c r="L39" s="541"/>
      <c r="M39" s="541"/>
      <c r="N39" s="541"/>
      <c r="O39" s="542"/>
      <c r="P39" s="161" t="s">
        <v>579</v>
      </c>
      <c r="Q39" s="161"/>
      <c r="R39" s="161"/>
      <c r="S39" s="161"/>
      <c r="T39" s="161"/>
      <c r="U39" s="161"/>
      <c r="V39" s="161"/>
      <c r="W39" s="161"/>
      <c r="X39" s="231"/>
      <c r="Y39" s="338" t="s">
        <v>12</v>
      </c>
      <c r="Z39" s="549"/>
      <c r="AA39" s="550"/>
      <c r="AB39" s="551" t="s">
        <v>648</v>
      </c>
      <c r="AC39" s="551"/>
      <c r="AD39" s="551"/>
      <c r="AE39" s="364">
        <v>0</v>
      </c>
      <c r="AF39" s="365"/>
      <c r="AG39" s="365"/>
      <c r="AH39" s="365"/>
      <c r="AI39" s="364">
        <v>0</v>
      </c>
      <c r="AJ39" s="365"/>
      <c r="AK39" s="365"/>
      <c r="AL39" s="365"/>
      <c r="AM39" s="364">
        <v>540</v>
      </c>
      <c r="AN39" s="365"/>
      <c r="AO39" s="365"/>
      <c r="AP39" s="365"/>
      <c r="AQ39" s="111" t="s">
        <v>641</v>
      </c>
      <c r="AR39" s="112"/>
      <c r="AS39" s="112"/>
      <c r="AT39" s="113"/>
      <c r="AU39" s="365" t="s">
        <v>641</v>
      </c>
      <c r="AV39" s="365"/>
      <c r="AW39" s="365"/>
      <c r="AX39" s="367"/>
    </row>
    <row r="40" spans="1:50" ht="33" customHeight="1">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t="s">
        <v>648</v>
      </c>
      <c r="AC40" s="522"/>
      <c r="AD40" s="522"/>
      <c r="AE40" s="364" t="s">
        <v>641</v>
      </c>
      <c r="AF40" s="365"/>
      <c r="AG40" s="365"/>
      <c r="AH40" s="365"/>
      <c r="AI40" s="364">
        <v>540</v>
      </c>
      <c r="AJ40" s="365"/>
      <c r="AK40" s="365"/>
      <c r="AL40" s="365"/>
      <c r="AM40" s="364">
        <v>540</v>
      </c>
      <c r="AN40" s="365"/>
      <c r="AO40" s="365"/>
      <c r="AP40" s="365"/>
      <c r="AQ40" s="111" t="s">
        <v>641</v>
      </c>
      <c r="AR40" s="112"/>
      <c r="AS40" s="112"/>
      <c r="AT40" s="113"/>
      <c r="AU40" s="365">
        <v>540</v>
      </c>
      <c r="AV40" s="365"/>
      <c r="AW40" s="365"/>
      <c r="AX40" s="367"/>
    </row>
    <row r="41" spans="1:50" ht="33" customHeight="1">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v>0</v>
      </c>
      <c r="AF41" s="365"/>
      <c r="AG41" s="365"/>
      <c r="AH41" s="365"/>
      <c r="AI41" s="364">
        <v>0</v>
      </c>
      <c r="AJ41" s="365"/>
      <c r="AK41" s="365"/>
      <c r="AL41" s="365"/>
      <c r="AM41" s="364">
        <v>100</v>
      </c>
      <c r="AN41" s="365"/>
      <c r="AO41" s="365"/>
      <c r="AP41" s="365"/>
      <c r="AQ41" s="111" t="s">
        <v>641</v>
      </c>
      <c r="AR41" s="112"/>
      <c r="AS41" s="112"/>
      <c r="AT41" s="113"/>
      <c r="AU41" s="365" t="s">
        <v>641</v>
      </c>
      <c r="AV41" s="365"/>
      <c r="AW41" s="365"/>
      <c r="AX41" s="367"/>
    </row>
    <row r="42" spans="1:50" ht="23.25" customHeight="1">
      <c r="A42" s="897" t="s">
        <v>504</v>
      </c>
      <c r="B42" s="898"/>
      <c r="C42" s="898"/>
      <c r="D42" s="898"/>
      <c r="E42" s="898"/>
      <c r="F42" s="899"/>
      <c r="G42" s="903" t="s">
        <v>586</v>
      </c>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customHeight="1">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534</v>
      </c>
      <c r="AF44" s="369"/>
      <c r="AG44" s="369"/>
      <c r="AH44" s="370"/>
      <c r="AI44" s="368" t="s">
        <v>531</v>
      </c>
      <c r="AJ44" s="369"/>
      <c r="AK44" s="369"/>
      <c r="AL44" s="370"/>
      <c r="AM44" s="375" t="s">
        <v>526</v>
      </c>
      <c r="AN44" s="375"/>
      <c r="AO44" s="375"/>
      <c r="AP44" s="368"/>
      <c r="AQ44" s="267" t="s">
        <v>354</v>
      </c>
      <c r="AR44" s="268"/>
      <c r="AS44" s="268"/>
      <c r="AT44" s="269"/>
      <c r="AU44" s="381" t="s">
        <v>253</v>
      </c>
      <c r="AV44" s="381"/>
      <c r="AW44" s="381"/>
      <c r="AX44" s="382"/>
    </row>
    <row r="45" spans="1:50" ht="18.75" customHeight="1">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t="s">
        <v>581</v>
      </c>
      <c r="AR45" s="136"/>
      <c r="AS45" s="137" t="s">
        <v>355</v>
      </c>
      <c r="AT45" s="172"/>
      <c r="AU45" s="271">
        <v>30</v>
      </c>
      <c r="AV45" s="271"/>
      <c r="AW45" s="379" t="s">
        <v>300</v>
      </c>
      <c r="AX45" s="380"/>
    </row>
    <row r="46" spans="1:50" ht="33" customHeight="1">
      <c r="A46" s="515"/>
      <c r="B46" s="513"/>
      <c r="C46" s="513"/>
      <c r="D46" s="513"/>
      <c r="E46" s="513"/>
      <c r="F46" s="514"/>
      <c r="G46" s="540" t="s">
        <v>584</v>
      </c>
      <c r="H46" s="541"/>
      <c r="I46" s="541"/>
      <c r="J46" s="541"/>
      <c r="K46" s="541"/>
      <c r="L46" s="541"/>
      <c r="M46" s="541"/>
      <c r="N46" s="541"/>
      <c r="O46" s="542"/>
      <c r="P46" s="161" t="s">
        <v>579</v>
      </c>
      <c r="Q46" s="161"/>
      <c r="R46" s="161"/>
      <c r="S46" s="161"/>
      <c r="T46" s="161"/>
      <c r="U46" s="161"/>
      <c r="V46" s="161"/>
      <c r="W46" s="161"/>
      <c r="X46" s="231"/>
      <c r="Y46" s="338" t="s">
        <v>12</v>
      </c>
      <c r="Z46" s="549"/>
      <c r="AA46" s="550"/>
      <c r="AB46" s="551" t="s">
        <v>648</v>
      </c>
      <c r="AC46" s="551"/>
      <c r="AD46" s="551"/>
      <c r="AE46" s="364">
        <v>0</v>
      </c>
      <c r="AF46" s="365"/>
      <c r="AG46" s="365"/>
      <c r="AH46" s="365"/>
      <c r="AI46" s="364">
        <v>0</v>
      </c>
      <c r="AJ46" s="365"/>
      <c r="AK46" s="365"/>
      <c r="AL46" s="365"/>
      <c r="AM46" s="364">
        <v>0</v>
      </c>
      <c r="AN46" s="365"/>
      <c r="AO46" s="365"/>
      <c r="AP46" s="365"/>
      <c r="AQ46" s="111" t="s">
        <v>641</v>
      </c>
      <c r="AR46" s="112"/>
      <c r="AS46" s="112"/>
      <c r="AT46" s="113"/>
      <c r="AU46" s="365" t="s">
        <v>641</v>
      </c>
      <c r="AV46" s="365"/>
      <c r="AW46" s="365"/>
      <c r="AX46" s="367"/>
    </row>
    <row r="47" spans="1:50" ht="33" customHeight="1">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t="s">
        <v>648</v>
      </c>
      <c r="AC47" s="522"/>
      <c r="AD47" s="522"/>
      <c r="AE47" s="364" t="s">
        <v>641</v>
      </c>
      <c r="AF47" s="365"/>
      <c r="AG47" s="365"/>
      <c r="AH47" s="365"/>
      <c r="AI47" s="364" t="s">
        <v>641</v>
      </c>
      <c r="AJ47" s="365"/>
      <c r="AK47" s="365"/>
      <c r="AL47" s="365"/>
      <c r="AM47" s="364">
        <v>255</v>
      </c>
      <c r="AN47" s="365"/>
      <c r="AO47" s="365"/>
      <c r="AP47" s="365"/>
      <c r="AQ47" s="111" t="s">
        <v>641</v>
      </c>
      <c r="AR47" s="112"/>
      <c r="AS47" s="112"/>
      <c r="AT47" s="113"/>
      <c r="AU47" s="365">
        <v>255</v>
      </c>
      <c r="AV47" s="365"/>
      <c r="AW47" s="365"/>
      <c r="AX47" s="367"/>
    </row>
    <row r="48" spans="1:50" ht="33" customHeight="1">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v>0</v>
      </c>
      <c r="AF48" s="365"/>
      <c r="AG48" s="365"/>
      <c r="AH48" s="365"/>
      <c r="AI48" s="364">
        <v>0</v>
      </c>
      <c r="AJ48" s="365"/>
      <c r="AK48" s="365"/>
      <c r="AL48" s="365"/>
      <c r="AM48" s="364">
        <v>0</v>
      </c>
      <c r="AN48" s="365"/>
      <c r="AO48" s="365"/>
      <c r="AP48" s="365"/>
      <c r="AQ48" s="111" t="s">
        <v>641</v>
      </c>
      <c r="AR48" s="112"/>
      <c r="AS48" s="112"/>
      <c r="AT48" s="113"/>
      <c r="AU48" s="365" t="s">
        <v>641</v>
      </c>
      <c r="AV48" s="365"/>
      <c r="AW48" s="365"/>
      <c r="AX48" s="367"/>
    </row>
    <row r="49" spans="1:50" ht="23.25" customHeight="1">
      <c r="A49" s="897" t="s">
        <v>504</v>
      </c>
      <c r="B49" s="898"/>
      <c r="C49" s="898"/>
      <c r="D49" s="898"/>
      <c r="E49" s="898"/>
      <c r="F49" s="899"/>
      <c r="G49" s="903" t="s">
        <v>586</v>
      </c>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customHeight="1">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534</v>
      </c>
      <c r="AF51" s="369"/>
      <c r="AG51" s="369"/>
      <c r="AH51" s="370"/>
      <c r="AI51" s="368" t="s">
        <v>531</v>
      </c>
      <c r="AJ51" s="369"/>
      <c r="AK51" s="369"/>
      <c r="AL51" s="370"/>
      <c r="AM51" s="375" t="s">
        <v>527</v>
      </c>
      <c r="AN51" s="375"/>
      <c r="AO51" s="375"/>
      <c r="AP51" s="368"/>
      <c r="AQ51" s="267" t="s">
        <v>354</v>
      </c>
      <c r="AR51" s="268"/>
      <c r="AS51" s="268"/>
      <c r="AT51" s="269"/>
      <c r="AU51" s="377" t="s">
        <v>253</v>
      </c>
      <c r="AV51" s="377"/>
      <c r="AW51" s="377"/>
      <c r="AX51" s="378"/>
    </row>
    <row r="52" spans="1:50" ht="18.75" customHeight="1">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t="s">
        <v>581</v>
      </c>
      <c r="AR52" s="136"/>
      <c r="AS52" s="137" t="s">
        <v>355</v>
      </c>
      <c r="AT52" s="172"/>
      <c r="AU52" s="271" t="s">
        <v>581</v>
      </c>
      <c r="AV52" s="271"/>
      <c r="AW52" s="379" t="s">
        <v>300</v>
      </c>
      <c r="AX52" s="380"/>
    </row>
    <row r="53" spans="1:50" ht="33" customHeight="1">
      <c r="A53" s="515"/>
      <c r="B53" s="513"/>
      <c r="C53" s="513"/>
      <c r="D53" s="513"/>
      <c r="E53" s="513"/>
      <c r="F53" s="514"/>
      <c r="G53" s="540" t="s">
        <v>585</v>
      </c>
      <c r="H53" s="541"/>
      <c r="I53" s="541"/>
      <c r="J53" s="541"/>
      <c r="K53" s="541"/>
      <c r="L53" s="541"/>
      <c r="M53" s="541"/>
      <c r="N53" s="541"/>
      <c r="O53" s="542"/>
      <c r="P53" s="161" t="s">
        <v>579</v>
      </c>
      <c r="Q53" s="161"/>
      <c r="R53" s="161"/>
      <c r="S53" s="161"/>
      <c r="T53" s="161"/>
      <c r="U53" s="161"/>
      <c r="V53" s="161"/>
      <c r="W53" s="161"/>
      <c r="X53" s="231"/>
      <c r="Y53" s="338" t="s">
        <v>12</v>
      </c>
      <c r="Z53" s="549"/>
      <c r="AA53" s="550"/>
      <c r="AB53" s="551" t="s">
        <v>648</v>
      </c>
      <c r="AC53" s="551"/>
      <c r="AD53" s="551"/>
      <c r="AE53" s="364">
        <v>0</v>
      </c>
      <c r="AF53" s="365"/>
      <c r="AG53" s="365"/>
      <c r="AH53" s="365"/>
      <c r="AI53" s="364">
        <v>0</v>
      </c>
      <c r="AJ53" s="365"/>
      <c r="AK53" s="365"/>
      <c r="AL53" s="365"/>
      <c r="AM53" s="364">
        <v>0</v>
      </c>
      <c r="AN53" s="365"/>
      <c r="AO53" s="365"/>
      <c r="AP53" s="365"/>
      <c r="AQ53" s="111" t="s">
        <v>641</v>
      </c>
      <c r="AR53" s="112"/>
      <c r="AS53" s="112"/>
      <c r="AT53" s="113"/>
      <c r="AU53" s="365" t="s">
        <v>641</v>
      </c>
      <c r="AV53" s="365"/>
      <c r="AW53" s="365"/>
      <c r="AX53" s="367"/>
    </row>
    <row r="54" spans="1:50" ht="33" customHeight="1">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t="s">
        <v>648</v>
      </c>
      <c r="AC54" s="522"/>
      <c r="AD54" s="522"/>
      <c r="AE54" s="364" t="s">
        <v>641</v>
      </c>
      <c r="AF54" s="365"/>
      <c r="AG54" s="365"/>
      <c r="AH54" s="365"/>
      <c r="AI54" s="364" t="s">
        <v>641</v>
      </c>
      <c r="AJ54" s="365"/>
      <c r="AK54" s="365"/>
      <c r="AL54" s="365"/>
      <c r="AM54" s="364" t="s">
        <v>641</v>
      </c>
      <c r="AN54" s="365"/>
      <c r="AO54" s="365"/>
      <c r="AP54" s="365"/>
      <c r="AQ54" s="111" t="s">
        <v>641</v>
      </c>
      <c r="AR54" s="112"/>
      <c r="AS54" s="112"/>
      <c r="AT54" s="113"/>
      <c r="AU54" s="365">
        <v>2670</v>
      </c>
      <c r="AV54" s="365"/>
      <c r="AW54" s="365"/>
      <c r="AX54" s="367"/>
    </row>
    <row r="55" spans="1:50" ht="33" customHeight="1">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v>0</v>
      </c>
      <c r="AF55" s="365"/>
      <c r="AG55" s="365"/>
      <c r="AH55" s="365"/>
      <c r="AI55" s="364">
        <v>0</v>
      </c>
      <c r="AJ55" s="365"/>
      <c r="AK55" s="365"/>
      <c r="AL55" s="365"/>
      <c r="AM55" s="364">
        <v>0</v>
      </c>
      <c r="AN55" s="365"/>
      <c r="AO55" s="365"/>
      <c r="AP55" s="365"/>
      <c r="AQ55" s="111" t="s">
        <v>641</v>
      </c>
      <c r="AR55" s="112"/>
      <c r="AS55" s="112"/>
      <c r="AT55" s="113"/>
      <c r="AU55" s="365" t="s">
        <v>641</v>
      </c>
      <c r="AV55" s="365"/>
      <c r="AW55" s="365"/>
      <c r="AX55" s="367"/>
    </row>
    <row r="56" spans="1:50" ht="23.25" customHeight="1">
      <c r="A56" s="897" t="s">
        <v>504</v>
      </c>
      <c r="B56" s="898"/>
      <c r="C56" s="898"/>
      <c r="D56" s="898"/>
      <c r="E56" s="898"/>
      <c r="F56" s="899"/>
      <c r="G56" s="903" t="s">
        <v>586</v>
      </c>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customHeight="1">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535</v>
      </c>
      <c r="AF58" s="369"/>
      <c r="AG58" s="369"/>
      <c r="AH58" s="370"/>
      <c r="AI58" s="368" t="s">
        <v>531</v>
      </c>
      <c r="AJ58" s="369"/>
      <c r="AK58" s="369"/>
      <c r="AL58" s="370"/>
      <c r="AM58" s="375" t="s">
        <v>526</v>
      </c>
      <c r="AN58" s="375"/>
      <c r="AO58" s="375"/>
      <c r="AP58" s="368"/>
      <c r="AQ58" s="267" t="s">
        <v>354</v>
      </c>
      <c r="AR58" s="268"/>
      <c r="AS58" s="268"/>
      <c r="AT58" s="269"/>
      <c r="AU58" s="377" t="s">
        <v>253</v>
      </c>
      <c r="AV58" s="377"/>
      <c r="AW58" s="377"/>
      <c r="AX58" s="378"/>
    </row>
    <row r="59" spans="1:50" ht="18.75" hidden="1" customHeight="1">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c r="A63" s="897" t="s">
        <v>504</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8" t="s">
        <v>534</v>
      </c>
      <c r="AF65" s="369"/>
      <c r="AG65" s="369"/>
      <c r="AH65" s="370"/>
      <c r="AI65" s="368" t="s">
        <v>531</v>
      </c>
      <c r="AJ65" s="369"/>
      <c r="AK65" s="369"/>
      <c r="AL65" s="370"/>
      <c r="AM65" s="375" t="s">
        <v>526</v>
      </c>
      <c r="AN65" s="375"/>
      <c r="AO65" s="375"/>
      <c r="AP65" s="368"/>
      <c r="AQ65" s="867" t="s">
        <v>354</v>
      </c>
      <c r="AR65" s="863"/>
      <c r="AS65" s="863"/>
      <c r="AT65" s="864"/>
      <c r="AU65" s="976" t="s">
        <v>253</v>
      </c>
      <c r="AV65" s="976"/>
      <c r="AW65" s="976"/>
      <c r="AX65" s="977"/>
    </row>
    <row r="66" spans="1:50" ht="18.75" hidden="1" customHeight="1">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472</v>
      </c>
      <c r="AX66" s="978"/>
    </row>
    <row r="67" spans="1:50" ht="23.25" hidden="1" customHeight="1">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494</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494</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495</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493</v>
      </c>
      <c r="X70" s="944"/>
      <c r="Y70" s="949" t="s">
        <v>12</v>
      </c>
      <c r="Z70" s="949"/>
      <c r="AA70" s="950"/>
      <c r="AB70" s="951" t="s">
        <v>494</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494</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495</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534</v>
      </c>
      <c r="AF73" s="369"/>
      <c r="AG73" s="369"/>
      <c r="AH73" s="370"/>
      <c r="AI73" s="368" t="s">
        <v>531</v>
      </c>
      <c r="AJ73" s="369"/>
      <c r="AK73" s="369"/>
      <c r="AL73" s="370"/>
      <c r="AM73" s="375" t="s">
        <v>526</v>
      </c>
      <c r="AN73" s="375"/>
      <c r="AO73" s="375"/>
      <c r="AP73" s="368"/>
      <c r="AQ73" s="176" t="s">
        <v>354</v>
      </c>
      <c r="AR73" s="169"/>
      <c r="AS73" s="169"/>
      <c r="AT73" s="170"/>
      <c r="AU73" s="273" t="s">
        <v>253</v>
      </c>
      <c r="AV73" s="134"/>
      <c r="AW73" s="134"/>
      <c r="AX73" s="135"/>
    </row>
    <row r="74" spans="1:50" ht="18.75" hidden="1" customHeight="1">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c r="A78" s="911" t="s">
        <v>507</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534</v>
      </c>
      <c r="AF85" s="369"/>
      <c r="AG85" s="369"/>
      <c r="AH85" s="370"/>
      <c r="AI85" s="368" t="s">
        <v>531</v>
      </c>
      <c r="AJ85" s="369"/>
      <c r="AK85" s="369"/>
      <c r="AL85" s="370"/>
      <c r="AM85" s="375" t="s">
        <v>526</v>
      </c>
      <c r="AN85" s="375"/>
      <c r="AO85" s="375"/>
      <c r="AP85" s="368"/>
      <c r="AQ85" s="176" t="s">
        <v>354</v>
      </c>
      <c r="AR85" s="169"/>
      <c r="AS85" s="169"/>
      <c r="AT85" s="170"/>
      <c r="AU85" s="373" t="s">
        <v>253</v>
      </c>
      <c r="AV85" s="373"/>
      <c r="AW85" s="373"/>
      <c r="AX85" s="374"/>
      <c r="AY85" s="10"/>
      <c r="AZ85" s="10"/>
      <c r="BA85" s="10"/>
      <c r="BB85" s="10"/>
      <c r="BC85" s="10"/>
    </row>
    <row r="86" spans="1:60" ht="18.75" hidden="1" customHeight="1">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534</v>
      </c>
      <c r="AF90" s="369"/>
      <c r="AG90" s="369"/>
      <c r="AH90" s="370"/>
      <c r="AI90" s="368" t="s">
        <v>531</v>
      </c>
      <c r="AJ90" s="369"/>
      <c r="AK90" s="369"/>
      <c r="AL90" s="370"/>
      <c r="AM90" s="375" t="s">
        <v>526</v>
      </c>
      <c r="AN90" s="375"/>
      <c r="AO90" s="375"/>
      <c r="AP90" s="368"/>
      <c r="AQ90" s="176" t="s">
        <v>354</v>
      </c>
      <c r="AR90" s="169"/>
      <c r="AS90" s="169"/>
      <c r="AT90" s="170"/>
      <c r="AU90" s="373" t="s">
        <v>253</v>
      </c>
      <c r="AV90" s="373"/>
      <c r="AW90" s="373"/>
      <c r="AX90" s="374"/>
    </row>
    <row r="91" spans="1:60" ht="18.75" hidden="1" customHeight="1">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534</v>
      </c>
      <c r="AF95" s="369"/>
      <c r="AG95" s="369"/>
      <c r="AH95" s="370"/>
      <c r="AI95" s="368" t="s">
        <v>531</v>
      </c>
      <c r="AJ95" s="369"/>
      <c r="AK95" s="369"/>
      <c r="AL95" s="370"/>
      <c r="AM95" s="375" t="s">
        <v>526</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534</v>
      </c>
      <c r="AF100" s="824"/>
      <c r="AG100" s="824"/>
      <c r="AH100" s="825"/>
      <c r="AI100" s="823" t="s">
        <v>531</v>
      </c>
      <c r="AJ100" s="824"/>
      <c r="AK100" s="824"/>
      <c r="AL100" s="825"/>
      <c r="AM100" s="823" t="s">
        <v>527</v>
      </c>
      <c r="AN100" s="824"/>
      <c r="AO100" s="824"/>
      <c r="AP100" s="825"/>
      <c r="AQ100" s="928" t="s">
        <v>520</v>
      </c>
      <c r="AR100" s="929"/>
      <c r="AS100" s="929"/>
      <c r="AT100" s="930"/>
      <c r="AU100" s="928" t="s">
        <v>517</v>
      </c>
      <c r="AV100" s="929"/>
      <c r="AW100" s="929"/>
      <c r="AX100" s="931"/>
    </row>
    <row r="101" spans="1:60" ht="23.25" customHeight="1">
      <c r="A101" s="491"/>
      <c r="B101" s="492"/>
      <c r="C101" s="492"/>
      <c r="D101" s="492"/>
      <c r="E101" s="492"/>
      <c r="F101" s="493"/>
      <c r="G101" s="161" t="s">
        <v>588</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587</v>
      </c>
      <c r="AC101" s="551"/>
      <c r="AD101" s="551"/>
      <c r="AE101" s="364">
        <v>364</v>
      </c>
      <c r="AF101" s="365"/>
      <c r="AG101" s="365"/>
      <c r="AH101" s="366"/>
      <c r="AI101" s="364">
        <v>198</v>
      </c>
      <c r="AJ101" s="365"/>
      <c r="AK101" s="365"/>
      <c r="AL101" s="366"/>
      <c r="AM101" s="364">
        <v>104</v>
      </c>
      <c r="AN101" s="365"/>
      <c r="AO101" s="365"/>
      <c r="AP101" s="366"/>
      <c r="AQ101" s="364" t="s">
        <v>657</v>
      </c>
      <c r="AR101" s="365"/>
      <c r="AS101" s="365"/>
      <c r="AT101" s="366"/>
      <c r="AU101" s="364" t="s">
        <v>581</v>
      </c>
      <c r="AV101" s="365"/>
      <c r="AW101" s="365"/>
      <c r="AX101" s="366"/>
    </row>
    <row r="102" spans="1:60" ht="23.25" customHeight="1">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587</v>
      </c>
      <c r="AC102" s="551"/>
      <c r="AD102" s="551"/>
      <c r="AE102" s="358">
        <v>444</v>
      </c>
      <c r="AF102" s="358"/>
      <c r="AG102" s="358"/>
      <c r="AH102" s="358"/>
      <c r="AI102" s="358">
        <v>17</v>
      </c>
      <c r="AJ102" s="358"/>
      <c r="AK102" s="358"/>
      <c r="AL102" s="358"/>
      <c r="AM102" s="358" t="s">
        <v>581</v>
      </c>
      <c r="AN102" s="358"/>
      <c r="AO102" s="358"/>
      <c r="AP102" s="358"/>
      <c r="AQ102" s="814" t="s">
        <v>581</v>
      </c>
      <c r="AR102" s="815"/>
      <c r="AS102" s="815"/>
      <c r="AT102" s="816"/>
      <c r="AU102" s="814" t="s">
        <v>581</v>
      </c>
      <c r="AV102" s="815"/>
      <c r="AW102" s="815"/>
      <c r="AX102" s="816"/>
    </row>
    <row r="103" spans="1:60" ht="31.5" customHeight="1">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534</v>
      </c>
      <c r="AF103" s="298"/>
      <c r="AG103" s="298"/>
      <c r="AH103" s="299"/>
      <c r="AI103" s="303" t="s">
        <v>531</v>
      </c>
      <c r="AJ103" s="298"/>
      <c r="AK103" s="298"/>
      <c r="AL103" s="299"/>
      <c r="AM103" s="303" t="s">
        <v>527</v>
      </c>
      <c r="AN103" s="298"/>
      <c r="AO103" s="298"/>
      <c r="AP103" s="299"/>
      <c r="AQ103" s="360" t="s">
        <v>520</v>
      </c>
      <c r="AR103" s="361"/>
      <c r="AS103" s="361"/>
      <c r="AT103" s="362"/>
      <c r="AU103" s="360" t="s">
        <v>517</v>
      </c>
      <c r="AV103" s="361"/>
      <c r="AW103" s="361"/>
      <c r="AX103" s="363"/>
    </row>
    <row r="104" spans="1:60" ht="23.25" customHeight="1">
      <c r="A104" s="491"/>
      <c r="B104" s="492"/>
      <c r="C104" s="492"/>
      <c r="D104" s="492"/>
      <c r="E104" s="492"/>
      <c r="F104" s="493"/>
      <c r="G104" s="161" t="s">
        <v>589</v>
      </c>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t="s">
        <v>587</v>
      </c>
      <c r="AC104" s="472"/>
      <c r="AD104" s="473"/>
      <c r="AE104" s="364">
        <v>5983</v>
      </c>
      <c r="AF104" s="365"/>
      <c r="AG104" s="365"/>
      <c r="AH104" s="366"/>
      <c r="AI104" s="364">
        <v>3664</v>
      </c>
      <c r="AJ104" s="365"/>
      <c r="AK104" s="365"/>
      <c r="AL104" s="366"/>
      <c r="AM104" s="364">
        <v>1961</v>
      </c>
      <c r="AN104" s="365"/>
      <c r="AO104" s="365"/>
      <c r="AP104" s="366"/>
      <c r="AQ104" s="364" t="s">
        <v>581</v>
      </c>
      <c r="AR104" s="365"/>
      <c r="AS104" s="365"/>
      <c r="AT104" s="366"/>
      <c r="AU104" s="364" t="s">
        <v>581</v>
      </c>
      <c r="AV104" s="365"/>
      <c r="AW104" s="365"/>
      <c r="AX104" s="366"/>
    </row>
    <row r="105" spans="1:60" ht="23.25" customHeight="1">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t="s">
        <v>587</v>
      </c>
      <c r="AC105" s="407"/>
      <c r="AD105" s="408"/>
      <c r="AE105" s="358">
        <v>3827</v>
      </c>
      <c r="AF105" s="358"/>
      <c r="AG105" s="358"/>
      <c r="AH105" s="358"/>
      <c r="AI105" s="358">
        <v>3508</v>
      </c>
      <c r="AJ105" s="358"/>
      <c r="AK105" s="358"/>
      <c r="AL105" s="358"/>
      <c r="AM105" s="358" t="s">
        <v>650</v>
      </c>
      <c r="AN105" s="358"/>
      <c r="AO105" s="358"/>
      <c r="AP105" s="358"/>
      <c r="AQ105" s="364" t="s">
        <v>581</v>
      </c>
      <c r="AR105" s="365"/>
      <c r="AS105" s="365"/>
      <c r="AT105" s="366"/>
      <c r="AU105" s="814" t="s">
        <v>581</v>
      </c>
      <c r="AV105" s="815"/>
      <c r="AW105" s="815"/>
      <c r="AX105" s="816"/>
    </row>
    <row r="106" spans="1:60" ht="31.5" customHeight="1">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534</v>
      </c>
      <c r="AF106" s="298"/>
      <c r="AG106" s="298"/>
      <c r="AH106" s="299"/>
      <c r="AI106" s="303" t="s">
        <v>531</v>
      </c>
      <c r="AJ106" s="298"/>
      <c r="AK106" s="298"/>
      <c r="AL106" s="299"/>
      <c r="AM106" s="303" t="s">
        <v>526</v>
      </c>
      <c r="AN106" s="298"/>
      <c r="AO106" s="298"/>
      <c r="AP106" s="299"/>
      <c r="AQ106" s="360" t="s">
        <v>520</v>
      </c>
      <c r="AR106" s="361"/>
      <c r="AS106" s="361"/>
      <c r="AT106" s="362"/>
      <c r="AU106" s="360" t="s">
        <v>517</v>
      </c>
      <c r="AV106" s="361"/>
      <c r="AW106" s="361"/>
      <c r="AX106" s="363"/>
    </row>
    <row r="107" spans="1:60" ht="23.25" customHeight="1">
      <c r="A107" s="491"/>
      <c r="B107" s="492"/>
      <c r="C107" s="492"/>
      <c r="D107" s="492"/>
      <c r="E107" s="492"/>
      <c r="F107" s="493"/>
      <c r="G107" s="161" t="s">
        <v>590</v>
      </c>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t="s">
        <v>587</v>
      </c>
      <c r="AC107" s="472"/>
      <c r="AD107" s="473"/>
      <c r="AE107" s="358">
        <v>1082</v>
      </c>
      <c r="AF107" s="358"/>
      <c r="AG107" s="358"/>
      <c r="AH107" s="358"/>
      <c r="AI107" s="358">
        <v>736</v>
      </c>
      <c r="AJ107" s="358"/>
      <c r="AK107" s="358"/>
      <c r="AL107" s="358"/>
      <c r="AM107" s="358">
        <v>422</v>
      </c>
      <c r="AN107" s="358"/>
      <c r="AO107" s="358"/>
      <c r="AP107" s="358"/>
      <c r="AQ107" s="364" t="s">
        <v>657</v>
      </c>
      <c r="AR107" s="365"/>
      <c r="AS107" s="365"/>
      <c r="AT107" s="366"/>
      <c r="AU107" s="364" t="s">
        <v>581</v>
      </c>
      <c r="AV107" s="365"/>
      <c r="AW107" s="365"/>
      <c r="AX107" s="366"/>
    </row>
    <row r="108" spans="1:60" ht="23.25" customHeight="1">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t="s">
        <v>587</v>
      </c>
      <c r="AC108" s="407"/>
      <c r="AD108" s="408"/>
      <c r="AE108" s="358">
        <v>800</v>
      </c>
      <c r="AF108" s="358"/>
      <c r="AG108" s="358"/>
      <c r="AH108" s="358"/>
      <c r="AI108" s="358">
        <v>535</v>
      </c>
      <c r="AJ108" s="358"/>
      <c r="AK108" s="358"/>
      <c r="AL108" s="358"/>
      <c r="AM108" s="358">
        <v>507</v>
      </c>
      <c r="AN108" s="358"/>
      <c r="AO108" s="358"/>
      <c r="AP108" s="358"/>
      <c r="AQ108" s="364">
        <v>209</v>
      </c>
      <c r="AR108" s="365"/>
      <c r="AS108" s="365"/>
      <c r="AT108" s="366"/>
      <c r="AU108" s="814" t="s">
        <v>581</v>
      </c>
      <c r="AV108" s="815"/>
      <c r="AW108" s="815"/>
      <c r="AX108" s="816"/>
    </row>
    <row r="109" spans="1:60" ht="31.5" customHeight="1">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534</v>
      </c>
      <c r="AF109" s="298"/>
      <c r="AG109" s="298"/>
      <c r="AH109" s="299"/>
      <c r="AI109" s="303" t="s">
        <v>531</v>
      </c>
      <c r="AJ109" s="298"/>
      <c r="AK109" s="298"/>
      <c r="AL109" s="299"/>
      <c r="AM109" s="303" t="s">
        <v>527</v>
      </c>
      <c r="AN109" s="298"/>
      <c r="AO109" s="298"/>
      <c r="AP109" s="299"/>
      <c r="AQ109" s="360" t="s">
        <v>520</v>
      </c>
      <c r="AR109" s="361"/>
      <c r="AS109" s="361"/>
      <c r="AT109" s="362"/>
      <c r="AU109" s="360" t="s">
        <v>517</v>
      </c>
      <c r="AV109" s="361"/>
      <c r="AW109" s="361"/>
      <c r="AX109" s="363"/>
    </row>
    <row r="110" spans="1:60" ht="23.25" customHeight="1">
      <c r="A110" s="491"/>
      <c r="B110" s="492"/>
      <c r="C110" s="492"/>
      <c r="D110" s="492"/>
      <c r="E110" s="492"/>
      <c r="F110" s="493"/>
      <c r="G110" s="161" t="s">
        <v>591</v>
      </c>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t="s">
        <v>587</v>
      </c>
      <c r="AC110" s="472"/>
      <c r="AD110" s="473"/>
      <c r="AE110" s="358">
        <v>3037</v>
      </c>
      <c r="AF110" s="358"/>
      <c r="AG110" s="358"/>
      <c r="AH110" s="358"/>
      <c r="AI110" s="358">
        <v>5150</v>
      </c>
      <c r="AJ110" s="358"/>
      <c r="AK110" s="358"/>
      <c r="AL110" s="358"/>
      <c r="AM110" s="358">
        <v>6929</v>
      </c>
      <c r="AN110" s="358"/>
      <c r="AO110" s="358"/>
      <c r="AP110" s="358"/>
      <c r="AQ110" s="364" t="s">
        <v>657</v>
      </c>
      <c r="AR110" s="365"/>
      <c r="AS110" s="365"/>
      <c r="AT110" s="366"/>
      <c r="AU110" s="364" t="s">
        <v>581</v>
      </c>
      <c r="AV110" s="365"/>
      <c r="AW110" s="365"/>
      <c r="AX110" s="366"/>
    </row>
    <row r="111" spans="1:60" ht="23.25" customHeight="1">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t="s">
        <v>587</v>
      </c>
      <c r="AC111" s="407"/>
      <c r="AD111" s="408"/>
      <c r="AE111" s="358">
        <v>4170</v>
      </c>
      <c r="AF111" s="358"/>
      <c r="AG111" s="358"/>
      <c r="AH111" s="358"/>
      <c r="AI111" s="358">
        <v>6963</v>
      </c>
      <c r="AJ111" s="358"/>
      <c r="AK111" s="358"/>
      <c r="AL111" s="358"/>
      <c r="AM111" s="358">
        <v>7344</v>
      </c>
      <c r="AN111" s="358"/>
      <c r="AO111" s="358"/>
      <c r="AP111" s="358"/>
      <c r="AQ111" s="364">
        <v>6789</v>
      </c>
      <c r="AR111" s="365"/>
      <c r="AS111" s="365"/>
      <c r="AT111" s="366"/>
      <c r="AU111" s="814" t="s">
        <v>581</v>
      </c>
      <c r="AV111" s="815"/>
      <c r="AW111" s="815"/>
      <c r="AX111" s="816"/>
    </row>
    <row r="112" spans="1:60" ht="31.5" hidden="1" customHeight="1">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534</v>
      </c>
      <c r="AF112" s="298"/>
      <c r="AG112" s="298"/>
      <c r="AH112" s="299"/>
      <c r="AI112" s="303" t="s">
        <v>531</v>
      </c>
      <c r="AJ112" s="298"/>
      <c r="AK112" s="298"/>
      <c r="AL112" s="299"/>
      <c r="AM112" s="303" t="s">
        <v>526</v>
      </c>
      <c r="AN112" s="298"/>
      <c r="AO112" s="298"/>
      <c r="AP112" s="299"/>
      <c r="AQ112" s="360" t="s">
        <v>520</v>
      </c>
      <c r="AR112" s="361"/>
      <c r="AS112" s="361"/>
      <c r="AT112" s="362"/>
      <c r="AU112" s="360" t="s">
        <v>517</v>
      </c>
      <c r="AV112" s="361"/>
      <c r="AW112" s="361"/>
      <c r="AX112" s="363"/>
    </row>
    <row r="113" spans="1:50" ht="23.25" hidden="1" customHeight="1">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534</v>
      </c>
      <c r="AF115" s="298"/>
      <c r="AG115" s="298"/>
      <c r="AH115" s="299"/>
      <c r="AI115" s="303" t="s">
        <v>531</v>
      </c>
      <c r="AJ115" s="298"/>
      <c r="AK115" s="298"/>
      <c r="AL115" s="299"/>
      <c r="AM115" s="303" t="s">
        <v>526</v>
      </c>
      <c r="AN115" s="298"/>
      <c r="AO115" s="298"/>
      <c r="AP115" s="299"/>
      <c r="AQ115" s="335" t="s">
        <v>521</v>
      </c>
      <c r="AR115" s="336"/>
      <c r="AS115" s="336"/>
      <c r="AT115" s="336"/>
      <c r="AU115" s="336"/>
      <c r="AV115" s="336"/>
      <c r="AW115" s="336"/>
      <c r="AX115" s="337"/>
    </row>
    <row r="116" spans="1:50" ht="23.25" customHeight="1">
      <c r="A116" s="292"/>
      <c r="B116" s="293"/>
      <c r="C116" s="293"/>
      <c r="D116" s="293"/>
      <c r="E116" s="293"/>
      <c r="F116" s="294"/>
      <c r="G116" s="351" t="s">
        <v>592</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595</v>
      </c>
      <c r="AC116" s="301"/>
      <c r="AD116" s="302"/>
      <c r="AE116" s="358">
        <v>12</v>
      </c>
      <c r="AF116" s="358"/>
      <c r="AG116" s="358"/>
      <c r="AH116" s="358"/>
      <c r="AI116" s="358">
        <v>26</v>
      </c>
      <c r="AJ116" s="358"/>
      <c r="AK116" s="358"/>
      <c r="AL116" s="358"/>
      <c r="AM116" s="358">
        <v>21</v>
      </c>
      <c r="AN116" s="358"/>
      <c r="AO116" s="358"/>
      <c r="AP116" s="358"/>
      <c r="AQ116" s="364">
        <v>22</v>
      </c>
      <c r="AR116" s="365"/>
      <c r="AS116" s="365"/>
      <c r="AT116" s="365"/>
      <c r="AU116" s="365"/>
      <c r="AV116" s="365"/>
      <c r="AW116" s="365"/>
      <c r="AX116" s="367"/>
    </row>
    <row r="117" spans="1:50" ht="46.5" customHeight="1">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482</v>
      </c>
      <c r="AC117" s="342"/>
      <c r="AD117" s="343"/>
      <c r="AE117" s="306" t="s">
        <v>646</v>
      </c>
      <c r="AF117" s="306"/>
      <c r="AG117" s="306"/>
      <c r="AH117" s="306"/>
      <c r="AI117" s="306" t="s">
        <v>647</v>
      </c>
      <c r="AJ117" s="306"/>
      <c r="AK117" s="306"/>
      <c r="AL117" s="306"/>
      <c r="AM117" s="306" t="s">
        <v>651</v>
      </c>
      <c r="AN117" s="306"/>
      <c r="AO117" s="306"/>
      <c r="AP117" s="306"/>
      <c r="AQ117" s="306" t="s">
        <v>652</v>
      </c>
      <c r="AR117" s="306"/>
      <c r="AS117" s="306"/>
      <c r="AT117" s="306"/>
      <c r="AU117" s="306"/>
      <c r="AV117" s="306"/>
      <c r="AW117" s="306"/>
      <c r="AX117" s="307"/>
    </row>
    <row r="118" spans="1:50" ht="23.25" customHeight="1">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534</v>
      </c>
      <c r="AF118" s="298"/>
      <c r="AG118" s="298"/>
      <c r="AH118" s="299"/>
      <c r="AI118" s="303" t="s">
        <v>531</v>
      </c>
      <c r="AJ118" s="298"/>
      <c r="AK118" s="298"/>
      <c r="AL118" s="299"/>
      <c r="AM118" s="303" t="s">
        <v>526</v>
      </c>
      <c r="AN118" s="298"/>
      <c r="AO118" s="298"/>
      <c r="AP118" s="299"/>
      <c r="AQ118" s="335" t="s">
        <v>521</v>
      </c>
      <c r="AR118" s="336"/>
      <c r="AS118" s="336"/>
      <c r="AT118" s="336"/>
      <c r="AU118" s="336"/>
      <c r="AV118" s="336"/>
      <c r="AW118" s="336"/>
      <c r="AX118" s="337"/>
    </row>
    <row r="119" spans="1:50" ht="23.25" customHeight="1">
      <c r="A119" s="292"/>
      <c r="B119" s="293"/>
      <c r="C119" s="293"/>
      <c r="D119" s="293"/>
      <c r="E119" s="293"/>
      <c r="F119" s="294"/>
      <c r="G119" s="351" t="s">
        <v>593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596</v>
      </c>
      <c r="AC119" s="301"/>
      <c r="AD119" s="302"/>
      <c r="AE119" s="358">
        <v>400</v>
      </c>
      <c r="AF119" s="358"/>
      <c r="AG119" s="358"/>
      <c r="AH119" s="358"/>
      <c r="AI119" s="358">
        <v>48000</v>
      </c>
      <c r="AJ119" s="358"/>
      <c r="AK119" s="358"/>
      <c r="AL119" s="358"/>
      <c r="AM119" s="358">
        <v>1500</v>
      </c>
      <c r="AN119" s="358"/>
      <c r="AO119" s="358"/>
      <c r="AP119" s="358"/>
      <c r="AQ119" s="358">
        <v>4100</v>
      </c>
      <c r="AR119" s="358"/>
      <c r="AS119" s="358"/>
      <c r="AT119" s="358"/>
      <c r="AU119" s="358"/>
      <c r="AV119" s="358"/>
      <c r="AW119" s="358"/>
      <c r="AX119" s="359"/>
    </row>
    <row r="120" spans="1:50" ht="46.5" customHeight="1">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t="s">
        <v>644</v>
      </c>
      <c r="AF120" s="306"/>
      <c r="AG120" s="306"/>
      <c r="AH120" s="306"/>
      <c r="AI120" s="306" t="s">
        <v>645</v>
      </c>
      <c r="AJ120" s="306"/>
      <c r="AK120" s="306"/>
      <c r="AL120" s="306"/>
      <c r="AM120" s="306" t="s">
        <v>653</v>
      </c>
      <c r="AN120" s="306"/>
      <c r="AO120" s="306"/>
      <c r="AP120" s="306"/>
      <c r="AQ120" s="306" t="s">
        <v>654</v>
      </c>
      <c r="AR120" s="306"/>
      <c r="AS120" s="306"/>
      <c r="AT120" s="306"/>
      <c r="AU120" s="306"/>
      <c r="AV120" s="306"/>
      <c r="AW120" s="306"/>
      <c r="AX120" s="307"/>
    </row>
    <row r="121" spans="1:50" ht="23.25" customHeight="1">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534</v>
      </c>
      <c r="AF121" s="298"/>
      <c r="AG121" s="298"/>
      <c r="AH121" s="299"/>
      <c r="AI121" s="303" t="s">
        <v>531</v>
      </c>
      <c r="AJ121" s="298"/>
      <c r="AK121" s="298"/>
      <c r="AL121" s="299"/>
      <c r="AM121" s="303" t="s">
        <v>526</v>
      </c>
      <c r="AN121" s="298"/>
      <c r="AO121" s="298"/>
      <c r="AP121" s="299"/>
      <c r="AQ121" s="335" t="s">
        <v>521</v>
      </c>
      <c r="AR121" s="336"/>
      <c r="AS121" s="336"/>
      <c r="AT121" s="336"/>
      <c r="AU121" s="336"/>
      <c r="AV121" s="336"/>
      <c r="AW121" s="336"/>
      <c r="AX121" s="337"/>
    </row>
    <row r="122" spans="1:50" ht="23.25" customHeight="1">
      <c r="A122" s="292"/>
      <c r="B122" s="293"/>
      <c r="C122" s="293"/>
      <c r="D122" s="293"/>
      <c r="E122" s="293"/>
      <c r="F122" s="294"/>
      <c r="G122" s="351" t="s">
        <v>594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t="s">
        <v>595</v>
      </c>
      <c r="AC122" s="301"/>
      <c r="AD122" s="302"/>
      <c r="AE122" s="358">
        <v>0.1</v>
      </c>
      <c r="AF122" s="358"/>
      <c r="AG122" s="358"/>
      <c r="AH122" s="358"/>
      <c r="AI122" s="358">
        <v>2.2999999999999998</v>
      </c>
      <c r="AJ122" s="358"/>
      <c r="AK122" s="358"/>
      <c r="AL122" s="358"/>
      <c r="AM122" s="358">
        <v>0.6</v>
      </c>
      <c r="AN122" s="358"/>
      <c r="AO122" s="358"/>
      <c r="AP122" s="358"/>
      <c r="AQ122" s="358">
        <v>1.2</v>
      </c>
      <c r="AR122" s="358"/>
      <c r="AS122" s="358"/>
      <c r="AT122" s="358"/>
      <c r="AU122" s="358"/>
      <c r="AV122" s="358"/>
      <c r="AW122" s="358"/>
      <c r="AX122" s="359"/>
    </row>
    <row r="123" spans="1:50" ht="46.5" customHeight="1" thickBot="1">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484</v>
      </c>
      <c r="AC123" s="342"/>
      <c r="AD123" s="343"/>
      <c r="AE123" s="306" t="s">
        <v>642</v>
      </c>
      <c r="AF123" s="306"/>
      <c r="AG123" s="306"/>
      <c r="AH123" s="306"/>
      <c r="AI123" s="306" t="s">
        <v>643</v>
      </c>
      <c r="AJ123" s="306"/>
      <c r="AK123" s="306"/>
      <c r="AL123" s="306"/>
      <c r="AM123" s="306" t="s">
        <v>655</v>
      </c>
      <c r="AN123" s="306"/>
      <c r="AO123" s="306"/>
      <c r="AP123" s="306"/>
      <c r="AQ123" s="306" t="s">
        <v>656</v>
      </c>
      <c r="AR123" s="306"/>
      <c r="AS123" s="306"/>
      <c r="AT123" s="306"/>
      <c r="AU123" s="306"/>
      <c r="AV123" s="306"/>
      <c r="AW123" s="306"/>
      <c r="AX123" s="307"/>
    </row>
    <row r="124" spans="1:50" ht="23.25" hidden="1" customHeight="1">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535</v>
      </c>
      <c r="AF124" s="298"/>
      <c r="AG124" s="298"/>
      <c r="AH124" s="299"/>
      <c r="AI124" s="303" t="s">
        <v>531</v>
      </c>
      <c r="AJ124" s="298"/>
      <c r="AK124" s="298"/>
      <c r="AL124" s="299"/>
      <c r="AM124" s="303" t="s">
        <v>526</v>
      </c>
      <c r="AN124" s="298"/>
      <c r="AO124" s="298"/>
      <c r="AP124" s="299"/>
      <c r="AQ124" s="335" t="s">
        <v>521</v>
      </c>
      <c r="AR124" s="336"/>
      <c r="AS124" s="336"/>
      <c r="AT124" s="336"/>
      <c r="AU124" s="336"/>
      <c r="AV124" s="336"/>
      <c r="AW124" s="336"/>
      <c r="AX124" s="337"/>
    </row>
    <row r="125" spans="1:50" ht="23.25" hidden="1" customHeight="1">
      <c r="A125" s="292"/>
      <c r="B125" s="293"/>
      <c r="C125" s="293"/>
      <c r="D125" s="293"/>
      <c r="E125" s="293"/>
      <c r="F125" s="294"/>
      <c r="G125" s="351" t="s">
        <v>483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534</v>
      </c>
      <c r="AF127" s="298"/>
      <c r="AG127" s="298"/>
      <c r="AH127" s="299"/>
      <c r="AI127" s="303" t="s">
        <v>531</v>
      </c>
      <c r="AJ127" s="298"/>
      <c r="AK127" s="298"/>
      <c r="AL127" s="299"/>
      <c r="AM127" s="303" t="s">
        <v>526</v>
      </c>
      <c r="AN127" s="298"/>
      <c r="AO127" s="298"/>
      <c r="AP127" s="299"/>
      <c r="AQ127" s="335" t="s">
        <v>521</v>
      </c>
      <c r="AR127" s="336"/>
      <c r="AS127" s="336"/>
      <c r="AT127" s="336"/>
      <c r="AU127" s="336"/>
      <c r="AV127" s="336"/>
      <c r="AW127" s="336"/>
      <c r="AX127" s="337"/>
    </row>
    <row r="128" spans="1:50" ht="23.25" hidden="1" customHeight="1">
      <c r="A128" s="292"/>
      <c r="B128" s="293"/>
      <c r="C128" s="293"/>
      <c r="D128" s="293"/>
      <c r="E128" s="293"/>
      <c r="F128" s="294"/>
      <c r="G128" s="351" t="s">
        <v>483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c r="A130" s="993" t="s">
        <v>564</v>
      </c>
      <c r="B130" s="991"/>
      <c r="C130" s="990" t="s">
        <v>358</v>
      </c>
      <c r="D130" s="991"/>
      <c r="E130" s="308" t="s">
        <v>387</v>
      </c>
      <c r="F130" s="309"/>
      <c r="G130" s="310" t="s">
        <v>597</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c r="A131" s="994"/>
      <c r="B131" s="252"/>
      <c r="C131" s="251"/>
      <c r="D131" s="252"/>
      <c r="E131" s="238" t="s">
        <v>386</v>
      </c>
      <c r="F131" s="239"/>
      <c r="G131" s="235" t="s">
        <v>598</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534</v>
      </c>
      <c r="AF132" s="265"/>
      <c r="AG132" s="265"/>
      <c r="AH132" s="265"/>
      <c r="AI132" s="265" t="s">
        <v>531</v>
      </c>
      <c r="AJ132" s="265"/>
      <c r="AK132" s="265"/>
      <c r="AL132" s="265"/>
      <c r="AM132" s="265" t="s">
        <v>526</v>
      </c>
      <c r="AN132" s="265"/>
      <c r="AO132" s="265"/>
      <c r="AP132" s="267"/>
      <c r="AQ132" s="267" t="s">
        <v>354</v>
      </c>
      <c r="AR132" s="268"/>
      <c r="AS132" s="268"/>
      <c r="AT132" s="269"/>
      <c r="AU132" s="279" t="s">
        <v>370</v>
      </c>
      <c r="AV132" s="279"/>
      <c r="AW132" s="279"/>
      <c r="AX132" s="280"/>
    </row>
    <row r="133" spans="1:50" ht="18.75" customHeight="1">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581</v>
      </c>
      <c r="AR133" s="271"/>
      <c r="AS133" s="137" t="s">
        <v>355</v>
      </c>
      <c r="AT133" s="172"/>
      <c r="AU133" s="136">
        <v>32</v>
      </c>
      <c r="AV133" s="136"/>
      <c r="AW133" s="137" t="s">
        <v>300</v>
      </c>
      <c r="AX133" s="138"/>
    </row>
    <row r="134" spans="1:50" ht="39.75" customHeight="1">
      <c r="A134" s="994"/>
      <c r="B134" s="252"/>
      <c r="C134" s="251"/>
      <c r="D134" s="252"/>
      <c r="E134" s="251"/>
      <c r="F134" s="314"/>
      <c r="G134" s="230" t="s">
        <v>599</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600</v>
      </c>
      <c r="AC134" s="221"/>
      <c r="AD134" s="221"/>
      <c r="AE134" s="266">
        <v>55.5</v>
      </c>
      <c r="AF134" s="112"/>
      <c r="AG134" s="112"/>
      <c r="AH134" s="112"/>
      <c r="AI134" s="266">
        <v>55.8</v>
      </c>
      <c r="AJ134" s="112"/>
      <c r="AK134" s="112"/>
      <c r="AL134" s="112"/>
      <c r="AM134" s="266">
        <v>56.2</v>
      </c>
      <c r="AN134" s="112"/>
      <c r="AO134" s="112"/>
      <c r="AP134" s="112"/>
      <c r="AQ134" s="266" t="s">
        <v>641</v>
      </c>
      <c r="AR134" s="112"/>
      <c r="AS134" s="112"/>
      <c r="AT134" s="112"/>
      <c r="AU134" s="266" t="s">
        <v>641</v>
      </c>
      <c r="AV134" s="112"/>
      <c r="AW134" s="112"/>
      <c r="AX134" s="222"/>
    </row>
    <row r="135" spans="1:50" ht="39.75" customHeight="1">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600</v>
      </c>
      <c r="AC135" s="133"/>
      <c r="AD135" s="133"/>
      <c r="AE135" s="266" t="s">
        <v>641</v>
      </c>
      <c r="AF135" s="112"/>
      <c r="AG135" s="112"/>
      <c r="AH135" s="112"/>
      <c r="AI135" s="266" t="s">
        <v>641</v>
      </c>
      <c r="AJ135" s="112"/>
      <c r="AK135" s="112"/>
      <c r="AL135" s="112"/>
      <c r="AM135" s="266" t="s">
        <v>641</v>
      </c>
      <c r="AN135" s="112"/>
      <c r="AO135" s="112"/>
      <c r="AP135" s="112"/>
      <c r="AQ135" s="266" t="s">
        <v>641</v>
      </c>
      <c r="AR135" s="112"/>
      <c r="AS135" s="112"/>
      <c r="AT135" s="112"/>
      <c r="AU135" s="266">
        <v>60</v>
      </c>
      <c r="AV135" s="112"/>
      <c r="AW135" s="112"/>
      <c r="AX135" s="222"/>
    </row>
    <row r="136" spans="1:50" ht="18.75" hidden="1" customHeight="1">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534</v>
      </c>
      <c r="AF136" s="265"/>
      <c r="AG136" s="265"/>
      <c r="AH136" s="265"/>
      <c r="AI136" s="265" t="s">
        <v>531</v>
      </c>
      <c r="AJ136" s="265"/>
      <c r="AK136" s="265"/>
      <c r="AL136" s="265"/>
      <c r="AM136" s="265" t="s">
        <v>526</v>
      </c>
      <c r="AN136" s="265"/>
      <c r="AO136" s="265"/>
      <c r="AP136" s="267"/>
      <c r="AQ136" s="267" t="s">
        <v>354</v>
      </c>
      <c r="AR136" s="268"/>
      <c r="AS136" s="268"/>
      <c r="AT136" s="269"/>
      <c r="AU136" s="279" t="s">
        <v>370</v>
      </c>
      <c r="AV136" s="279"/>
      <c r="AW136" s="279"/>
      <c r="AX136" s="280"/>
    </row>
    <row r="137" spans="1:50" ht="18.75" hidden="1" customHeight="1">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534</v>
      </c>
      <c r="AF140" s="265"/>
      <c r="AG140" s="265"/>
      <c r="AH140" s="265"/>
      <c r="AI140" s="265" t="s">
        <v>531</v>
      </c>
      <c r="AJ140" s="265"/>
      <c r="AK140" s="265"/>
      <c r="AL140" s="265"/>
      <c r="AM140" s="265" t="s">
        <v>526</v>
      </c>
      <c r="AN140" s="265"/>
      <c r="AO140" s="265"/>
      <c r="AP140" s="267"/>
      <c r="AQ140" s="267" t="s">
        <v>354</v>
      </c>
      <c r="AR140" s="268"/>
      <c r="AS140" s="268"/>
      <c r="AT140" s="269"/>
      <c r="AU140" s="279" t="s">
        <v>370</v>
      </c>
      <c r="AV140" s="279"/>
      <c r="AW140" s="279"/>
      <c r="AX140" s="280"/>
    </row>
    <row r="141" spans="1:50" ht="18.75" hidden="1" customHeight="1">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534</v>
      </c>
      <c r="AF144" s="265"/>
      <c r="AG144" s="265"/>
      <c r="AH144" s="265"/>
      <c r="AI144" s="265" t="s">
        <v>531</v>
      </c>
      <c r="AJ144" s="265"/>
      <c r="AK144" s="265"/>
      <c r="AL144" s="265"/>
      <c r="AM144" s="265" t="s">
        <v>526</v>
      </c>
      <c r="AN144" s="265"/>
      <c r="AO144" s="265"/>
      <c r="AP144" s="267"/>
      <c r="AQ144" s="267" t="s">
        <v>354</v>
      </c>
      <c r="AR144" s="268"/>
      <c r="AS144" s="268"/>
      <c r="AT144" s="269"/>
      <c r="AU144" s="279" t="s">
        <v>370</v>
      </c>
      <c r="AV144" s="279"/>
      <c r="AW144" s="279"/>
      <c r="AX144" s="280"/>
    </row>
    <row r="145" spans="1:50" ht="18.75" hidden="1" customHeight="1">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534</v>
      </c>
      <c r="AF148" s="265"/>
      <c r="AG148" s="265"/>
      <c r="AH148" s="265"/>
      <c r="AI148" s="265" t="s">
        <v>531</v>
      </c>
      <c r="AJ148" s="265"/>
      <c r="AK148" s="265"/>
      <c r="AL148" s="265"/>
      <c r="AM148" s="265" t="s">
        <v>526</v>
      </c>
      <c r="AN148" s="265"/>
      <c r="AO148" s="265"/>
      <c r="AP148" s="267"/>
      <c r="AQ148" s="267" t="s">
        <v>354</v>
      </c>
      <c r="AR148" s="268"/>
      <c r="AS148" s="268"/>
      <c r="AT148" s="269"/>
      <c r="AU148" s="279" t="s">
        <v>370</v>
      </c>
      <c r="AV148" s="279"/>
      <c r="AW148" s="279"/>
      <c r="AX148" s="280"/>
    </row>
    <row r="149" spans="1:50" ht="18.75" hidden="1" customHeight="1">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c r="A188" s="994"/>
      <c r="B188" s="252"/>
      <c r="C188" s="251"/>
      <c r="D188" s="252"/>
      <c r="E188" s="160" t="s">
        <v>601</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534</v>
      </c>
      <c r="AF192" s="265"/>
      <c r="AG192" s="265"/>
      <c r="AH192" s="265"/>
      <c r="AI192" s="265" t="s">
        <v>531</v>
      </c>
      <c r="AJ192" s="265"/>
      <c r="AK192" s="265"/>
      <c r="AL192" s="265"/>
      <c r="AM192" s="265" t="s">
        <v>526</v>
      </c>
      <c r="AN192" s="265"/>
      <c r="AO192" s="265"/>
      <c r="AP192" s="267"/>
      <c r="AQ192" s="267" t="s">
        <v>354</v>
      </c>
      <c r="AR192" s="268"/>
      <c r="AS192" s="268"/>
      <c r="AT192" s="269"/>
      <c r="AU192" s="279" t="s">
        <v>370</v>
      </c>
      <c r="AV192" s="279"/>
      <c r="AW192" s="279"/>
      <c r="AX192" s="280"/>
    </row>
    <row r="193" spans="1:50" ht="18.75" hidden="1" customHeight="1">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535</v>
      </c>
      <c r="AF196" s="265"/>
      <c r="AG196" s="265"/>
      <c r="AH196" s="265"/>
      <c r="AI196" s="265" t="s">
        <v>531</v>
      </c>
      <c r="AJ196" s="265"/>
      <c r="AK196" s="265"/>
      <c r="AL196" s="265"/>
      <c r="AM196" s="265" t="s">
        <v>526</v>
      </c>
      <c r="AN196" s="265"/>
      <c r="AO196" s="265"/>
      <c r="AP196" s="267"/>
      <c r="AQ196" s="267" t="s">
        <v>354</v>
      </c>
      <c r="AR196" s="268"/>
      <c r="AS196" s="268"/>
      <c r="AT196" s="269"/>
      <c r="AU196" s="279" t="s">
        <v>370</v>
      </c>
      <c r="AV196" s="279"/>
      <c r="AW196" s="279"/>
      <c r="AX196" s="280"/>
    </row>
    <row r="197" spans="1:50" ht="18.75" hidden="1" customHeight="1">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534</v>
      </c>
      <c r="AF200" s="265"/>
      <c r="AG200" s="265"/>
      <c r="AH200" s="265"/>
      <c r="AI200" s="265" t="s">
        <v>531</v>
      </c>
      <c r="AJ200" s="265"/>
      <c r="AK200" s="265"/>
      <c r="AL200" s="265"/>
      <c r="AM200" s="265" t="s">
        <v>526</v>
      </c>
      <c r="AN200" s="265"/>
      <c r="AO200" s="265"/>
      <c r="AP200" s="267"/>
      <c r="AQ200" s="267" t="s">
        <v>354</v>
      </c>
      <c r="AR200" s="268"/>
      <c r="AS200" s="268"/>
      <c r="AT200" s="269"/>
      <c r="AU200" s="279" t="s">
        <v>370</v>
      </c>
      <c r="AV200" s="279"/>
      <c r="AW200" s="279"/>
      <c r="AX200" s="280"/>
    </row>
    <row r="201" spans="1:50" ht="18.75" hidden="1" customHeight="1">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534</v>
      </c>
      <c r="AF204" s="265"/>
      <c r="AG204" s="265"/>
      <c r="AH204" s="265"/>
      <c r="AI204" s="265" t="s">
        <v>531</v>
      </c>
      <c r="AJ204" s="265"/>
      <c r="AK204" s="265"/>
      <c r="AL204" s="265"/>
      <c r="AM204" s="265" t="s">
        <v>526</v>
      </c>
      <c r="AN204" s="265"/>
      <c r="AO204" s="265"/>
      <c r="AP204" s="267"/>
      <c r="AQ204" s="267" t="s">
        <v>354</v>
      </c>
      <c r="AR204" s="268"/>
      <c r="AS204" s="268"/>
      <c r="AT204" s="269"/>
      <c r="AU204" s="279" t="s">
        <v>370</v>
      </c>
      <c r="AV204" s="279"/>
      <c r="AW204" s="279"/>
      <c r="AX204" s="280"/>
    </row>
    <row r="205" spans="1:50" ht="18.75" hidden="1" customHeight="1">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534</v>
      </c>
      <c r="AF208" s="265"/>
      <c r="AG208" s="265"/>
      <c r="AH208" s="265"/>
      <c r="AI208" s="265" t="s">
        <v>531</v>
      </c>
      <c r="AJ208" s="265"/>
      <c r="AK208" s="265"/>
      <c r="AL208" s="265"/>
      <c r="AM208" s="265" t="s">
        <v>526</v>
      </c>
      <c r="AN208" s="265"/>
      <c r="AO208" s="265"/>
      <c r="AP208" s="267"/>
      <c r="AQ208" s="267" t="s">
        <v>354</v>
      </c>
      <c r="AR208" s="268"/>
      <c r="AS208" s="268"/>
      <c r="AT208" s="269"/>
      <c r="AU208" s="279" t="s">
        <v>370</v>
      </c>
      <c r="AV208" s="279"/>
      <c r="AW208" s="279"/>
      <c r="AX208" s="280"/>
    </row>
    <row r="209" spans="1:50" ht="18.75" hidden="1" customHeight="1">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534</v>
      </c>
      <c r="AF252" s="265"/>
      <c r="AG252" s="265"/>
      <c r="AH252" s="265"/>
      <c r="AI252" s="265" t="s">
        <v>531</v>
      </c>
      <c r="AJ252" s="265"/>
      <c r="AK252" s="265"/>
      <c r="AL252" s="265"/>
      <c r="AM252" s="265" t="s">
        <v>526</v>
      </c>
      <c r="AN252" s="265"/>
      <c r="AO252" s="265"/>
      <c r="AP252" s="267"/>
      <c r="AQ252" s="267" t="s">
        <v>354</v>
      </c>
      <c r="AR252" s="268"/>
      <c r="AS252" s="268"/>
      <c r="AT252" s="269"/>
      <c r="AU252" s="279" t="s">
        <v>370</v>
      </c>
      <c r="AV252" s="279"/>
      <c r="AW252" s="279"/>
      <c r="AX252" s="280"/>
    </row>
    <row r="253" spans="1:50" ht="18.75" hidden="1" customHeight="1">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534</v>
      </c>
      <c r="AF256" s="265"/>
      <c r="AG256" s="265"/>
      <c r="AH256" s="265"/>
      <c r="AI256" s="265" t="s">
        <v>531</v>
      </c>
      <c r="AJ256" s="265"/>
      <c r="AK256" s="265"/>
      <c r="AL256" s="265"/>
      <c r="AM256" s="265" t="s">
        <v>527</v>
      </c>
      <c r="AN256" s="265"/>
      <c r="AO256" s="265"/>
      <c r="AP256" s="267"/>
      <c r="AQ256" s="267" t="s">
        <v>354</v>
      </c>
      <c r="AR256" s="268"/>
      <c r="AS256" s="268"/>
      <c r="AT256" s="269"/>
      <c r="AU256" s="279" t="s">
        <v>370</v>
      </c>
      <c r="AV256" s="279"/>
      <c r="AW256" s="279"/>
      <c r="AX256" s="280"/>
    </row>
    <row r="257" spans="1:50" ht="18.75" hidden="1" customHeight="1">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534</v>
      </c>
      <c r="AF260" s="265"/>
      <c r="AG260" s="265"/>
      <c r="AH260" s="265"/>
      <c r="AI260" s="265" t="s">
        <v>531</v>
      </c>
      <c r="AJ260" s="265"/>
      <c r="AK260" s="265"/>
      <c r="AL260" s="265"/>
      <c r="AM260" s="265" t="s">
        <v>527</v>
      </c>
      <c r="AN260" s="265"/>
      <c r="AO260" s="265"/>
      <c r="AP260" s="267"/>
      <c r="AQ260" s="267" t="s">
        <v>354</v>
      </c>
      <c r="AR260" s="268"/>
      <c r="AS260" s="268"/>
      <c r="AT260" s="269"/>
      <c r="AU260" s="279" t="s">
        <v>370</v>
      </c>
      <c r="AV260" s="279"/>
      <c r="AW260" s="279"/>
      <c r="AX260" s="280"/>
    </row>
    <row r="261" spans="1:50" ht="18.75" hidden="1" customHeight="1">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534</v>
      </c>
      <c r="AF264" s="181"/>
      <c r="AG264" s="181"/>
      <c r="AH264" s="181"/>
      <c r="AI264" s="181" t="s">
        <v>531</v>
      </c>
      <c r="AJ264" s="181"/>
      <c r="AK264" s="181"/>
      <c r="AL264" s="181"/>
      <c r="AM264" s="181" t="s">
        <v>526</v>
      </c>
      <c r="AN264" s="181"/>
      <c r="AO264" s="181"/>
      <c r="AP264" s="176"/>
      <c r="AQ264" s="176" t="s">
        <v>354</v>
      </c>
      <c r="AR264" s="169"/>
      <c r="AS264" s="169"/>
      <c r="AT264" s="170"/>
      <c r="AU264" s="134" t="s">
        <v>370</v>
      </c>
      <c r="AV264" s="134"/>
      <c r="AW264" s="134"/>
      <c r="AX264" s="135"/>
    </row>
    <row r="265" spans="1:50" ht="18.75" hidden="1" customHeight="1">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535</v>
      </c>
      <c r="AF268" s="265"/>
      <c r="AG268" s="265"/>
      <c r="AH268" s="265"/>
      <c r="AI268" s="265" t="s">
        <v>531</v>
      </c>
      <c r="AJ268" s="265"/>
      <c r="AK268" s="265"/>
      <c r="AL268" s="265"/>
      <c r="AM268" s="265" t="s">
        <v>526</v>
      </c>
      <c r="AN268" s="265"/>
      <c r="AO268" s="265"/>
      <c r="AP268" s="267"/>
      <c r="AQ268" s="267" t="s">
        <v>354</v>
      </c>
      <c r="AR268" s="268"/>
      <c r="AS268" s="268"/>
      <c r="AT268" s="269"/>
      <c r="AU268" s="279" t="s">
        <v>370</v>
      </c>
      <c r="AV268" s="279"/>
      <c r="AW268" s="279"/>
      <c r="AX268" s="280"/>
    </row>
    <row r="269" spans="1:50" ht="18.75" hidden="1" customHeight="1">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534</v>
      </c>
      <c r="AF312" s="265"/>
      <c r="AG312" s="265"/>
      <c r="AH312" s="265"/>
      <c r="AI312" s="265" t="s">
        <v>531</v>
      </c>
      <c r="AJ312" s="265"/>
      <c r="AK312" s="265"/>
      <c r="AL312" s="265"/>
      <c r="AM312" s="265" t="s">
        <v>526</v>
      </c>
      <c r="AN312" s="265"/>
      <c r="AO312" s="265"/>
      <c r="AP312" s="267"/>
      <c r="AQ312" s="267" t="s">
        <v>354</v>
      </c>
      <c r="AR312" s="268"/>
      <c r="AS312" s="268"/>
      <c r="AT312" s="269"/>
      <c r="AU312" s="279" t="s">
        <v>370</v>
      </c>
      <c r="AV312" s="279"/>
      <c r="AW312" s="279"/>
      <c r="AX312" s="280"/>
    </row>
    <row r="313" spans="1:50" ht="18.75" hidden="1" customHeight="1">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534</v>
      </c>
      <c r="AF316" s="265"/>
      <c r="AG316" s="265"/>
      <c r="AH316" s="265"/>
      <c r="AI316" s="265" t="s">
        <v>531</v>
      </c>
      <c r="AJ316" s="265"/>
      <c r="AK316" s="265"/>
      <c r="AL316" s="265"/>
      <c r="AM316" s="265" t="s">
        <v>526</v>
      </c>
      <c r="AN316" s="265"/>
      <c r="AO316" s="265"/>
      <c r="AP316" s="267"/>
      <c r="AQ316" s="267" t="s">
        <v>354</v>
      </c>
      <c r="AR316" s="268"/>
      <c r="AS316" s="268"/>
      <c r="AT316" s="269"/>
      <c r="AU316" s="279" t="s">
        <v>370</v>
      </c>
      <c r="AV316" s="279"/>
      <c r="AW316" s="279"/>
      <c r="AX316" s="280"/>
    </row>
    <row r="317" spans="1:50" ht="18.75" hidden="1" customHeight="1">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534</v>
      </c>
      <c r="AF320" s="265"/>
      <c r="AG320" s="265"/>
      <c r="AH320" s="265"/>
      <c r="AI320" s="265" t="s">
        <v>531</v>
      </c>
      <c r="AJ320" s="265"/>
      <c r="AK320" s="265"/>
      <c r="AL320" s="265"/>
      <c r="AM320" s="265" t="s">
        <v>527</v>
      </c>
      <c r="AN320" s="265"/>
      <c r="AO320" s="265"/>
      <c r="AP320" s="267"/>
      <c r="AQ320" s="267" t="s">
        <v>354</v>
      </c>
      <c r="AR320" s="268"/>
      <c r="AS320" s="268"/>
      <c r="AT320" s="269"/>
      <c r="AU320" s="279" t="s">
        <v>370</v>
      </c>
      <c r="AV320" s="279"/>
      <c r="AW320" s="279"/>
      <c r="AX320" s="280"/>
    </row>
    <row r="321" spans="1:50" ht="18.75" hidden="1" customHeight="1">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534</v>
      </c>
      <c r="AF324" s="265"/>
      <c r="AG324" s="265"/>
      <c r="AH324" s="265"/>
      <c r="AI324" s="265" t="s">
        <v>531</v>
      </c>
      <c r="AJ324" s="265"/>
      <c r="AK324" s="265"/>
      <c r="AL324" s="265"/>
      <c r="AM324" s="265" t="s">
        <v>526</v>
      </c>
      <c r="AN324" s="265"/>
      <c r="AO324" s="265"/>
      <c r="AP324" s="267"/>
      <c r="AQ324" s="267" t="s">
        <v>354</v>
      </c>
      <c r="AR324" s="268"/>
      <c r="AS324" s="268"/>
      <c r="AT324" s="269"/>
      <c r="AU324" s="279" t="s">
        <v>370</v>
      </c>
      <c r="AV324" s="279"/>
      <c r="AW324" s="279"/>
      <c r="AX324" s="280"/>
    </row>
    <row r="325" spans="1:50" ht="18.75" hidden="1" customHeight="1">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535</v>
      </c>
      <c r="AF328" s="265"/>
      <c r="AG328" s="265"/>
      <c r="AH328" s="265"/>
      <c r="AI328" s="265" t="s">
        <v>531</v>
      </c>
      <c r="AJ328" s="265"/>
      <c r="AK328" s="265"/>
      <c r="AL328" s="265"/>
      <c r="AM328" s="265" t="s">
        <v>527</v>
      </c>
      <c r="AN328" s="265"/>
      <c r="AO328" s="265"/>
      <c r="AP328" s="267"/>
      <c r="AQ328" s="267" t="s">
        <v>354</v>
      </c>
      <c r="AR328" s="268"/>
      <c r="AS328" s="268"/>
      <c r="AT328" s="269"/>
      <c r="AU328" s="279" t="s">
        <v>370</v>
      </c>
      <c r="AV328" s="279"/>
      <c r="AW328" s="279"/>
      <c r="AX328" s="280"/>
    </row>
    <row r="329" spans="1:50" ht="18.75" hidden="1" customHeight="1">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534</v>
      </c>
      <c r="AF372" s="265"/>
      <c r="AG372" s="265"/>
      <c r="AH372" s="265"/>
      <c r="AI372" s="265" t="s">
        <v>531</v>
      </c>
      <c r="AJ372" s="265"/>
      <c r="AK372" s="265"/>
      <c r="AL372" s="265"/>
      <c r="AM372" s="265" t="s">
        <v>526</v>
      </c>
      <c r="AN372" s="265"/>
      <c r="AO372" s="265"/>
      <c r="AP372" s="267"/>
      <c r="AQ372" s="267" t="s">
        <v>354</v>
      </c>
      <c r="AR372" s="268"/>
      <c r="AS372" s="268"/>
      <c r="AT372" s="269"/>
      <c r="AU372" s="279" t="s">
        <v>370</v>
      </c>
      <c r="AV372" s="279"/>
      <c r="AW372" s="279"/>
      <c r="AX372" s="280"/>
    </row>
    <row r="373" spans="1:50" ht="18.75" hidden="1" customHeight="1">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534</v>
      </c>
      <c r="AF376" s="265"/>
      <c r="AG376" s="265"/>
      <c r="AH376" s="265"/>
      <c r="AI376" s="265" t="s">
        <v>531</v>
      </c>
      <c r="AJ376" s="265"/>
      <c r="AK376" s="265"/>
      <c r="AL376" s="265"/>
      <c r="AM376" s="265" t="s">
        <v>526</v>
      </c>
      <c r="AN376" s="265"/>
      <c r="AO376" s="265"/>
      <c r="AP376" s="267"/>
      <c r="AQ376" s="267" t="s">
        <v>354</v>
      </c>
      <c r="AR376" s="268"/>
      <c r="AS376" s="268"/>
      <c r="AT376" s="269"/>
      <c r="AU376" s="279" t="s">
        <v>370</v>
      </c>
      <c r="AV376" s="279"/>
      <c r="AW376" s="279"/>
      <c r="AX376" s="280"/>
    </row>
    <row r="377" spans="1:50" ht="18.75" hidden="1" customHeight="1">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534</v>
      </c>
      <c r="AF380" s="265"/>
      <c r="AG380" s="265"/>
      <c r="AH380" s="265"/>
      <c r="AI380" s="265" t="s">
        <v>531</v>
      </c>
      <c r="AJ380" s="265"/>
      <c r="AK380" s="265"/>
      <c r="AL380" s="265"/>
      <c r="AM380" s="265" t="s">
        <v>526</v>
      </c>
      <c r="AN380" s="265"/>
      <c r="AO380" s="265"/>
      <c r="AP380" s="267"/>
      <c r="AQ380" s="267" t="s">
        <v>354</v>
      </c>
      <c r="AR380" s="268"/>
      <c r="AS380" s="268"/>
      <c r="AT380" s="269"/>
      <c r="AU380" s="279" t="s">
        <v>370</v>
      </c>
      <c r="AV380" s="279"/>
      <c r="AW380" s="279"/>
      <c r="AX380" s="280"/>
    </row>
    <row r="381" spans="1:50" ht="18.75" hidden="1" customHeight="1">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534</v>
      </c>
      <c r="AF384" s="265"/>
      <c r="AG384" s="265"/>
      <c r="AH384" s="265"/>
      <c r="AI384" s="265" t="s">
        <v>531</v>
      </c>
      <c r="AJ384" s="265"/>
      <c r="AK384" s="265"/>
      <c r="AL384" s="265"/>
      <c r="AM384" s="265" t="s">
        <v>526</v>
      </c>
      <c r="AN384" s="265"/>
      <c r="AO384" s="265"/>
      <c r="AP384" s="267"/>
      <c r="AQ384" s="267" t="s">
        <v>354</v>
      </c>
      <c r="AR384" s="268"/>
      <c r="AS384" s="268"/>
      <c r="AT384" s="269"/>
      <c r="AU384" s="279" t="s">
        <v>370</v>
      </c>
      <c r="AV384" s="279"/>
      <c r="AW384" s="279"/>
      <c r="AX384" s="280"/>
    </row>
    <row r="385" spans="1:50" ht="18.75" hidden="1" customHeight="1">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534</v>
      </c>
      <c r="AF388" s="265"/>
      <c r="AG388" s="265"/>
      <c r="AH388" s="265"/>
      <c r="AI388" s="265" t="s">
        <v>531</v>
      </c>
      <c r="AJ388" s="265"/>
      <c r="AK388" s="265"/>
      <c r="AL388" s="265"/>
      <c r="AM388" s="265" t="s">
        <v>526</v>
      </c>
      <c r="AN388" s="265"/>
      <c r="AO388" s="265"/>
      <c r="AP388" s="267"/>
      <c r="AQ388" s="267" t="s">
        <v>354</v>
      </c>
      <c r="AR388" s="268"/>
      <c r="AS388" s="268"/>
      <c r="AT388" s="269"/>
      <c r="AU388" s="279" t="s">
        <v>370</v>
      </c>
      <c r="AV388" s="279"/>
      <c r="AW388" s="279"/>
      <c r="AX388" s="280"/>
    </row>
    <row r="389" spans="1:50" ht="18.75" hidden="1" customHeight="1">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c r="A430" s="994"/>
      <c r="B430" s="252"/>
      <c r="C430" s="249" t="s">
        <v>560</v>
      </c>
      <c r="D430" s="250"/>
      <c r="E430" s="238" t="s">
        <v>544</v>
      </c>
      <c r="F430" s="448"/>
      <c r="G430" s="240" t="s">
        <v>374</v>
      </c>
      <c r="H430" s="158"/>
      <c r="I430" s="158"/>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hidden="1" customHeight="1">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527</v>
      </c>
      <c r="AJ431" s="181"/>
      <c r="AK431" s="181"/>
      <c r="AL431" s="176"/>
      <c r="AM431" s="181" t="s">
        <v>522</v>
      </c>
      <c r="AN431" s="181"/>
      <c r="AO431" s="181"/>
      <c r="AP431" s="176"/>
      <c r="AQ431" s="176" t="s">
        <v>354</v>
      </c>
      <c r="AR431" s="169"/>
      <c r="AS431" s="169"/>
      <c r="AT431" s="170"/>
      <c r="AU431" s="134" t="s">
        <v>253</v>
      </c>
      <c r="AV431" s="134"/>
      <c r="AW431" s="134"/>
      <c r="AX431" s="135"/>
    </row>
    <row r="432" spans="1:50" ht="18.75" hidden="1" customHeight="1">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hidden="1" customHeight="1">
      <c r="A433" s="994"/>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hidden="1" customHeight="1">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hidden="1" customHeight="1">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526</v>
      </c>
      <c r="AJ436" s="181"/>
      <c r="AK436" s="181"/>
      <c r="AL436" s="176"/>
      <c r="AM436" s="181" t="s">
        <v>522</v>
      </c>
      <c r="AN436" s="181"/>
      <c r="AO436" s="181"/>
      <c r="AP436" s="176"/>
      <c r="AQ436" s="176" t="s">
        <v>354</v>
      </c>
      <c r="AR436" s="169"/>
      <c r="AS436" s="169"/>
      <c r="AT436" s="170"/>
      <c r="AU436" s="134" t="s">
        <v>253</v>
      </c>
      <c r="AV436" s="134"/>
      <c r="AW436" s="134"/>
      <c r="AX436" s="135"/>
    </row>
    <row r="437" spans="1:50" ht="18.75" hidden="1" customHeight="1">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526</v>
      </c>
      <c r="AJ441" s="181"/>
      <c r="AK441" s="181"/>
      <c r="AL441" s="176"/>
      <c r="AM441" s="181" t="s">
        <v>518</v>
      </c>
      <c r="AN441" s="181"/>
      <c r="AO441" s="181"/>
      <c r="AP441" s="176"/>
      <c r="AQ441" s="176" t="s">
        <v>354</v>
      </c>
      <c r="AR441" s="169"/>
      <c r="AS441" s="169"/>
      <c r="AT441" s="170"/>
      <c r="AU441" s="134" t="s">
        <v>253</v>
      </c>
      <c r="AV441" s="134"/>
      <c r="AW441" s="134"/>
      <c r="AX441" s="135"/>
    </row>
    <row r="442" spans="1:50" ht="18.75" hidden="1" customHeight="1">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526</v>
      </c>
      <c r="AJ446" s="181"/>
      <c r="AK446" s="181"/>
      <c r="AL446" s="176"/>
      <c r="AM446" s="181" t="s">
        <v>523</v>
      </c>
      <c r="AN446" s="181"/>
      <c r="AO446" s="181"/>
      <c r="AP446" s="176"/>
      <c r="AQ446" s="176" t="s">
        <v>354</v>
      </c>
      <c r="AR446" s="169"/>
      <c r="AS446" s="169"/>
      <c r="AT446" s="170"/>
      <c r="AU446" s="134" t="s">
        <v>253</v>
      </c>
      <c r="AV446" s="134"/>
      <c r="AW446" s="134"/>
      <c r="AX446" s="135"/>
    </row>
    <row r="447" spans="1:50" ht="18.75" hidden="1" customHeight="1">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526</v>
      </c>
      <c r="AJ451" s="181"/>
      <c r="AK451" s="181"/>
      <c r="AL451" s="176"/>
      <c r="AM451" s="181" t="s">
        <v>522</v>
      </c>
      <c r="AN451" s="181"/>
      <c r="AO451" s="181"/>
      <c r="AP451" s="176"/>
      <c r="AQ451" s="176" t="s">
        <v>354</v>
      </c>
      <c r="AR451" s="169"/>
      <c r="AS451" s="169"/>
      <c r="AT451" s="170"/>
      <c r="AU451" s="134" t="s">
        <v>253</v>
      </c>
      <c r="AV451" s="134"/>
      <c r="AW451" s="134"/>
      <c r="AX451" s="135"/>
    </row>
    <row r="452" spans="1:50" ht="18.75" hidden="1" customHeight="1">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526</v>
      </c>
      <c r="AJ456" s="181"/>
      <c r="AK456" s="181"/>
      <c r="AL456" s="176"/>
      <c r="AM456" s="181" t="s">
        <v>522</v>
      </c>
      <c r="AN456" s="181"/>
      <c r="AO456" s="181"/>
      <c r="AP456" s="176"/>
      <c r="AQ456" s="176" t="s">
        <v>354</v>
      </c>
      <c r="AR456" s="169"/>
      <c r="AS456" s="169"/>
      <c r="AT456" s="170"/>
      <c r="AU456" s="134" t="s">
        <v>253</v>
      </c>
      <c r="AV456" s="134"/>
      <c r="AW456" s="134"/>
      <c r="AX456" s="135"/>
    </row>
    <row r="457" spans="1:50" ht="18.75" hidden="1" customHeight="1">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c r="A458" s="994"/>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526</v>
      </c>
      <c r="AJ461" s="181"/>
      <c r="AK461" s="181"/>
      <c r="AL461" s="176"/>
      <c r="AM461" s="181" t="s">
        <v>524</v>
      </c>
      <c r="AN461" s="181"/>
      <c r="AO461" s="181"/>
      <c r="AP461" s="176"/>
      <c r="AQ461" s="176" t="s">
        <v>354</v>
      </c>
      <c r="AR461" s="169"/>
      <c r="AS461" s="169"/>
      <c r="AT461" s="170"/>
      <c r="AU461" s="134" t="s">
        <v>253</v>
      </c>
      <c r="AV461" s="134"/>
      <c r="AW461" s="134"/>
      <c r="AX461" s="135"/>
    </row>
    <row r="462" spans="1:50" ht="18.75" hidden="1" customHeight="1">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526</v>
      </c>
      <c r="AJ466" s="181"/>
      <c r="AK466" s="181"/>
      <c r="AL466" s="176"/>
      <c r="AM466" s="181" t="s">
        <v>522</v>
      </c>
      <c r="AN466" s="181"/>
      <c r="AO466" s="181"/>
      <c r="AP466" s="176"/>
      <c r="AQ466" s="176" t="s">
        <v>354</v>
      </c>
      <c r="AR466" s="169"/>
      <c r="AS466" s="169"/>
      <c r="AT466" s="170"/>
      <c r="AU466" s="134" t="s">
        <v>253</v>
      </c>
      <c r="AV466" s="134"/>
      <c r="AW466" s="134"/>
      <c r="AX466" s="135"/>
    </row>
    <row r="467" spans="1:50" ht="18.75" hidden="1" customHeight="1">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526</v>
      </c>
      <c r="AJ471" s="181"/>
      <c r="AK471" s="181"/>
      <c r="AL471" s="176"/>
      <c r="AM471" s="181" t="s">
        <v>518</v>
      </c>
      <c r="AN471" s="181"/>
      <c r="AO471" s="181"/>
      <c r="AP471" s="176"/>
      <c r="AQ471" s="176" t="s">
        <v>354</v>
      </c>
      <c r="AR471" s="169"/>
      <c r="AS471" s="169"/>
      <c r="AT471" s="170"/>
      <c r="AU471" s="134" t="s">
        <v>253</v>
      </c>
      <c r="AV471" s="134"/>
      <c r="AW471" s="134"/>
      <c r="AX471" s="135"/>
    </row>
    <row r="472" spans="1:50" ht="18.75" hidden="1" customHeight="1">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526</v>
      </c>
      <c r="AJ476" s="181"/>
      <c r="AK476" s="181"/>
      <c r="AL476" s="176"/>
      <c r="AM476" s="181" t="s">
        <v>522</v>
      </c>
      <c r="AN476" s="181"/>
      <c r="AO476" s="181"/>
      <c r="AP476" s="176"/>
      <c r="AQ476" s="176" t="s">
        <v>354</v>
      </c>
      <c r="AR476" s="169"/>
      <c r="AS476" s="169"/>
      <c r="AT476" s="170"/>
      <c r="AU476" s="134" t="s">
        <v>253</v>
      </c>
      <c r="AV476" s="134"/>
      <c r="AW476" s="134"/>
      <c r="AX476" s="135"/>
    </row>
    <row r="477" spans="1:50" ht="18.75" hidden="1" customHeight="1">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c r="A481" s="994"/>
      <c r="B481" s="252"/>
      <c r="C481" s="251"/>
      <c r="D481" s="252"/>
      <c r="E481" s="157" t="s">
        <v>566</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c r="A482" s="994"/>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c r="A484" s="994"/>
      <c r="B484" s="252"/>
      <c r="C484" s="251"/>
      <c r="D484" s="252"/>
      <c r="E484" s="238" t="s">
        <v>561</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527</v>
      </c>
      <c r="AJ485" s="181"/>
      <c r="AK485" s="181"/>
      <c r="AL485" s="176"/>
      <c r="AM485" s="181" t="s">
        <v>524</v>
      </c>
      <c r="AN485" s="181"/>
      <c r="AO485" s="181"/>
      <c r="AP485" s="176"/>
      <c r="AQ485" s="176" t="s">
        <v>354</v>
      </c>
      <c r="AR485" s="169"/>
      <c r="AS485" s="169"/>
      <c r="AT485" s="170"/>
      <c r="AU485" s="134" t="s">
        <v>253</v>
      </c>
      <c r="AV485" s="134"/>
      <c r="AW485" s="134"/>
      <c r="AX485" s="135"/>
    </row>
    <row r="486" spans="1:50" ht="18.75" hidden="1" customHeight="1">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526</v>
      </c>
      <c r="AJ490" s="181"/>
      <c r="AK490" s="181"/>
      <c r="AL490" s="176"/>
      <c r="AM490" s="181" t="s">
        <v>524</v>
      </c>
      <c r="AN490" s="181"/>
      <c r="AO490" s="181"/>
      <c r="AP490" s="176"/>
      <c r="AQ490" s="176" t="s">
        <v>354</v>
      </c>
      <c r="AR490" s="169"/>
      <c r="AS490" s="169"/>
      <c r="AT490" s="170"/>
      <c r="AU490" s="134" t="s">
        <v>253</v>
      </c>
      <c r="AV490" s="134"/>
      <c r="AW490" s="134"/>
      <c r="AX490" s="135"/>
    </row>
    <row r="491" spans="1:50" ht="18.75" hidden="1" customHeight="1">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526</v>
      </c>
      <c r="AJ495" s="181"/>
      <c r="AK495" s="181"/>
      <c r="AL495" s="176"/>
      <c r="AM495" s="181" t="s">
        <v>522</v>
      </c>
      <c r="AN495" s="181"/>
      <c r="AO495" s="181"/>
      <c r="AP495" s="176"/>
      <c r="AQ495" s="176" t="s">
        <v>354</v>
      </c>
      <c r="AR495" s="169"/>
      <c r="AS495" s="169"/>
      <c r="AT495" s="170"/>
      <c r="AU495" s="134" t="s">
        <v>253</v>
      </c>
      <c r="AV495" s="134"/>
      <c r="AW495" s="134"/>
      <c r="AX495" s="135"/>
    </row>
    <row r="496" spans="1:50" ht="18.75" hidden="1" customHeight="1">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526</v>
      </c>
      <c r="AJ500" s="181"/>
      <c r="AK500" s="181"/>
      <c r="AL500" s="176"/>
      <c r="AM500" s="181" t="s">
        <v>523</v>
      </c>
      <c r="AN500" s="181"/>
      <c r="AO500" s="181"/>
      <c r="AP500" s="176"/>
      <c r="AQ500" s="176" t="s">
        <v>354</v>
      </c>
      <c r="AR500" s="169"/>
      <c r="AS500" s="169"/>
      <c r="AT500" s="170"/>
      <c r="AU500" s="134" t="s">
        <v>253</v>
      </c>
      <c r="AV500" s="134"/>
      <c r="AW500" s="134"/>
      <c r="AX500" s="135"/>
    </row>
    <row r="501" spans="1:50" ht="18.75" hidden="1" customHeight="1">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526</v>
      </c>
      <c r="AJ505" s="181"/>
      <c r="AK505" s="181"/>
      <c r="AL505" s="176"/>
      <c r="AM505" s="181" t="s">
        <v>524</v>
      </c>
      <c r="AN505" s="181"/>
      <c r="AO505" s="181"/>
      <c r="AP505" s="176"/>
      <c r="AQ505" s="176" t="s">
        <v>354</v>
      </c>
      <c r="AR505" s="169"/>
      <c r="AS505" s="169"/>
      <c r="AT505" s="170"/>
      <c r="AU505" s="134" t="s">
        <v>253</v>
      </c>
      <c r="AV505" s="134"/>
      <c r="AW505" s="134"/>
      <c r="AX505" s="135"/>
    </row>
    <row r="506" spans="1:50" ht="18.75" hidden="1" customHeight="1">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526</v>
      </c>
      <c r="AJ510" s="181"/>
      <c r="AK510" s="181"/>
      <c r="AL510" s="176"/>
      <c r="AM510" s="181" t="s">
        <v>522</v>
      </c>
      <c r="AN510" s="181"/>
      <c r="AO510" s="181"/>
      <c r="AP510" s="176"/>
      <c r="AQ510" s="176" t="s">
        <v>354</v>
      </c>
      <c r="AR510" s="169"/>
      <c r="AS510" s="169"/>
      <c r="AT510" s="170"/>
      <c r="AU510" s="134" t="s">
        <v>253</v>
      </c>
      <c r="AV510" s="134"/>
      <c r="AW510" s="134"/>
      <c r="AX510" s="135"/>
    </row>
    <row r="511" spans="1:50" ht="18.75" hidden="1" customHeight="1">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527</v>
      </c>
      <c r="AJ515" s="181"/>
      <c r="AK515" s="181"/>
      <c r="AL515" s="176"/>
      <c r="AM515" s="181" t="s">
        <v>522</v>
      </c>
      <c r="AN515" s="181"/>
      <c r="AO515" s="181"/>
      <c r="AP515" s="176"/>
      <c r="AQ515" s="176" t="s">
        <v>354</v>
      </c>
      <c r="AR515" s="169"/>
      <c r="AS515" s="169"/>
      <c r="AT515" s="170"/>
      <c r="AU515" s="134" t="s">
        <v>253</v>
      </c>
      <c r="AV515" s="134"/>
      <c r="AW515" s="134"/>
      <c r="AX515" s="135"/>
    </row>
    <row r="516" spans="1:50" ht="18.75" hidden="1" customHeight="1">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527</v>
      </c>
      <c r="AJ520" s="181"/>
      <c r="AK520" s="181"/>
      <c r="AL520" s="176"/>
      <c r="AM520" s="181" t="s">
        <v>522</v>
      </c>
      <c r="AN520" s="181"/>
      <c r="AO520" s="181"/>
      <c r="AP520" s="176"/>
      <c r="AQ520" s="176" t="s">
        <v>354</v>
      </c>
      <c r="AR520" s="169"/>
      <c r="AS520" s="169"/>
      <c r="AT520" s="170"/>
      <c r="AU520" s="134" t="s">
        <v>253</v>
      </c>
      <c r="AV520" s="134"/>
      <c r="AW520" s="134"/>
      <c r="AX520" s="135"/>
    </row>
    <row r="521" spans="1:50" ht="18.75" hidden="1" customHeight="1">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526</v>
      </c>
      <c r="AJ525" s="181"/>
      <c r="AK525" s="181"/>
      <c r="AL525" s="176"/>
      <c r="AM525" s="181" t="s">
        <v>518</v>
      </c>
      <c r="AN525" s="181"/>
      <c r="AO525" s="181"/>
      <c r="AP525" s="176"/>
      <c r="AQ525" s="176" t="s">
        <v>354</v>
      </c>
      <c r="AR525" s="169"/>
      <c r="AS525" s="169"/>
      <c r="AT525" s="170"/>
      <c r="AU525" s="134" t="s">
        <v>253</v>
      </c>
      <c r="AV525" s="134"/>
      <c r="AW525" s="134"/>
      <c r="AX525" s="135"/>
    </row>
    <row r="526" spans="1:50" ht="18.75" hidden="1" customHeight="1">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526</v>
      </c>
      <c r="AJ530" s="181"/>
      <c r="AK530" s="181"/>
      <c r="AL530" s="176"/>
      <c r="AM530" s="181" t="s">
        <v>522</v>
      </c>
      <c r="AN530" s="181"/>
      <c r="AO530" s="181"/>
      <c r="AP530" s="176"/>
      <c r="AQ530" s="176" t="s">
        <v>354</v>
      </c>
      <c r="AR530" s="169"/>
      <c r="AS530" s="169"/>
      <c r="AT530" s="170"/>
      <c r="AU530" s="134" t="s">
        <v>253</v>
      </c>
      <c r="AV530" s="134"/>
      <c r="AW530" s="134"/>
      <c r="AX530" s="135"/>
    </row>
    <row r="531" spans="1:50" ht="18.75" hidden="1" customHeight="1">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c r="A535" s="994"/>
      <c r="B535" s="252"/>
      <c r="C535" s="251"/>
      <c r="D535" s="252"/>
      <c r="E535" s="157" t="s">
        <v>567</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c r="A538" s="994"/>
      <c r="B538" s="252"/>
      <c r="C538" s="251"/>
      <c r="D538" s="252"/>
      <c r="E538" s="238" t="s">
        <v>562</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527</v>
      </c>
      <c r="AJ539" s="181"/>
      <c r="AK539" s="181"/>
      <c r="AL539" s="176"/>
      <c r="AM539" s="181" t="s">
        <v>522</v>
      </c>
      <c r="AN539" s="181"/>
      <c r="AO539" s="181"/>
      <c r="AP539" s="176"/>
      <c r="AQ539" s="176" t="s">
        <v>354</v>
      </c>
      <c r="AR539" s="169"/>
      <c r="AS539" s="169"/>
      <c r="AT539" s="170"/>
      <c r="AU539" s="134" t="s">
        <v>253</v>
      </c>
      <c r="AV539" s="134"/>
      <c r="AW539" s="134"/>
      <c r="AX539" s="135"/>
    </row>
    <row r="540" spans="1:50" ht="18.75" hidden="1" customHeight="1">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526</v>
      </c>
      <c r="AJ544" s="181"/>
      <c r="AK544" s="181"/>
      <c r="AL544" s="176"/>
      <c r="AM544" s="181" t="s">
        <v>524</v>
      </c>
      <c r="AN544" s="181"/>
      <c r="AO544" s="181"/>
      <c r="AP544" s="176"/>
      <c r="AQ544" s="176" t="s">
        <v>354</v>
      </c>
      <c r="AR544" s="169"/>
      <c r="AS544" s="169"/>
      <c r="AT544" s="170"/>
      <c r="AU544" s="134" t="s">
        <v>253</v>
      </c>
      <c r="AV544" s="134"/>
      <c r="AW544" s="134"/>
      <c r="AX544" s="135"/>
    </row>
    <row r="545" spans="1:50" ht="18.75" hidden="1" customHeight="1">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526</v>
      </c>
      <c r="AJ549" s="181"/>
      <c r="AK549" s="181"/>
      <c r="AL549" s="176"/>
      <c r="AM549" s="181" t="s">
        <v>518</v>
      </c>
      <c r="AN549" s="181"/>
      <c r="AO549" s="181"/>
      <c r="AP549" s="176"/>
      <c r="AQ549" s="176" t="s">
        <v>354</v>
      </c>
      <c r="AR549" s="169"/>
      <c r="AS549" s="169"/>
      <c r="AT549" s="170"/>
      <c r="AU549" s="134" t="s">
        <v>253</v>
      </c>
      <c r="AV549" s="134"/>
      <c r="AW549" s="134"/>
      <c r="AX549" s="135"/>
    </row>
    <row r="550" spans="1:50" ht="18.75" hidden="1" customHeight="1">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526</v>
      </c>
      <c r="AJ554" s="181"/>
      <c r="AK554" s="181"/>
      <c r="AL554" s="176"/>
      <c r="AM554" s="181" t="s">
        <v>518</v>
      </c>
      <c r="AN554" s="181"/>
      <c r="AO554" s="181"/>
      <c r="AP554" s="176"/>
      <c r="AQ554" s="176" t="s">
        <v>354</v>
      </c>
      <c r="AR554" s="169"/>
      <c r="AS554" s="169"/>
      <c r="AT554" s="170"/>
      <c r="AU554" s="134" t="s">
        <v>253</v>
      </c>
      <c r="AV554" s="134"/>
      <c r="AW554" s="134"/>
      <c r="AX554" s="135"/>
    </row>
    <row r="555" spans="1:50" ht="18.75" hidden="1" customHeight="1">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526</v>
      </c>
      <c r="AJ559" s="181"/>
      <c r="AK559" s="181"/>
      <c r="AL559" s="176"/>
      <c r="AM559" s="181" t="s">
        <v>522</v>
      </c>
      <c r="AN559" s="181"/>
      <c r="AO559" s="181"/>
      <c r="AP559" s="176"/>
      <c r="AQ559" s="176" t="s">
        <v>354</v>
      </c>
      <c r="AR559" s="169"/>
      <c r="AS559" s="169"/>
      <c r="AT559" s="170"/>
      <c r="AU559" s="134" t="s">
        <v>253</v>
      </c>
      <c r="AV559" s="134"/>
      <c r="AW559" s="134"/>
      <c r="AX559" s="135"/>
    </row>
    <row r="560" spans="1:50" ht="18.75" hidden="1" customHeight="1">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526</v>
      </c>
      <c r="AJ564" s="181"/>
      <c r="AK564" s="181"/>
      <c r="AL564" s="176"/>
      <c r="AM564" s="181" t="s">
        <v>518</v>
      </c>
      <c r="AN564" s="181"/>
      <c r="AO564" s="181"/>
      <c r="AP564" s="176"/>
      <c r="AQ564" s="176" t="s">
        <v>354</v>
      </c>
      <c r="AR564" s="169"/>
      <c r="AS564" s="169"/>
      <c r="AT564" s="170"/>
      <c r="AU564" s="134" t="s">
        <v>253</v>
      </c>
      <c r="AV564" s="134"/>
      <c r="AW564" s="134"/>
      <c r="AX564" s="135"/>
    </row>
    <row r="565" spans="1:50" ht="18.75" hidden="1" customHeight="1">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527</v>
      </c>
      <c r="AJ569" s="181"/>
      <c r="AK569" s="181"/>
      <c r="AL569" s="176"/>
      <c r="AM569" s="181" t="s">
        <v>518</v>
      </c>
      <c r="AN569" s="181"/>
      <c r="AO569" s="181"/>
      <c r="AP569" s="176"/>
      <c r="AQ569" s="176" t="s">
        <v>354</v>
      </c>
      <c r="AR569" s="169"/>
      <c r="AS569" s="169"/>
      <c r="AT569" s="170"/>
      <c r="AU569" s="134" t="s">
        <v>253</v>
      </c>
      <c r="AV569" s="134"/>
      <c r="AW569" s="134"/>
      <c r="AX569" s="135"/>
    </row>
    <row r="570" spans="1:50" ht="18.75" hidden="1" customHeight="1">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526</v>
      </c>
      <c r="AJ574" s="181"/>
      <c r="AK574" s="181"/>
      <c r="AL574" s="176"/>
      <c r="AM574" s="181" t="s">
        <v>518</v>
      </c>
      <c r="AN574" s="181"/>
      <c r="AO574" s="181"/>
      <c r="AP574" s="176"/>
      <c r="AQ574" s="176" t="s">
        <v>354</v>
      </c>
      <c r="AR574" s="169"/>
      <c r="AS574" s="169"/>
      <c r="AT574" s="170"/>
      <c r="AU574" s="134" t="s">
        <v>253</v>
      </c>
      <c r="AV574" s="134"/>
      <c r="AW574" s="134"/>
      <c r="AX574" s="135"/>
    </row>
    <row r="575" spans="1:50" ht="18.75" hidden="1" customHeight="1">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526</v>
      </c>
      <c r="AJ579" s="181"/>
      <c r="AK579" s="181"/>
      <c r="AL579" s="176"/>
      <c r="AM579" s="181" t="s">
        <v>518</v>
      </c>
      <c r="AN579" s="181"/>
      <c r="AO579" s="181"/>
      <c r="AP579" s="176"/>
      <c r="AQ579" s="176" t="s">
        <v>354</v>
      </c>
      <c r="AR579" s="169"/>
      <c r="AS579" s="169"/>
      <c r="AT579" s="170"/>
      <c r="AU579" s="134" t="s">
        <v>253</v>
      </c>
      <c r="AV579" s="134"/>
      <c r="AW579" s="134"/>
      <c r="AX579" s="135"/>
    </row>
    <row r="580" spans="1:50" ht="18.75" hidden="1" customHeight="1">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526</v>
      </c>
      <c r="AJ584" s="181"/>
      <c r="AK584" s="181"/>
      <c r="AL584" s="176"/>
      <c r="AM584" s="181" t="s">
        <v>522</v>
      </c>
      <c r="AN584" s="181"/>
      <c r="AO584" s="181"/>
      <c r="AP584" s="176"/>
      <c r="AQ584" s="176" t="s">
        <v>354</v>
      </c>
      <c r="AR584" s="169"/>
      <c r="AS584" s="169"/>
      <c r="AT584" s="170"/>
      <c r="AU584" s="134" t="s">
        <v>253</v>
      </c>
      <c r="AV584" s="134"/>
      <c r="AW584" s="134"/>
      <c r="AX584" s="135"/>
    </row>
    <row r="585" spans="1:50" ht="18.75" hidden="1" customHeight="1">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c r="A589" s="994"/>
      <c r="B589" s="252"/>
      <c r="C589" s="251"/>
      <c r="D589" s="252"/>
      <c r="E589" s="157" t="s">
        <v>567</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c r="A592" s="994"/>
      <c r="B592" s="252"/>
      <c r="C592" s="251"/>
      <c r="D592" s="252"/>
      <c r="E592" s="238" t="s">
        <v>561</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526</v>
      </c>
      <c r="AJ593" s="181"/>
      <c r="AK593" s="181"/>
      <c r="AL593" s="176"/>
      <c r="AM593" s="181" t="s">
        <v>518</v>
      </c>
      <c r="AN593" s="181"/>
      <c r="AO593" s="181"/>
      <c r="AP593" s="176"/>
      <c r="AQ593" s="176" t="s">
        <v>354</v>
      </c>
      <c r="AR593" s="169"/>
      <c r="AS593" s="169"/>
      <c r="AT593" s="170"/>
      <c r="AU593" s="134" t="s">
        <v>253</v>
      </c>
      <c r="AV593" s="134"/>
      <c r="AW593" s="134"/>
      <c r="AX593" s="135"/>
    </row>
    <row r="594" spans="1:50" ht="18.75" hidden="1" customHeight="1">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527</v>
      </c>
      <c r="AJ598" s="181"/>
      <c r="AK598" s="181"/>
      <c r="AL598" s="176"/>
      <c r="AM598" s="181" t="s">
        <v>523</v>
      </c>
      <c r="AN598" s="181"/>
      <c r="AO598" s="181"/>
      <c r="AP598" s="176"/>
      <c r="AQ598" s="176" t="s">
        <v>354</v>
      </c>
      <c r="AR598" s="169"/>
      <c r="AS598" s="169"/>
      <c r="AT598" s="170"/>
      <c r="AU598" s="134" t="s">
        <v>253</v>
      </c>
      <c r="AV598" s="134"/>
      <c r="AW598" s="134"/>
      <c r="AX598" s="135"/>
    </row>
    <row r="599" spans="1:50" ht="18.75" hidden="1" customHeight="1">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526</v>
      </c>
      <c r="AJ603" s="181"/>
      <c r="AK603" s="181"/>
      <c r="AL603" s="176"/>
      <c r="AM603" s="181" t="s">
        <v>518</v>
      </c>
      <c r="AN603" s="181"/>
      <c r="AO603" s="181"/>
      <c r="AP603" s="176"/>
      <c r="AQ603" s="176" t="s">
        <v>354</v>
      </c>
      <c r="AR603" s="169"/>
      <c r="AS603" s="169"/>
      <c r="AT603" s="170"/>
      <c r="AU603" s="134" t="s">
        <v>253</v>
      </c>
      <c r="AV603" s="134"/>
      <c r="AW603" s="134"/>
      <c r="AX603" s="135"/>
    </row>
    <row r="604" spans="1:50" ht="18.75" hidden="1" customHeight="1">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526</v>
      </c>
      <c r="AJ608" s="181"/>
      <c r="AK608" s="181"/>
      <c r="AL608" s="176"/>
      <c r="AM608" s="181" t="s">
        <v>518</v>
      </c>
      <c r="AN608" s="181"/>
      <c r="AO608" s="181"/>
      <c r="AP608" s="176"/>
      <c r="AQ608" s="176" t="s">
        <v>354</v>
      </c>
      <c r="AR608" s="169"/>
      <c r="AS608" s="169"/>
      <c r="AT608" s="170"/>
      <c r="AU608" s="134" t="s">
        <v>253</v>
      </c>
      <c r="AV608" s="134"/>
      <c r="AW608" s="134"/>
      <c r="AX608" s="135"/>
    </row>
    <row r="609" spans="1:50" ht="18.75" hidden="1" customHeight="1">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526</v>
      </c>
      <c r="AJ613" s="181"/>
      <c r="AK613" s="181"/>
      <c r="AL613" s="176"/>
      <c r="AM613" s="181" t="s">
        <v>522</v>
      </c>
      <c r="AN613" s="181"/>
      <c r="AO613" s="181"/>
      <c r="AP613" s="176"/>
      <c r="AQ613" s="176" t="s">
        <v>354</v>
      </c>
      <c r="AR613" s="169"/>
      <c r="AS613" s="169"/>
      <c r="AT613" s="170"/>
      <c r="AU613" s="134" t="s">
        <v>253</v>
      </c>
      <c r="AV613" s="134"/>
      <c r="AW613" s="134"/>
      <c r="AX613" s="135"/>
    </row>
    <row r="614" spans="1:50" ht="18.75" hidden="1" customHeight="1">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526</v>
      </c>
      <c r="AJ618" s="181"/>
      <c r="AK618" s="181"/>
      <c r="AL618" s="176"/>
      <c r="AM618" s="181" t="s">
        <v>522</v>
      </c>
      <c r="AN618" s="181"/>
      <c r="AO618" s="181"/>
      <c r="AP618" s="176"/>
      <c r="AQ618" s="176" t="s">
        <v>354</v>
      </c>
      <c r="AR618" s="169"/>
      <c r="AS618" s="169"/>
      <c r="AT618" s="170"/>
      <c r="AU618" s="134" t="s">
        <v>253</v>
      </c>
      <c r="AV618" s="134"/>
      <c r="AW618" s="134"/>
      <c r="AX618" s="135"/>
    </row>
    <row r="619" spans="1:50" ht="18.75" hidden="1" customHeight="1">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526</v>
      </c>
      <c r="AJ623" s="181"/>
      <c r="AK623" s="181"/>
      <c r="AL623" s="176"/>
      <c r="AM623" s="181" t="s">
        <v>523</v>
      </c>
      <c r="AN623" s="181"/>
      <c r="AO623" s="181"/>
      <c r="AP623" s="176"/>
      <c r="AQ623" s="176" t="s">
        <v>354</v>
      </c>
      <c r="AR623" s="169"/>
      <c r="AS623" s="169"/>
      <c r="AT623" s="170"/>
      <c r="AU623" s="134" t="s">
        <v>253</v>
      </c>
      <c r="AV623" s="134"/>
      <c r="AW623" s="134"/>
      <c r="AX623" s="135"/>
    </row>
    <row r="624" spans="1:50" ht="18.75" hidden="1" customHeight="1">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526</v>
      </c>
      <c r="AJ628" s="181"/>
      <c r="AK628" s="181"/>
      <c r="AL628" s="176"/>
      <c r="AM628" s="181" t="s">
        <v>522</v>
      </c>
      <c r="AN628" s="181"/>
      <c r="AO628" s="181"/>
      <c r="AP628" s="176"/>
      <c r="AQ628" s="176" t="s">
        <v>354</v>
      </c>
      <c r="AR628" s="169"/>
      <c r="AS628" s="169"/>
      <c r="AT628" s="170"/>
      <c r="AU628" s="134" t="s">
        <v>253</v>
      </c>
      <c r="AV628" s="134"/>
      <c r="AW628" s="134"/>
      <c r="AX628" s="135"/>
    </row>
    <row r="629" spans="1:50" ht="18.75" hidden="1" customHeight="1">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526</v>
      </c>
      <c r="AJ633" s="181"/>
      <c r="AK633" s="181"/>
      <c r="AL633" s="176"/>
      <c r="AM633" s="181" t="s">
        <v>518</v>
      </c>
      <c r="AN633" s="181"/>
      <c r="AO633" s="181"/>
      <c r="AP633" s="176"/>
      <c r="AQ633" s="176" t="s">
        <v>354</v>
      </c>
      <c r="AR633" s="169"/>
      <c r="AS633" s="169"/>
      <c r="AT633" s="170"/>
      <c r="AU633" s="134" t="s">
        <v>253</v>
      </c>
      <c r="AV633" s="134"/>
      <c r="AW633" s="134"/>
      <c r="AX633" s="135"/>
    </row>
    <row r="634" spans="1:50" ht="18.75" hidden="1" customHeight="1">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526</v>
      </c>
      <c r="AJ638" s="181"/>
      <c r="AK638" s="181"/>
      <c r="AL638" s="176"/>
      <c r="AM638" s="181" t="s">
        <v>522</v>
      </c>
      <c r="AN638" s="181"/>
      <c r="AO638" s="181"/>
      <c r="AP638" s="176"/>
      <c r="AQ638" s="176" t="s">
        <v>354</v>
      </c>
      <c r="AR638" s="169"/>
      <c r="AS638" s="169"/>
      <c r="AT638" s="170"/>
      <c r="AU638" s="134" t="s">
        <v>253</v>
      </c>
      <c r="AV638" s="134"/>
      <c r="AW638" s="134"/>
      <c r="AX638" s="135"/>
    </row>
    <row r="639" spans="1:50" ht="18.75" hidden="1" customHeight="1">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c r="A643" s="994"/>
      <c r="B643" s="252"/>
      <c r="C643" s="251"/>
      <c r="D643" s="252"/>
      <c r="E643" s="157" t="s">
        <v>567</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customHeight="1">
      <c r="A646" s="994"/>
      <c r="B646" s="252"/>
      <c r="C646" s="251"/>
      <c r="D646" s="252"/>
      <c r="E646" s="238" t="s">
        <v>562</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customHeight="1">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527</v>
      </c>
      <c r="AJ647" s="181"/>
      <c r="AK647" s="181"/>
      <c r="AL647" s="176"/>
      <c r="AM647" s="181" t="s">
        <v>518</v>
      </c>
      <c r="AN647" s="181"/>
      <c r="AO647" s="181"/>
      <c r="AP647" s="176"/>
      <c r="AQ647" s="176" t="s">
        <v>354</v>
      </c>
      <c r="AR647" s="169"/>
      <c r="AS647" s="169"/>
      <c r="AT647" s="170"/>
      <c r="AU647" s="134" t="s">
        <v>253</v>
      </c>
      <c r="AV647" s="134"/>
      <c r="AW647" s="134"/>
      <c r="AX647" s="135"/>
    </row>
    <row r="648" spans="1:50" ht="18.75" customHeight="1">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customHeight="1">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customHeight="1">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customHeight="1">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526</v>
      </c>
      <c r="AJ652" s="181"/>
      <c r="AK652" s="181"/>
      <c r="AL652" s="176"/>
      <c r="AM652" s="181" t="s">
        <v>518</v>
      </c>
      <c r="AN652" s="181"/>
      <c r="AO652" s="181"/>
      <c r="AP652" s="176"/>
      <c r="AQ652" s="176" t="s">
        <v>354</v>
      </c>
      <c r="AR652" s="169"/>
      <c r="AS652" s="169"/>
      <c r="AT652" s="170"/>
      <c r="AU652" s="134" t="s">
        <v>253</v>
      </c>
      <c r="AV652" s="134"/>
      <c r="AW652" s="134"/>
      <c r="AX652" s="135"/>
    </row>
    <row r="653" spans="1:50" ht="18.75" hidden="1" customHeight="1">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526</v>
      </c>
      <c r="AJ657" s="181"/>
      <c r="AK657" s="181"/>
      <c r="AL657" s="176"/>
      <c r="AM657" s="181" t="s">
        <v>522</v>
      </c>
      <c r="AN657" s="181"/>
      <c r="AO657" s="181"/>
      <c r="AP657" s="176"/>
      <c r="AQ657" s="176" t="s">
        <v>354</v>
      </c>
      <c r="AR657" s="169"/>
      <c r="AS657" s="169"/>
      <c r="AT657" s="170"/>
      <c r="AU657" s="134" t="s">
        <v>253</v>
      </c>
      <c r="AV657" s="134"/>
      <c r="AW657" s="134"/>
      <c r="AX657" s="135"/>
    </row>
    <row r="658" spans="1:50" ht="18.75" hidden="1" customHeight="1">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526</v>
      </c>
      <c r="AJ662" s="181"/>
      <c r="AK662" s="181"/>
      <c r="AL662" s="176"/>
      <c r="AM662" s="181" t="s">
        <v>518</v>
      </c>
      <c r="AN662" s="181"/>
      <c r="AO662" s="181"/>
      <c r="AP662" s="176"/>
      <c r="AQ662" s="176" t="s">
        <v>354</v>
      </c>
      <c r="AR662" s="169"/>
      <c r="AS662" s="169"/>
      <c r="AT662" s="170"/>
      <c r="AU662" s="134" t="s">
        <v>253</v>
      </c>
      <c r="AV662" s="134"/>
      <c r="AW662" s="134"/>
      <c r="AX662" s="135"/>
    </row>
    <row r="663" spans="1:50" ht="18.75" hidden="1" customHeight="1">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526</v>
      </c>
      <c r="AJ667" s="181"/>
      <c r="AK667" s="181"/>
      <c r="AL667" s="176"/>
      <c r="AM667" s="181" t="s">
        <v>518</v>
      </c>
      <c r="AN667" s="181"/>
      <c r="AO667" s="181"/>
      <c r="AP667" s="176"/>
      <c r="AQ667" s="176" t="s">
        <v>354</v>
      </c>
      <c r="AR667" s="169"/>
      <c r="AS667" s="169"/>
      <c r="AT667" s="170"/>
      <c r="AU667" s="134" t="s">
        <v>253</v>
      </c>
      <c r="AV667" s="134"/>
      <c r="AW667" s="134"/>
      <c r="AX667" s="135"/>
    </row>
    <row r="668" spans="1:50" ht="18.75" hidden="1" customHeight="1">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customHeight="1">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527</v>
      </c>
      <c r="AJ672" s="181"/>
      <c r="AK672" s="181"/>
      <c r="AL672" s="176"/>
      <c r="AM672" s="181" t="s">
        <v>518</v>
      </c>
      <c r="AN672" s="181"/>
      <c r="AO672" s="181"/>
      <c r="AP672" s="176"/>
      <c r="AQ672" s="176" t="s">
        <v>354</v>
      </c>
      <c r="AR672" s="169"/>
      <c r="AS672" s="169"/>
      <c r="AT672" s="170"/>
      <c r="AU672" s="134" t="s">
        <v>253</v>
      </c>
      <c r="AV672" s="134"/>
      <c r="AW672" s="134"/>
      <c r="AX672" s="135"/>
    </row>
    <row r="673" spans="1:50" ht="18.75" customHeight="1">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customHeight="1">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customHeight="1">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customHeight="1">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526</v>
      </c>
      <c r="AJ677" s="181"/>
      <c r="AK677" s="181"/>
      <c r="AL677" s="176"/>
      <c r="AM677" s="181" t="s">
        <v>524</v>
      </c>
      <c r="AN677" s="181"/>
      <c r="AO677" s="181"/>
      <c r="AP677" s="176"/>
      <c r="AQ677" s="176" t="s">
        <v>354</v>
      </c>
      <c r="AR677" s="169"/>
      <c r="AS677" s="169"/>
      <c r="AT677" s="170"/>
      <c r="AU677" s="134" t="s">
        <v>253</v>
      </c>
      <c r="AV677" s="134"/>
      <c r="AW677" s="134"/>
      <c r="AX677" s="135"/>
    </row>
    <row r="678" spans="1:50" ht="18.75" hidden="1" customHeight="1">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527</v>
      </c>
      <c r="AJ682" s="181"/>
      <c r="AK682" s="181"/>
      <c r="AL682" s="176"/>
      <c r="AM682" s="181" t="s">
        <v>522</v>
      </c>
      <c r="AN682" s="181"/>
      <c r="AO682" s="181"/>
      <c r="AP682" s="176"/>
      <c r="AQ682" s="176" t="s">
        <v>354</v>
      </c>
      <c r="AR682" s="169"/>
      <c r="AS682" s="169"/>
      <c r="AT682" s="170"/>
      <c r="AU682" s="134" t="s">
        <v>253</v>
      </c>
      <c r="AV682" s="134"/>
      <c r="AW682" s="134"/>
      <c r="AX682" s="135"/>
    </row>
    <row r="683" spans="1:50" ht="18.75" hidden="1" customHeight="1">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526</v>
      </c>
      <c r="AJ687" s="181"/>
      <c r="AK687" s="181"/>
      <c r="AL687" s="176"/>
      <c r="AM687" s="181" t="s">
        <v>518</v>
      </c>
      <c r="AN687" s="181"/>
      <c r="AO687" s="181"/>
      <c r="AP687" s="176"/>
      <c r="AQ687" s="176" t="s">
        <v>354</v>
      </c>
      <c r="AR687" s="169"/>
      <c r="AS687" s="169"/>
      <c r="AT687" s="170"/>
      <c r="AU687" s="134" t="s">
        <v>253</v>
      </c>
      <c r="AV687" s="134"/>
      <c r="AW687" s="134"/>
      <c r="AX687" s="135"/>
    </row>
    <row r="688" spans="1:50" ht="18.75" hidden="1" customHeight="1">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526</v>
      </c>
      <c r="AJ692" s="181"/>
      <c r="AK692" s="181"/>
      <c r="AL692" s="176"/>
      <c r="AM692" s="181" t="s">
        <v>523</v>
      </c>
      <c r="AN692" s="181"/>
      <c r="AO692" s="181"/>
      <c r="AP692" s="176"/>
      <c r="AQ692" s="176" t="s">
        <v>354</v>
      </c>
      <c r="AR692" s="169"/>
      <c r="AS692" s="169"/>
      <c r="AT692" s="170"/>
      <c r="AU692" s="134" t="s">
        <v>253</v>
      </c>
      <c r="AV692" s="134"/>
      <c r="AW692" s="134"/>
      <c r="AX692" s="135"/>
    </row>
    <row r="693" spans="1:50" ht="18.75" hidden="1" customHeight="1">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customHeight="1">
      <c r="A697" s="994"/>
      <c r="B697" s="252"/>
      <c r="C697" s="251"/>
      <c r="D697" s="252"/>
      <c r="E697" s="157" t="s">
        <v>567</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customHeight="1">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customHeight="1" thickBot="1">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27" customHeight="1">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573</v>
      </c>
      <c r="AE702" s="896"/>
      <c r="AF702" s="896"/>
      <c r="AG702" s="885" t="s">
        <v>602</v>
      </c>
      <c r="AH702" s="886"/>
      <c r="AI702" s="886"/>
      <c r="AJ702" s="886"/>
      <c r="AK702" s="886"/>
      <c r="AL702" s="886"/>
      <c r="AM702" s="886"/>
      <c r="AN702" s="886"/>
      <c r="AO702" s="886"/>
      <c r="AP702" s="886"/>
      <c r="AQ702" s="886"/>
      <c r="AR702" s="886"/>
      <c r="AS702" s="886"/>
      <c r="AT702" s="886"/>
      <c r="AU702" s="886"/>
      <c r="AV702" s="886"/>
      <c r="AW702" s="886"/>
      <c r="AX702" s="887"/>
    </row>
    <row r="703" spans="1:50" ht="27" customHeight="1">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573</v>
      </c>
      <c r="AE703" s="155"/>
      <c r="AF703" s="155"/>
      <c r="AG703" s="664" t="s">
        <v>603</v>
      </c>
      <c r="AH703" s="665"/>
      <c r="AI703" s="665"/>
      <c r="AJ703" s="665"/>
      <c r="AK703" s="665"/>
      <c r="AL703" s="665"/>
      <c r="AM703" s="665"/>
      <c r="AN703" s="665"/>
      <c r="AO703" s="665"/>
      <c r="AP703" s="665"/>
      <c r="AQ703" s="665"/>
      <c r="AR703" s="665"/>
      <c r="AS703" s="665"/>
      <c r="AT703" s="665"/>
      <c r="AU703" s="665"/>
      <c r="AV703" s="665"/>
      <c r="AW703" s="665"/>
      <c r="AX703" s="666"/>
    </row>
    <row r="704" spans="1:50" ht="27" customHeight="1">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573</v>
      </c>
      <c r="AE704" s="586"/>
      <c r="AF704" s="586"/>
      <c r="AG704" s="428" t="s">
        <v>604</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573</v>
      </c>
      <c r="AE705" s="733"/>
      <c r="AF705" s="733"/>
      <c r="AG705" s="160" t="s">
        <v>605</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c r="A706" s="655"/>
      <c r="B706" s="770"/>
      <c r="C706" s="614"/>
      <c r="D706" s="615"/>
      <c r="E706" s="683" t="s">
        <v>505</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573</v>
      </c>
      <c r="AE708" s="668"/>
      <c r="AF708" s="668"/>
      <c r="AG708" s="526" t="s">
        <v>606</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573</v>
      </c>
      <c r="AE709" s="155"/>
      <c r="AF709" s="155"/>
      <c r="AG709" s="664" t="s">
        <v>607</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614</v>
      </c>
      <c r="AE710" s="155"/>
      <c r="AF710" s="155"/>
      <c r="AG710" s="664"/>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573</v>
      </c>
      <c r="AE711" s="155"/>
      <c r="AF711" s="155"/>
      <c r="AG711" s="664" t="s">
        <v>608</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614</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54.75" customHeight="1">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573</v>
      </c>
      <c r="AE713" s="155"/>
      <c r="AF713" s="156"/>
      <c r="AG713" s="664" t="s">
        <v>609</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573</v>
      </c>
      <c r="AE714" s="592"/>
      <c r="AF714" s="593"/>
      <c r="AG714" s="689" t="s">
        <v>610</v>
      </c>
      <c r="AH714" s="690"/>
      <c r="AI714" s="690"/>
      <c r="AJ714" s="690"/>
      <c r="AK714" s="690"/>
      <c r="AL714" s="690"/>
      <c r="AM714" s="690"/>
      <c r="AN714" s="690"/>
      <c r="AO714" s="690"/>
      <c r="AP714" s="690"/>
      <c r="AQ714" s="690"/>
      <c r="AR714" s="690"/>
      <c r="AS714" s="690"/>
      <c r="AT714" s="690"/>
      <c r="AU714" s="690"/>
      <c r="AV714" s="690"/>
      <c r="AW714" s="690"/>
      <c r="AX714" s="691"/>
    </row>
    <row r="715" spans="1:50" ht="57" customHeight="1">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573</v>
      </c>
      <c r="AE715" s="668"/>
      <c r="AF715" s="777"/>
      <c r="AG715" s="526" t="s">
        <v>611</v>
      </c>
      <c r="AH715" s="527"/>
      <c r="AI715" s="527"/>
      <c r="AJ715" s="527"/>
      <c r="AK715" s="527"/>
      <c r="AL715" s="527"/>
      <c r="AM715" s="527"/>
      <c r="AN715" s="527"/>
      <c r="AO715" s="527"/>
      <c r="AP715" s="527"/>
      <c r="AQ715" s="527"/>
      <c r="AR715" s="527"/>
      <c r="AS715" s="527"/>
      <c r="AT715" s="527"/>
      <c r="AU715" s="527"/>
      <c r="AV715" s="527"/>
      <c r="AW715" s="527"/>
      <c r="AX715" s="528"/>
    </row>
    <row r="716" spans="1:50" ht="57" customHeight="1">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573</v>
      </c>
      <c r="AE716" s="759"/>
      <c r="AF716" s="759"/>
      <c r="AG716" s="664" t="s">
        <v>612</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573</v>
      </c>
      <c r="AE717" s="155"/>
      <c r="AF717" s="155"/>
      <c r="AG717" s="664" t="s">
        <v>613</v>
      </c>
      <c r="AH717" s="665"/>
      <c r="AI717" s="665"/>
      <c r="AJ717" s="665"/>
      <c r="AK717" s="665"/>
      <c r="AL717" s="665"/>
      <c r="AM717" s="665"/>
      <c r="AN717" s="665"/>
      <c r="AO717" s="665"/>
      <c r="AP717" s="665"/>
      <c r="AQ717" s="665"/>
      <c r="AR717" s="665"/>
      <c r="AS717" s="665"/>
      <c r="AT717" s="665"/>
      <c r="AU717" s="665"/>
      <c r="AV717" s="665"/>
      <c r="AW717" s="665"/>
      <c r="AX717" s="666"/>
    </row>
    <row r="718" spans="1:50" ht="58.5" customHeight="1">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573</v>
      </c>
      <c r="AE718" s="155"/>
      <c r="AF718" s="155"/>
      <c r="AG718" s="163" t="s">
        <v>611</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614</v>
      </c>
      <c r="AE719" s="668"/>
      <c r="AF719" s="668"/>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c r="A726" s="621" t="s">
        <v>48</v>
      </c>
      <c r="B726" s="622"/>
      <c r="C726" s="443" t="s">
        <v>53</v>
      </c>
      <c r="D726" s="581"/>
      <c r="E726" s="581"/>
      <c r="F726" s="582"/>
      <c r="G726" s="797" t="s">
        <v>615</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c r="A727" s="623"/>
      <c r="B727" s="624"/>
      <c r="C727" s="695" t="s">
        <v>57</v>
      </c>
      <c r="D727" s="696"/>
      <c r="E727" s="696"/>
      <c r="F727" s="697"/>
      <c r="G727" s="795" t="s">
        <v>616</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156" customHeight="1" thickBot="1">
      <c r="A735" s="611" t="s">
        <v>617</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c r="A737" s="123" t="s">
        <v>548</v>
      </c>
      <c r="B737" s="124"/>
      <c r="C737" s="124"/>
      <c r="D737" s="125"/>
      <c r="E737" s="122" t="s">
        <v>618</v>
      </c>
      <c r="F737" s="122"/>
      <c r="G737" s="122"/>
      <c r="H737" s="122"/>
      <c r="I737" s="122"/>
      <c r="J737" s="122"/>
      <c r="K737" s="122"/>
      <c r="L737" s="122"/>
      <c r="M737" s="122"/>
      <c r="N737" s="101" t="s">
        <v>541</v>
      </c>
      <c r="O737" s="101"/>
      <c r="P737" s="101"/>
      <c r="Q737" s="101"/>
      <c r="R737" s="122" t="s">
        <v>619</v>
      </c>
      <c r="S737" s="122"/>
      <c r="T737" s="122"/>
      <c r="U737" s="122"/>
      <c r="V737" s="122"/>
      <c r="W737" s="122"/>
      <c r="X737" s="122"/>
      <c r="Y737" s="122"/>
      <c r="Z737" s="122"/>
      <c r="AA737" s="101" t="s">
        <v>540</v>
      </c>
      <c r="AB737" s="101"/>
      <c r="AC737" s="101"/>
      <c r="AD737" s="101"/>
      <c r="AE737" s="122" t="s">
        <v>620</v>
      </c>
      <c r="AF737" s="122"/>
      <c r="AG737" s="122"/>
      <c r="AH737" s="122"/>
      <c r="AI737" s="122"/>
      <c r="AJ737" s="122"/>
      <c r="AK737" s="122"/>
      <c r="AL737" s="122"/>
      <c r="AM737" s="122"/>
      <c r="AN737" s="101" t="s">
        <v>539</v>
      </c>
      <c r="AO737" s="101"/>
      <c r="AP737" s="101"/>
      <c r="AQ737" s="101"/>
      <c r="AR737" s="102" t="s">
        <v>621</v>
      </c>
      <c r="AS737" s="103"/>
      <c r="AT737" s="103"/>
      <c r="AU737" s="103"/>
      <c r="AV737" s="103"/>
      <c r="AW737" s="103"/>
      <c r="AX737" s="104"/>
      <c r="AY737" s="89"/>
      <c r="AZ737" s="89"/>
    </row>
    <row r="738" spans="1:52" ht="24.75" customHeight="1">
      <c r="A738" s="123" t="s">
        <v>538</v>
      </c>
      <c r="B738" s="124"/>
      <c r="C738" s="124"/>
      <c r="D738" s="125"/>
      <c r="E738" s="122" t="s">
        <v>622</v>
      </c>
      <c r="F738" s="122"/>
      <c r="G738" s="122"/>
      <c r="H738" s="122"/>
      <c r="I738" s="122"/>
      <c r="J738" s="122"/>
      <c r="K738" s="122"/>
      <c r="L738" s="122"/>
      <c r="M738" s="122"/>
      <c r="N738" s="101" t="s">
        <v>537</v>
      </c>
      <c r="O738" s="101"/>
      <c r="P738" s="101"/>
      <c r="Q738" s="101"/>
      <c r="R738" s="122" t="s">
        <v>623</v>
      </c>
      <c r="S738" s="122"/>
      <c r="T738" s="122"/>
      <c r="U738" s="122"/>
      <c r="V738" s="122"/>
      <c r="W738" s="122"/>
      <c r="X738" s="122"/>
      <c r="Y738" s="122"/>
      <c r="Z738" s="122"/>
      <c r="AA738" s="101" t="s">
        <v>536</v>
      </c>
      <c r="AB738" s="101"/>
      <c r="AC738" s="101"/>
      <c r="AD738" s="101"/>
      <c r="AE738" s="122" t="s">
        <v>624</v>
      </c>
      <c r="AF738" s="122"/>
      <c r="AG738" s="122"/>
      <c r="AH738" s="122"/>
      <c r="AI738" s="122"/>
      <c r="AJ738" s="122"/>
      <c r="AK738" s="122"/>
      <c r="AL738" s="122"/>
      <c r="AM738" s="122"/>
      <c r="AN738" s="101" t="s">
        <v>532</v>
      </c>
      <c r="AO738" s="101"/>
      <c r="AP738" s="101"/>
      <c r="AQ738" s="101"/>
      <c r="AR738" s="102" t="s">
        <v>625</v>
      </c>
      <c r="AS738" s="103"/>
      <c r="AT738" s="103"/>
      <c r="AU738" s="103"/>
      <c r="AV738" s="103"/>
      <c r="AW738" s="103"/>
      <c r="AX738" s="104"/>
    </row>
    <row r="739" spans="1:52" ht="24.75" customHeight="1" thickBot="1">
      <c r="A739" s="126" t="s">
        <v>528</v>
      </c>
      <c r="B739" s="127"/>
      <c r="C739" s="127"/>
      <c r="D739" s="128"/>
      <c r="E739" s="129" t="s">
        <v>568</v>
      </c>
      <c r="F739" s="117"/>
      <c r="G739" s="117"/>
      <c r="H739" s="93" t="str">
        <f>IF(E739="", "", "(")</f>
        <v>(</v>
      </c>
      <c r="I739" s="117"/>
      <c r="J739" s="117"/>
      <c r="K739" s="93" t="str">
        <f>IF(OR(I739="　", I739=""), "", "-")</f>
        <v/>
      </c>
      <c r="L739" s="118">
        <v>123</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c r="A740" s="142" t="s">
        <v>508</v>
      </c>
      <c r="B740" s="143"/>
      <c r="C740" s="143"/>
      <c r="D740" s="143"/>
      <c r="E740" s="143"/>
      <c r="F740" s="144"/>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760" t="s">
        <v>510</v>
      </c>
      <c r="B779" s="761"/>
      <c r="C779" s="761"/>
      <c r="D779" s="761"/>
      <c r="E779" s="761"/>
      <c r="F779" s="762"/>
      <c r="G779" s="439" t="s">
        <v>629</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485</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c r="A781" s="556"/>
      <c r="B781" s="763"/>
      <c r="C781" s="763"/>
      <c r="D781" s="763"/>
      <c r="E781" s="763"/>
      <c r="F781" s="764"/>
      <c r="G781" s="449" t="s">
        <v>626</v>
      </c>
      <c r="H781" s="450"/>
      <c r="I781" s="450"/>
      <c r="J781" s="450"/>
      <c r="K781" s="451"/>
      <c r="L781" s="452" t="s">
        <v>627</v>
      </c>
      <c r="M781" s="453"/>
      <c r="N781" s="453"/>
      <c r="O781" s="453"/>
      <c r="P781" s="453"/>
      <c r="Q781" s="453"/>
      <c r="R781" s="453"/>
      <c r="S781" s="453"/>
      <c r="T781" s="453"/>
      <c r="U781" s="453"/>
      <c r="V781" s="453"/>
      <c r="W781" s="453"/>
      <c r="X781" s="454"/>
      <c r="Y781" s="455">
        <v>1710</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c r="A782" s="556"/>
      <c r="B782" s="763"/>
      <c r="C782" s="763"/>
      <c r="D782" s="763"/>
      <c r="E782" s="763"/>
      <c r="F782" s="764"/>
      <c r="G782" s="348"/>
      <c r="H782" s="349"/>
      <c r="I782" s="349"/>
      <c r="J782" s="349"/>
      <c r="K782" s="350"/>
      <c r="L782" s="401" t="s">
        <v>649</v>
      </c>
      <c r="M782" s="402"/>
      <c r="N782" s="402"/>
      <c r="O782" s="402"/>
      <c r="P782" s="402"/>
      <c r="Q782" s="402"/>
      <c r="R782" s="402"/>
      <c r="S782" s="402"/>
      <c r="T782" s="402"/>
      <c r="U782" s="402"/>
      <c r="V782" s="402"/>
      <c r="W782" s="402"/>
      <c r="X782" s="403"/>
      <c r="Y782" s="398">
        <v>7.1</v>
      </c>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c r="A783" s="556"/>
      <c r="B783" s="763"/>
      <c r="C783" s="763"/>
      <c r="D783" s="763"/>
      <c r="E783" s="763"/>
      <c r="F783" s="764"/>
      <c r="G783" s="348"/>
      <c r="H783" s="349"/>
      <c r="I783" s="349"/>
      <c r="J783" s="349"/>
      <c r="K783" s="350"/>
      <c r="L783" s="401" t="s">
        <v>628</v>
      </c>
      <c r="M783" s="402"/>
      <c r="N783" s="402"/>
      <c r="O783" s="402"/>
      <c r="P783" s="402"/>
      <c r="Q783" s="402"/>
      <c r="R783" s="402"/>
      <c r="S783" s="402"/>
      <c r="T783" s="402"/>
      <c r="U783" s="402"/>
      <c r="V783" s="402"/>
      <c r="W783" s="402"/>
      <c r="X783" s="403"/>
      <c r="Y783" s="398">
        <v>3.9</v>
      </c>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1721</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658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491</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c r="A837" s="404">
        <v>1</v>
      </c>
      <c r="B837" s="404">
        <v>1</v>
      </c>
      <c r="C837" s="424" t="s">
        <v>631</v>
      </c>
      <c r="D837" s="418"/>
      <c r="E837" s="418"/>
      <c r="F837" s="418"/>
      <c r="G837" s="418"/>
      <c r="H837" s="418"/>
      <c r="I837" s="418"/>
      <c r="J837" s="419">
        <v>6000020400009</v>
      </c>
      <c r="K837" s="420"/>
      <c r="L837" s="420"/>
      <c r="M837" s="420"/>
      <c r="N837" s="420"/>
      <c r="O837" s="420"/>
      <c r="P837" s="317" t="s">
        <v>630</v>
      </c>
      <c r="Q837" s="317"/>
      <c r="R837" s="317"/>
      <c r="S837" s="317"/>
      <c r="T837" s="317"/>
      <c r="U837" s="317"/>
      <c r="V837" s="317"/>
      <c r="W837" s="317"/>
      <c r="X837" s="317"/>
      <c r="Y837" s="318">
        <v>1721</v>
      </c>
      <c r="Z837" s="319"/>
      <c r="AA837" s="319"/>
      <c r="AB837" s="320"/>
      <c r="AC837" s="328"/>
      <c r="AD837" s="423"/>
      <c r="AE837" s="423"/>
      <c r="AF837" s="423"/>
      <c r="AG837" s="423"/>
      <c r="AH837" s="421" t="s">
        <v>580</v>
      </c>
      <c r="AI837" s="422"/>
      <c r="AJ837" s="422"/>
      <c r="AK837" s="422"/>
      <c r="AL837" s="325" t="s">
        <v>580</v>
      </c>
      <c r="AM837" s="326"/>
      <c r="AN837" s="326"/>
      <c r="AO837" s="327"/>
      <c r="AP837" s="321" t="s">
        <v>580</v>
      </c>
      <c r="AQ837" s="321"/>
      <c r="AR837" s="321"/>
      <c r="AS837" s="321"/>
      <c r="AT837" s="321"/>
      <c r="AU837" s="321"/>
      <c r="AV837" s="321"/>
      <c r="AW837" s="321"/>
      <c r="AX837" s="321"/>
    </row>
    <row r="838" spans="1:50" ht="30" customHeight="1">
      <c r="A838" s="404">
        <v>2</v>
      </c>
      <c r="B838" s="404">
        <v>1</v>
      </c>
      <c r="C838" s="424" t="s">
        <v>632</v>
      </c>
      <c r="D838" s="418"/>
      <c r="E838" s="418"/>
      <c r="F838" s="418"/>
      <c r="G838" s="418"/>
      <c r="H838" s="418"/>
      <c r="I838" s="418"/>
      <c r="J838" s="419">
        <v>4000020360007</v>
      </c>
      <c r="K838" s="420"/>
      <c r="L838" s="420"/>
      <c r="M838" s="420"/>
      <c r="N838" s="420"/>
      <c r="O838" s="420"/>
      <c r="P838" s="317" t="s">
        <v>630</v>
      </c>
      <c r="Q838" s="317"/>
      <c r="R838" s="317"/>
      <c r="S838" s="317"/>
      <c r="T838" s="317"/>
      <c r="U838" s="317"/>
      <c r="V838" s="317"/>
      <c r="W838" s="317"/>
      <c r="X838" s="317"/>
      <c r="Y838" s="318">
        <v>1542</v>
      </c>
      <c r="Z838" s="319"/>
      <c r="AA838" s="319"/>
      <c r="AB838" s="320"/>
      <c r="AC838" s="328"/>
      <c r="AD838" s="328"/>
      <c r="AE838" s="328"/>
      <c r="AF838" s="328"/>
      <c r="AG838" s="328"/>
      <c r="AH838" s="421" t="s">
        <v>580</v>
      </c>
      <c r="AI838" s="422"/>
      <c r="AJ838" s="422"/>
      <c r="AK838" s="422"/>
      <c r="AL838" s="325" t="s">
        <v>580</v>
      </c>
      <c r="AM838" s="326"/>
      <c r="AN838" s="326"/>
      <c r="AO838" s="327"/>
      <c r="AP838" s="321" t="s">
        <v>580</v>
      </c>
      <c r="AQ838" s="321"/>
      <c r="AR838" s="321"/>
      <c r="AS838" s="321"/>
      <c r="AT838" s="321"/>
      <c r="AU838" s="321"/>
      <c r="AV838" s="321"/>
      <c r="AW838" s="321"/>
      <c r="AX838" s="321"/>
    </row>
    <row r="839" spans="1:50" ht="30" customHeight="1">
      <c r="A839" s="404">
        <v>3</v>
      </c>
      <c r="B839" s="404">
        <v>1</v>
      </c>
      <c r="C839" s="424" t="s">
        <v>633</v>
      </c>
      <c r="D839" s="418"/>
      <c r="E839" s="418"/>
      <c r="F839" s="418"/>
      <c r="G839" s="418"/>
      <c r="H839" s="418"/>
      <c r="I839" s="418"/>
      <c r="J839" s="419">
        <v>2000020260002</v>
      </c>
      <c r="K839" s="420"/>
      <c r="L839" s="420"/>
      <c r="M839" s="420"/>
      <c r="N839" s="420"/>
      <c r="O839" s="420"/>
      <c r="P839" s="425" t="s">
        <v>630</v>
      </c>
      <c r="Q839" s="317"/>
      <c r="R839" s="317"/>
      <c r="S839" s="317"/>
      <c r="T839" s="317"/>
      <c r="U839" s="317"/>
      <c r="V839" s="317"/>
      <c r="W839" s="317"/>
      <c r="X839" s="317"/>
      <c r="Y839" s="318">
        <v>1427</v>
      </c>
      <c r="Z839" s="319"/>
      <c r="AA839" s="319"/>
      <c r="AB839" s="320"/>
      <c r="AC839" s="328"/>
      <c r="AD839" s="328"/>
      <c r="AE839" s="328"/>
      <c r="AF839" s="328"/>
      <c r="AG839" s="328"/>
      <c r="AH839" s="323" t="s">
        <v>580</v>
      </c>
      <c r="AI839" s="324"/>
      <c r="AJ839" s="324"/>
      <c r="AK839" s="324"/>
      <c r="AL839" s="325" t="s">
        <v>580</v>
      </c>
      <c r="AM839" s="326"/>
      <c r="AN839" s="326"/>
      <c r="AO839" s="327"/>
      <c r="AP839" s="321" t="s">
        <v>580</v>
      </c>
      <c r="AQ839" s="321"/>
      <c r="AR839" s="321"/>
      <c r="AS839" s="321"/>
      <c r="AT839" s="321"/>
      <c r="AU839" s="321"/>
      <c r="AV839" s="321"/>
      <c r="AW839" s="321"/>
      <c r="AX839" s="321"/>
    </row>
    <row r="840" spans="1:50" ht="30" customHeight="1">
      <c r="A840" s="404">
        <v>4</v>
      </c>
      <c r="B840" s="404">
        <v>1</v>
      </c>
      <c r="C840" s="424" t="s">
        <v>634</v>
      </c>
      <c r="D840" s="418"/>
      <c r="E840" s="418"/>
      <c r="F840" s="418"/>
      <c r="G840" s="418"/>
      <c r="H840" s="418"/>
      <c r="I840" s="418"/>
      <c r="J840" s="419">
        <v>1000020230006</v>
      </c>
      <c r="K840" s="420"/>
      <c r="L840" s="420"/>
      <c r="M840" s="420"/>
      <c r="N840" s="420"/>
      <c r="O840" s="420"/>
      <c r="P840" s="425" t="s">
        <v>630</v>
      </c>
      <c r="Q840" s="317"/>
      <c r="R840" s="317"/>
      <c r="S840" s="317"/>
      <c r="T840" s="317"/>
      <c r="U840" s="317"/>
      <c r="V840" s="317"/>
      <c r="W840" s="317"/>
      <c r="X840" s="317"/>
      <c r="Y840" s="318">
        <v>1028</v>
      </c>
      <c r="Z840" s="319"/>
      <c r="AA840" s="319"/>
      <c r="AB840" s="320"/>
      <c r="AC840" s="328"/>
      <c r="AD840" s="328"/>
      <c r="AE840" s="328"/>
      <c r="AF840" s="328"/>
      <c r="AG840" s="328"/>
      <c r="AH840" s="323" t="s">
        <v>580</v>
      </c>
      <c r="AI840" s="324"/>
      <c r="AJ840" s="324"/>
      <c r="AK840" s="324"/>
      <c r="AL840" s="325" t="s">
        <v>580</v>
      </c>
      <c r="AM840" s="326"/>
      <c r="AN840" s="326"/>
      <c r="AO840" s="327"/>
      <c r="AP840" s="321" t="s">
        <v>580</v>
      </c>
      <c r="AQ840" s="321"/>
      <c r="AR840" s="321"/>
      <c r="AS840" s="321"/>
      <c r="AT840" s="321"/>
      <c r="AU840" s="321"/>
      <c r="AV840" s="321"/>
      <c r="AW840" s="321"/>
      <c r="AX840" s="321"/>
    </row>
    <row r="841" spans="1:50" ht="30" customHeight="1">
      <c r="A841" s="404">
        <v>5</v>
      </c>
      <c r="B841" s="404">
        <v>1</v>
      </c>
      <c r="C841" s="424" t="s">
        <v>635</v>
      </c>
      <c r="D841" s="418"/>
      <c r="E841" s="418"/>
      <c r="F841" s="418"/>
      <c r="G841" s="418"/>
      <c r="H841" s="418"/>
      <c r="I841" s="418"/>
      <c r="J841" s="419">
        <v>8000020040002</v>
      </c>
      <c r="K841" s="420"/>
      <c r="L841" s="420"/>
      <c r="M841" s="420"/>
      <c r="N841" s="420"/>
      <c r="O841" s="420"/>
      <c r="P841" s="317" t="s">
        <v>630</v>
      </c>
      <c r="Q841" s="317"/>
      <c r="R841" s="317"/>
      <c r="S841" s="317"/>
      <c r="T841" s="317"/>
      <c r="U841" s="317"/>
      <c r="V841" s="317"/>
      <c r="W841" s="317"/>
      <c r="X841" s="317"/>
      <c r="Y841" s="318">
        <v>790</v>
      </c>
      <c r="Z841" s="319"/>
      <c r="AA841" s="319"/>
      <c r="AB841" s="320"/>
      <c r="AC841" s="322"/>
      <c r="AD841" s="322"/>
      <c r="AE841" s="322"/>
      <c r="AF841" s="322"/>
      <c r="AG841" s="322"/>
      <c r="AH841" s="323" t="s">
        <v>580</v>
      </c>
      <c r="AI841" s="324"/>
      <c r="AJ841" s="324"/>
      <c r="AK841" s="324"/>
      <c r="AL841" s="325" t="s">
        <v>580</v>
      </c>
      <c r="AM841" s="326"/>
      <c r="AN841" s="326"/>
      <c r="AO841" s="327"/>
      <c r="AP841" s="321" t="s">
        <v>580</v>
      </c>
      <c r="AQ841" s="321"/>
      <c r="AR841" s="321"/>
      <c r="AS841" s="321"/>
      <c r="AT841" s="321"/>
      <c r="AU841" s="321"/>
      <c r="AV841" s="321"/>
      <c r="AW841" s="321"/>
      <c r="AX841" s="321"/>
    </row>
    <row r="842" spans="1:50" ht="30" customHeight="1">
      <c r="A842" s="404">
        <v>6</v>
      </c>
      <c r="B842" s="404">
        <v>1</v>
      </c>
      <c r="C842" s="424" t="s">
        <v>636</v>
      </c>
      <c r="D842" s="418"/>
      <c r="E842" s="418"/>
      <c r="F842" s="418"/>
      <c r="G842" s="418"/>
      <c r="H842" s="418"/>
      <c r="I842" s="418"/>
      <c r="J842" s="419">
        <v>1000020110001</v>
      </c>
      <c r="K842" s="420"/>
      <c r="L842" s="420"/>
      <c r="M842" s="420"/>
      <c r="N842" s="420"/>
      <c r="O842" s="420"/>
      <c r="P842" s="317" t="s">
        <v>630</v>
      </c>
      <c r="Q842" s="317"/>
      <c r="R842" s="317"/>
      <c r="S842" s="317"/>
      <c r="T842" s="317"/>
      <c r="U842" s="317"/>
      <c r="V842" s="317"/>
      <c r="W842" s="317"/>
      <c r="X842" s="317"/>
      <c r="Y842" s="318">
        <v>700</v>
      </c>
      <c r="Z842" s="319"/>
      <c r="AA842" s="319"/>
      <c r="AB842" s="320"/>
      <c r="AC842" s="322"/>
      <c r="AD842" s="322"/>
      <c r="AE842" s="322"/>
      <c r="AF842" s="322"/>
      <c r="AG842" s="322"/>
      <c r="AH842" s="323" t="s">
        <v>580</v>
      </c>
      <c r="AI842" s="324"/>
      <c r="AJ842" s="324"/>
      <c r="AK842" s="324"/>
      <c r="AL842" s="325" t="s">
        <v>580</v>
      </c>
      <c r="AM842" s="326"/>
      <c r="AN842" s="326"/>
      <c r="AO842" s="327"/>
      <c r="AP842" s="321" t="s">
        <v>580</v>
      </c>
      <c r="AQ842" s="321"/>
      <c r="AR842" s="321"/>
      <c r="AS842" s="321"/>
      <c r="AT842" s="321"/>
      <c r="AU842" s="321"/>
      <c r="AV842" s="321"/>
      <c r="AW842" s="321"/>
      <c r="AX842" s="321"/>
    </row>
    <row r="843" spans="1:50" ht="30" customHeight="1">
      <c r="A843" s="404">
        <v>7</v>
      </c>
      <c r="B843" s="404">
        <v>1</v>
      </c>
      <c r="C843" s="424" t="s">
        <v>637</v>
      </c>
      <c r="D843" s="418"/>
      <c r="E843" s="418"/>
      <c r="F843" s="418"/>
      <c r="G843" s="418"/>
      <c r="H843" s="418"/>
      <c r="I843" s="418"/>
      <c r="J843" s="419">
        <v>5000020390003</v>
      </c>
      <c r="K843" s="420"/>
      <c r="L843" s="420"/>
      <c r="M843" s="420"/>
      <c r="N843" s="420"/>
      <c r="O843" s="420"/>
      <c r="P843" s="317" t="s">
        <v>630</v>
      </c>
      <c r="Q843" s="317"/>
      <c r="R843" s="317"/>
      <c r="S843" s="317"/>
      <c r="T843" s="317"/>
      <c r="U843" s="317"/>
      <c r="V843" s="317"/>
      <c r="W843" s="317"/>
      <c r="X843" s="317"/>
      <c r="Y843" s="318">
        <v>676</v>
      </c>
      <c r="Z843" s="319"/>
      <c r="AA843" s="319"/>
      <c r="AB843" s="320"/>
      <c r="AC843" s="322"/>
      <c r="AD843" s="322"/>
      <c r="AE843" s="322"/>
      <c r="AF843" s="322"/>
      <c r="AG843" s="322"/>
      <c r="AH843" s="323" t="s">
        <v>580</v>
      </c>
      <c r="AI843" s="324"/>
      <c r="AJ843" s="324"/>
      <c r="AK843" s="324"/>
      <c r="AL843" s="325" t="s">
        <v>580</v>
      </c>
      <c r="AM843" s="326"/>
      <c r="AN843" s="326"/>
      <c r="AO843" s="327"/>
      <c r="AP843" s="321" t="s">
        <v>580</v>
      </c>
      <c r="AQ843" s="321"/>
      <c r="AR843" s="321"/>
      <c r="AS843" s="321"/>
      <c r="AT843" s="321"/>
      <c r="AU843" s="321"/>
      <c r="AV843" s="321"/>
      <c r="AW843" s="321"/>
      <c r="AX843" s="321"/>
    </row>
    <row r="844" spans="1:50" ht="30" customHeight="1">
      <c r="A844" s="404">
        <v>8</v>
      </c>
      <c r="B844" s="404">
        <v>1</v>
      </c>
      <c r="C844" s="424" t="s">
        <v>638</v>
      </c>
      <c r="D844" s="418"/>
      <c r="E844" s="418"/>
      <c r="F844" s="418"/>
      <c r="G844" s="418"/>
      <c r="H844" s="418"/>
      <c r="I844" s="418"/>
      <c r="J844" s="419">
        <v>1000020050008</v>
      </c>
      <c r="K844" s="420"/>
      <c r="L844" s="420"/>
      <c r="M844" s="420"/>
      <c r="N844" s="420"/>
      <c r="O844" s="420"/>
      <c r="P844" s="317" t="s">
        <v>630</v>
      </c>
      <c r="Q844" s="317"/>
      <c r="R844" s="317"/>
      <c r="S844" s="317"/>
      <c r="T844" s="317"/>
      <c r="U844" s="317"/>
      <c r="V844" s="317"/>
      <c r="W844" s="317"/>
      <c r="X844" s="317"/>
      <c r="Y844" s="318">
        <v>450</v>
      </c>
      <c r="Z844" s="319"/>
      <c r="AA844" s="319"/>
      <c r="AB844" s="320"/>
      <c r="AC844" s="322"/>
      <c r="AD844" s="322"/>
      <c r="AE844" s="322"/>
      <c r="AF844" s="322"/>
      <c r="AG844" s="322"/>
      <c r="AH844" s="323" t="s">
        <v>580</v>
      </c>
      <c r="AI844" s="324"/>
      <c r="AJ844" s="324"/>
      <c r="AK844" s="324"/>
      <c r="AL844" s="325" t="s">
        <v>580</v>
      </c>
      <c r="AM844" s="326"/>
      <c r="AN844" s="326"/>
      <c r="AO844" s="327"/>
      <c r="AP844" s="321" t="s">
        <v>580</v>
      </c>
      <c r="AQ844" s="321"/>
      <c r="AR844" s="321"/>
      <c r="AS844" s="321"/>
      <c r="AT844" s="321"/>
      <c r="AU844" s="321"/>
      <c r="AV844" s="321"/>
      <c r="AW844" s="321"/>
      <c r="AX844" s="321"/>
    </row>
    <row r="845" spans="1:50" ht="30" customHeight="1">
      <c r="A845" s="404">
        <v>9</v>
      </c>
      <c r="B845" s="404">
        <v>1</v>
      </c>
      <c r="C845" s="424" t="s">
        <v>639</v>
      </c>
      <c r="D845" s="418"/>
      <c r="E845" s="418"/>
      <c r="F845" s="418"/>
      <c r="G845" s="418"/>
      <c r="H845" s="418"/>
      <c r="I845" s="418"/>
      <c r="J845" s="419">
        <v>4000020030007</v>
      </c>
      <c r="K845" s="420"/>
      <c r="L845" s="420"/>
      <c r="M845" s="420"/>
      <c r="N845" s="420"/>
      <c r="O845" s="420"/>
      <c r="P845" s="317" t="s">
        <v>630</v>
      </c>
      <c r="Q845" s="317"/>
      <c r="R845" s="317"/>
      <c r="S845" s="317"/>
      <c r="T845" s="317"/>
      <c r="U845" s="317"/>
      <c r="V845" s="317"/>
      <c r="W845" s="317"/>
      <c r="X845" s="317"/>
      <c r="Y845" s="318">
        <v>370</v>
      </c>
      <c r="Z845" s="319"/>
      <c r="AA845" s="319"/>
      <c r="AB845" s="320"/>
      <c r="AC845" s="322"/>
      <c r="AD845" s="322"/>
      <c r="AE845" s="322"/>
      <c r="AF845" s="322"/>
      <c r="AG845" s="322"/>
      <c r="AH845" s="323" t="s">
        <v>580</v>
      </c>
      <c r="AI845" s="324"/>
      <c r="AJ845" s="324"/>
      <c r="AK845" s="324"/>
      <c r="AL845" s="325" t="s">
        <v>580</v>
      </c>
      <c r="AM845" s="326"/>
      <c r="AN845" s="326"/>
      <c r="AO845" s="327"/>
      <c r="AP845" s="321" t="s">
        <v>580</v>
      </c>
      <c r="AQ845" s="321"/>
      <c r="AR845" s="321"/>
      <c r="AS845" s="321"/>
      <c r="AT845" s="321"/>
      <c r="AU845" s="321"/>
      <c r="AV845" s="321"/>
      <c r="AW845" s="321"/>
      <c r="AX845" s="321"/>
    </row>
    <row r="846" spans="1:50" ht="30" customHeight="1">
      <c r="A846" s="404">
        <v>10</v>
      </c>
      <c r="B846" s="404">
        <v>1</v>
      </c>
      <c r="C846" s="424" t="s">
        <v>640</v>
      </c>
      <c r="D846" s="418"/>
      <c r="E846" s="418"/>
      <c r="F846" s="418"/>
      <c r="G846" s="418"/>
      <c r="H846" s="418"/>
      <c r="I846" s="418"/>
      <c r="J846" s="419">
        <v>5000020090000</v>
      </c>
      <c r="K846" s="420"/>
      <c r="L846" s="420"/>
      <c r="M846" s="420"/>
      <c r="N846" s="420"/>
      <c r="O846" s="420"/>
      <c r="P846" s="317" t="s">
        <v>630</v>
      </c>
      <c r="Q846" s="317"/>
      <c r="R846" s="317"/>
      <c r="S846" s="317"/>
      <c r="T846" s="317"/>
      <c r="U846" s="317"/>
      <c r="V846" s="317"/>
      <c r="W846" s="317"/>
      <c r="X846" s="317"/>
      <c r="Y846" s="318">
        <v>300</v>
      </c>
      <c r="Z846" s="319"/>
      <c r="AA846" s="319"/>
      <c r="AB846" s="320"/>
      <c r="AC846" s="322"/>
      <c r="AD846" s="322"/>
      <c r="AE846" s="322"/>
      <c r="AF846" s="322"/>
      <c r="AG846" s="322"/>
      <c r="AH846" s="323" t="s">
        <v>580</v>
      </c>
      <c r="AI846" s="324"/>
      <c r="AJ846" s="324"/>
      <c r="AK846" s="324"/>
      <c r="AL846" s="325" t="s">
        <v>580</v>
      </c>
      <c r="AM846" s="326"/>
      <c r="AN846" s="326"/>
      <c r="AO846" s="327"/>
      <c r="AP846" s="321" t="s">
        <v>580</v>
      </c>
      <c r="AQ846" s="321"/>
      <c r="AR846" s="321"/>
      <c r="AS846" s="321"/>
      <c r="AT846" s="321"/>
      <c r="AU846" s="321"/>
      <c r="AV846" s="321"/>
      <c r="AW846" s="321"/>
      <c r="AX846" s="321"/>
    </row>
    <row r="847" spans="1:50" ht="30" hidden="1" customHeight="1">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491</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491</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491</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491</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491</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491</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491</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hidden="1"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453</v>
      </c>
      <c r="AQ1101" s="427"/>
      <c r="AR1101" s="427"/>
      <c r="AS1101" s="427"/>
      <c r="AT1101" s="427"/>
      <c r="AU1101" s="427"/>
      <c r="AV1101" s="427"/>
      <c r="AW1101" s="427"/>
      <c r="AX1101" s="427"/>
    </row>
    <row r="1102" spans="1:50" ht="30" hidden="1" customHeight="1">
      <c r="A1102" s="404">
        <v>1</v>
      </c>
      <c r="B1102" s="404">
        <v>1</v>
      </c>
      <c r="C1102" s="893"/>
      <c r="D1102" s="893"/>
      <c r="E1102" s="892"/>
      <c r="F1102" s="892"/>
      <c r="G1102" s="892"/>
      <c r="H1102" s="892"/>
      <c r="I1102" s="892"/>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29" max="49" man="1"/>
    <brk id="79" max="49" man="1"/>
    <brk id="123" max="49" man="1"/>
    <brk id="699" max="49" man="1"/>
    <brk id="727" max="49" man="1"/>
    <brk id="739"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6" sqref="L16"/>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573</v>
      </c>
      <c r="R4" s="13" t="str">
        <f t="shared" si="3"/>
        <v>補助</v>
      </c>
      <c r="S4" s="13" t="str">
        <f t="shared" si="4"/>
        <v>補助</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573</v>
      </c>
      <c r="M6" s="13" t="str">
        <f t="shared" si="2"/>
        <v>公共事業</v>
      </c>
      <c r="N6" s="13" t="str">
        <f t="shared" si="6"/>
        <v>公共事業</v>
      </c>
      <c r="O6" s="13"/>
      <c r="P6" s="12" t="s">
        <v>194</v>
      </c>
      <c r="Q6" s="17"/>
      <c r="R6" s="13" t="str">
        <f t="shared" si="3"/>
        <v/>
      </c>
      <c r="S6" s="13" t="str">
        <f t="shared" si="4"/>
        <v>補助</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補助</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公共事業</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c r="A10" s="14" t="s">
        <v>450</v>
      </c>
      <c r="B10" s="15" t="s">
        <v>573</v>
      </c>
      <c r="C10" s="13" t="str">
        <f t="shared" si="0"/>
        <v>国土強靱化施策</v>
      </c>
      <c r="D10" s="13" t="str">
        <f t="shared" si="8"/>
        <v>国土強靱化施策</v>
      </c>
      <c r="F10" s="18" t="s">
        <v>235</v>
      </c>
      <c r="G10" s="17"/>
      <c r="H10" s="13" t="str">
        <f t="shared" si="1"/>
        <v/>
      </c>
      <c r="I10" s="13" t="str">
        <f t="shared" si="5"/>
        <v>一般会計</v>
      </c>
      <c r="K10" s="14" t="s">
        <v>454</v>
      </c>
      <c r="L10" s="15"/>
      <c r="M10" s="13" t="str">
        <f t="shared" si="2"/>
        <v/>
      </c>
      <c r="N10" s="13" t="str">
        <f t="shared" si="6"/>
        <v>公共事業</v>
      </c>
      <c r="O10" s="13"/>
      <c r="P10" s="13" t="str">
        <f>S8</f>
        <v>補助</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c r="A11" s="14" t="s">
        <v>210</v>
      </c>
      <c r="B11" s="15"/>
      <c r="C11" s="13" t="str">
        <f t="shared" si="0"/>
        <v/>
      </c>
      <c r="D11" s="13" t="str">
        <f t="shared" si="8"/>
        <v>国土強靱化施策</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c r="A13" s="14" t="s">
        <v>212</v>
      </c>
      <c r="B13" s="15"/>
      <c r="C13" s="13" t="str">
        <f t="shared" si="0"/>
        <v/>
      </c>
      <c r="D13" s="13" t="str">
        <f t="shared" si="8"/>
        <v>国土強靱化施策</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c r="A20" s="14" t="s">
        <v>219</v>
      </c>
      <c r="B20" s="15"/>
      <c r="C20" s="13" t="str">
        <f t="shared" si="0"/>
        <v/>
      </c>
      <c r="D20" s="13" t="str">
        <f t="shared" si="8"/>
        <v>国土強靱化施策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c r="A21" s="14" t="s">
        <v>433</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c r="A22" s="14" t="s">
        <v>434</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c r="A23" s="14" t="s">
        <v>435</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c r="A24" s="14" t="s">
        <v>436</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c r="A25" s="98" t="s">
        <v>563</v>
      </c>
      <c r="B25" s="15"/>
      <c r="C25" s="13" t="str">
        <f t="shared" si="0"/>
        <v/>
      </c>
      <c r="D25" s="13" t="str">
        <f>IF(C25="",D24,IF(D24&lt;&gt;"",CONCATENATE(D24,"、",C25),C25))</f>
        <v>国土強靱化施策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c r="A28" s="13" t="str">
        <f>IF(D25="", "-", D25)</f>
        <v>国土強靱化施策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A70" s="13"/>
      <c r="B70" s="13"/>
      <c r="Y70" s="32" t="s">
        <v>168</v>
      </c>
    </row>
    <row r="71" spans="1:32">
      <c r="A71" s="13"/>
      <c r="B71" s="13"/>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455</v>
      </c>
    </row>
    <row r="96" spans="25:25">
      <c r="Y96" s="32" t="s">
        <v>511</v>
      </c>
    </row>
    <row r="97" spans="25:25">
      <c r="Y97" s="35"/>
    </row>
    <row r="121" spans="25:25">
      <c r="Y121" s="34" t="s">
        <v>288</v>
      </c>
    </row>
    <row r="122" spans="25:2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555</v>
      </c>
      <c r="AF2" s="996"/>
      <c r="AG2" s="996"/>
      <c r="AH2" s="996"/>
      <c r="AI2" s="996" t="s">
        <v>552</v>
      </c>
      <c r="AJ2" s="996"/>
      <c r="AK2" s="996"/>
      <c r="AL2" s="996"/>
      <c r="AM2" s="996" t="s">
        <v>526</v>
      </c>
      <c r="AN2" s="996"/>
      <c r="AO2" s="996"/>
      <c r="AP2" s="458"/>
      <c r="AQ2" s="176" t="s">
        <v>354</v>
      </c>
      <c r="AR2" s="169"/>
      <c r="AS2" s="169"/>
      <c r="AT2" s="170"/>
      <c r="AU2" s="373" t="s">
        <v>253</v>
      </c>
      <c r="AV2" s="373"/>
      <c r="AW2" s="373"/>
      <c r="AX2" s="374"/>
    </row>
    <row r="3" spans="1:50" ht="18.75" customHeight="1">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c r="A7" s="897" t="s">
        <v>504</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556</v>
      </c>
      <c r="AF9" s="996"/>
      <c r="AG9" s="996"/>
      <c r="AH9" s="996"/>
      <c r="AI9" s="996" t="s">
        <v>552</v>
      </c>
      <c r="AJ9" s="996"/>
      <c r="AK9" s="996"/>
      <c r="AL9" s="996"/>
      <c r="AM9" s="996" t="s">
        <v>526</v>
      </c>
      <c r="AN9" s="996"/>
      <c r="AO9" s="996"/>
      <c r="AP9" s="458"/>
      <c r="AQ9" s="176" t="s">
        <v>354</v>
      </c>
      <c r="AR9" s="169"/>
      <c r="AS9" s="169"/>
      <c r="AT9" s="170"/>
      <c r="AU9" s="373" t="s">
        <v>253</v>
      </c>
      <c r="AV9" s="373"/>
      <c r="AW9" s="373"/>
      <c r="AX9" s="374"/>
    </row>
    <row r="10" spans="1:50" ht="18.75" customHeight="1">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c r="A14" s="897" t="s">
        <v>504</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555</v>
      </c>
      <c r="AF16" s="996"/>
      <c r="AG16" s="996"/>
      <c r="AH16" s="996"/>
      <c r="AI16" s="996" t="s">
        <v>553</v>
      </c>
      <c r="AJ16" s="996"/>
      <c r="AK16" s="996"/>
      <c r="AL16" s="996"/>
      <c r="AM16" s="996" t="s">
        <v>526</v>
      </c>
      <c r="AN16" s="996"/>
      <c r="AO16" s="996"/>
      <c r="AP16" s="458"/>
      <c r="AQ16" s="176" t="s">
        <v>354</v>
      </c>
      <c r="AR16" s="169"/>
      <c r="AS16" s="169"/>
      <c r="AT16" s="170"/>
      <c r="AU16" s="373" t="s">
        <v>253</v>
      </c>
      <c r="AV16" s="373"/>
      <c r="AW16" s="373"/>
      <c r="AX16" s="374"/>
    </row>
    <row r="17" spans="1:50" ht="18.75" customHeight="1">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c r="A21" s="897" t="s">
        <v>504</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557</v>
      </c>
      <c r="AF23" s="996"/>
      <c r="AG23" s="996"/>
      <c r="AH23" s="996"/>
      <c r="AI23" s="996" t="s">
        <v>552</v>
      </c>
      <c r="AJ23" s="996"/>
      <c r="AK23" s="996"/>
      <c r="AL23" s="996"/>
      <c r="AM23" s="996" t="s">
        <v>526</v>
      </c>
      <c r="AN23" s="996"/>
      <c r="AO23" s="996"/>
      <c r="AP23" s="458"/>
      <c r="AQ23" s="176" t="s">
        <v>354</v>
      </c>
      <c r="AR23" s="169"/>
      <c r="AS23" s="169"/>
      <c r="AT23" s="170"/>
      <c r="AU23" s="373" t="s">
        <v>253</v>
      </c>
      <c r="AV23" s="373"/>
      <c r="AW23" s="373"/>
      <c r="AX23" s="374"/>
    </row>
    <row r="24" spans="1:50" ht="18.75" customHeight="1">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c r="A28" s="897" t="s">
        <v>504</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555</v>
      </c>
      <c r="AF30" s="996"/>
      <c r="AG30" s="996"/>
      <c r="AH30" s="996"/>
      <c r="AI30" s="996" t="s">
        <v>552</v>
      </c>
      <c r="AJ30" s="996"/>
      <c r="AK30" s="996"/>
      <c r="AL30" s="996"/>
      <c r="AM30" s="996" t="s">
        <v>550</v>
      </c>
      <c r="AN30" s="996"/>
      <c r="AO30" s="996"/>
      <c r="AP30" s="458"/>
      <c r="AQ30" s="176" t="s">
        <v>354</v>
      </c>
      <c r="AR30" s="169"/>
      <c r="AS30" s="169"/>
      <c r="AT30" s="170"/>
      <c r="AU30" s="373" t="s">
        <v>253</v>
      </c>
      <c r="AV30" s="373"/>
      <c r="AW30" s="373"/>
      <c r="AX30" s="374"/>
    </row>
    <row r="31" spans="1:50" ht="18.75" customHeight="1">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c r="A35" s="897" t="s">
        <v>504</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557</v>
      </c>
      <c r="AF37" s="996"/>
      <c r="AG37" s="996"/>
      <c r="AH37" s="996"/>
      <c r="AI37" s="996" t="s">
        <v>554</v>
      </c>
      <c r="AJ37" s="996"/>
      <c r="AK37" s="996"/>
      <c r="AL37" s="996"/>
      <c r="AM37" s="996" t="s">
        <v>551</v>
      </c>
      <c r="AN37" s="996"/>
      <c r="AO37" s="996"/>
      <c r="AP37" s="458"/>
      <c r="AQ37" s="176" t="s">
        <v>354</v>
      </c>
      <c r="AR37" s="169"/>
      <c r="AS37" s="169"/>
      <c r="AT37" s="170"/>
      <c r="AU37" s="373" t="s">
        <v>253</v>
      </c>
      <c r="AV37" s="373"/>
      <c r="AW37" s="373"/>
      <c r="AX37" s="374"/>
    </row>
    <row r="38" spans="1:50" ht="18.75" customHeight="1">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c r="A42" s="897" t="s">
        <v>504</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555</v>
      </c>
      <c r="AF44" s="996"/>
      <c r="AG44" s="996"/>
      <c r="AH44" s="996"/>
      <c r="AI44" s="996" t="s">
        <v>552</v>
      </c>
      <c r="AJ44" s="996"/>
      <c r="AK44" s="996"/>
      <c r="AL44" s="996"/>
      <c r="AM44" s="996" t="s">
        <v>526</v>
      </c>
      <c r="AN44" s="996"/>
      <c r="AO44" s="996"/>
      <c r="AP44" s="458"/>
      <c r="AQ44" s="176" t="s">
        <v>354</v>
      </c>
      <c r="AR44" s="169"/>
      <c r="AS44" s="169"/>
      <c r="AT44" s="170"/>
      <c r="AU44" s="373" t="s">
        <v>253</v>
      </c>
      <c r="AV44" s="373"/>
      <c r="AW44" s="373"/>
      <c r="AX44" s="374"/>
    </row>
    <row r="45" spans="1:50" ht="18.75" customHeight="1">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c r="A49" s="897" t="s">
        <v>504</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555</v>
      </c>
      <c r="AF51" s="996"/>
      <c r="AG51" s="996"/>
      <c r="AH51" s="996"/>
      <c r="AI51" s="996" t="s">
        <v>552</v>
      </c>
      <c r="AJ51" s="996"/>
      <c r="AK51" s="996"/>
      <c r="AL51" s="996"/>
      <c r="AM51" s="996" t="s">
        <v>526</v>
      </c>
      <c r="AN51" s="996"/>
      <c r="AO51" s="996"/>
      <c r="AP51" s="458"/>
      <c r="AQ51" s="176" t="s">
        <v>354</v>
      </c>
      <c r="AR51" s="169"/>
      <c r="AS51" s="169"/>
      <c r="AT51" s="170"/>
      <c r="AU51" s="373" t="s">
        <v>253</v>
      </c>
      <c r="AV51" s="373"/>
      <c r="AW51" s="373"/>
      <c r="AX51" s="374"/>
    </row>
    <row r="52" spans="1:50" ht="18.75" customHeight="1">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c r="A56" s="897" t="s">
        <v>504</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555</v>
      </c>
      <c r="AF58" s="996"/>
      <c r="AG58" s="996"/>
      <c r="AH58" s="996"/>
      <c r="AI58" s="996" t="s">
        <v>552</v>
      </c>
      <c r="AJ58" s="996"/>
      <c r="AK58" s="996"/>
      <c r="AL58" s="996"/>
      <c r="AM58" s="996" t="s">
        <v>526</v>
      </c>
      <c r="AN58" s="996"/>
      <c r="AO58" s="996"/>
      <c r="AP58" s="458"/>
      <c r="AQ58" s="176" t="s">
        <v>354</v>
      </c>
      <c r="AR58" s="169"/>
      <c r="AS58" s="169"/>
      <c r="AT58" s="170"/>
      <c r="AU58" s="373" t="s">
        <v>253</v>
      </c>
      <c r="AV58" s="373"/>
      <c r="AW58" s="373"/>
      <c r="AX58" s="374"/>
    </row>
    <row r="59" spans="1:50" ht="18.75" customHeight="1">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c r="A63" s="897" t="s">
        <v>504</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555</v>
      </c>
      <c r="AF65" s="996"/>
      <c r="AG65" s="996"/>
      <c r="AH65" s="996"/>
      <c r="AI65" s="996" t="s">
        <v>552</v>
      </c>
      <c r="AJ65" s="996"/>
      <c r="AK65" s="996"/>
      <c r="AL65" s="996"/>
      <c r="AM65" s="996" t="s">
        <v>526</v>
      </c>
      <c r="AN65" s="996"/>
      <c r="AO65" s="996"/>
      <c r="AP65" s="458"/>
      <c r="AQ65" s="176" t="s">
        <v>354</v>
      </c>
      <c r="AR65" s="169"/>
      <c r="AS65" s="169"/>
      <c r="AT65" s="170"/>
      <c r="AU65" s="373" t="s">
        <v>253</v>
      </c>
      <c r="AV65" s="373"/>
      <c r="AW65" s="373"/>
      <c r="AX65" s="374"/>
    </row>
    <row r="66" spans="1:50" ht="18.75" customHeight="1">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c r="A70" s="897" t="s">
        <v>504</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33" t="s">
        <v>28</v>
      </c>
      <c r="B2" s="1034"/>
      <c r="C2" s="1034"/>
      <c r="D2" s="1034"/>
      <c r="E2" s="1034"/>
      <c r="F2" s="1035"/>
      <c r="G2" s="439" t="s">
        <v>490</v>
      </c>
      <c r="H2" s="440"/>
      <c r="I2" s="440"/>
      <c r="J2" s="440"/>
      <c r="K2" s="440"/>
      <c r="L2" s="440"/>
      <c r="M2" s="440"/>
      <c r="N2" s="440"/>
      <c r="O2" s="440"/>
      <c r="P2" s="440"/>
      <c r="Q2" s="440"/>
      <c r="R2" s="440"/>
      <c r="S2" s="440"/>
      <c r="T2" s="440"/>
      <c r="U2" s="440"/>
      <c r="V2" s="440"/>
      <c r="W2" s="440"/>
      <c r="X2" s="440"/>
      <c r="Y2" s="440"/>
      <c r="Z2" s="440"/>
      <c r="AA2" s="440"/>
      <c r="AB2" s="441"/>
      <c r="AC2" s="439" t="s">
        <v>492</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row r="55" spans="1:50" ht="30" customHeight="1">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row r="108" spans="1:50" ht="30" customHeight="1">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row r="161" spans="1:50" ht="30" customHeight="1">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row r="214" spans="1:50" ht="30" customHeight="1">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J16" sqref="BJ16"/>
    </sheetView>
  </sheetViews>
  <sheetFormatPr defaultColWidth="9"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2019-05-15T00:32:40Z</cp:lastPrinted>
  <dcterms:created xsi:type="dcterms:W3CDTF">2012-03-13T00:50:25Z</dcterms:created>
  <dcterms:modified xsi:type="dcterms:W3CDTF">2019-06-21T12:23:06Z</dcterms:modified>
</cp:coreProperties>
</file>