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須藤\雑件\行政事業レビュー\水国局（H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<sst xmlns="http://schemas.openxmlformats.org/spreadsheetml/2006/main" count="2872" uniqueCount="580">
  <si>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</si>
  <si>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</si>
  <si>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</si>
  <si>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</si>
  <si>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</si>
  <si>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</si>
  <si>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</si>
  <si>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</si>
  <si>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</si>
  <si>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</si>
  <si>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</si>
  <si>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</si>
  <si>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</si>
  <si>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</si>
  <si>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</si>
  <si>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</si>
  <si>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</si>
  <si>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</si>
  <si>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</si>
  <si>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</si>
  <si>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</si>
  <si>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</si>
  <si>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</si>
  <si>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</si>
  <si>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</si>
  <si>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</si>
  <si>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</si>
  <si>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</si>
  <si>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</si>
  <si>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</si>
  <si>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</si>
  <si>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</si>
  <si>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</si>
  <si>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</si>
  <si>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</si>
  <si>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</si>
  <si>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</si>
  <si>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</si>
  <si>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</si>
  <si>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</si>
  <si>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</si>
  <si>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</si>
  <si>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</si>
  <si>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</si>
  <si>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</si>
  <si>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</si>
  <si>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</si>
  <si>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</si>
  <si>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</si>
  <si>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</si>
  <si>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</si>
  <si>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</si>
  <si>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</si>
  <si>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</si>
  <si>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</si>
  <si>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</si>
  <si>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</si>
  <si>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</si>
  <si>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</si>
  <si>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</si>
  <si>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</si>
  <si>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</si>
  <si>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</si>
  <si>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</si>
  <si>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</si>
  <si>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</si>
  <si>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</si>
  <si>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</si>
  <si>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</si>
  <si>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</si>
  <si>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</si>
  <si>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</si>
  <si>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</si>
  <si>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</si>
  <si>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</si>
  <si>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</si>
  <si>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</si>
  <si>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</si>
  <si>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</si>
  <si>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</si>
  <si>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</si>
  <si>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</si>
  <si>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</si>
  <si>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</si>
  <si>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</si>
  <si>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</si>
  <si>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</si>
  <si>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</si>
  <si>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</si>
  <si>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</si>
  <si>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</si>
  <si>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</si>
  <si>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</si>
  <si>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</si>
  <si>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</si>
  <si>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</si>
  <si>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</si>
  <si>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</si>
  <si>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</si>
  <si>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</si>
  <si>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</si>
  <si>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</si>
  <si>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</si>
  <si>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</si>
  <si>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</si>
  <si>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</si>
  <si>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</si>
  <si>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</si>
  <si>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</si>
  <si>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</si>
  <si>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</si>
  <si>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</si>
  <si>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</si>
  <si>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</si>
  <si>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</si>
  <si>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</si>
  <si>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</si>
  <si>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</si>
  <si>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</si>
  <si>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</si>
  <si>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</si>
  <si>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</si>
  <si>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</si>
  <si>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</si>
  <si>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</si>
  <si>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</si>
  <si>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</si>
  <si>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</si>
  <si>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</si>
  <si>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</si>
  <si>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</si>
  <si>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</si>
  <si>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</si>
  <si>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</si>
  <si>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</si>
  <si>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</si>
  <si>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</si>
  <si>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</si>
  <si>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</si>
  <si>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</si>
  <si>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</si>
  <si>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</si>
  <si>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</si>
  <si>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</si>
  <si>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</si>
  <si>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</si>
  <si>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</si>
  <si>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</si>
  <si>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</si>
  <si>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</si>
  <si>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</si>
  <si>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</si>
  <si>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</si>
  <si>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</si>
  <si>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</si>
  <si>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</si>
  <si>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</si>
  <si>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</si>
  <si>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</si>
  <si>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</si>
  <si>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</si>
  <si>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</si>
  <si>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</si>
  <si>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</si>
  <si>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</si>
  <si>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</si>
  <si>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</si>
  <si>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</si>
  <si>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</si>
  <si>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</si>
  <si>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</si>
  <si>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</si>
  <si>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</si>
  <si>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</si>
  <si>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</si>
  <si>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</si>
  <si>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</si>
  <si>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</si>
  <si>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</si>
  <si>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</si>
  <si>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</si>
  <si>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</si>
  <si>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</si>
  <si>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</si>
  <si>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</si>
  <si>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</si>
  <si>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</si>
  <si>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</si>
  <si>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</si>
  <si>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</si>
  <si>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</si>
  <si>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</si>
  <si>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</si>
  <si>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</si>
  <si>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</si>
  <si>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</si>
  <si>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</si>
  <si>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</si>
  <si>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</si>
  <si>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</si>
  <si>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</si>
  <si>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</si>
  <si>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</si>
  <si>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</si>
  <si>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</si>
  <si>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</si>
  <si>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</si>
  <si>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</si>
  <si>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</si>
  <si>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</si>
  <si>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</si>
  <si>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</si>
  <si>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</si>
  <si>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</si>
  <si>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</si>
  <si>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</si>
  <si>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</si>
  <si>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</si>
  <si>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</si>
  <si>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</si>
  <si>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</si>
  <si>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</si>
  <si>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</si>
  <si>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</si>
  <si>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</si>
  <si>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</si>
  <si>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</si>
  <si>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</si>
  <si>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</si>
  <si>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</si>
  <si>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</si>
  <si>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</si>
  <si>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</si>
  <si>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</si>
  <si>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</si>
  <si>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</si>
  <si>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</si>
  <si>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</si>
  <si>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</si>
  <si>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</si>
  <si>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</si>
  <si>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</si>
  <si>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</si>
  <si>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</si>
  <si>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</si>
  <si>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</si>
  <si>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</si>
  <si>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</si>
  <si>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</si>
  <si>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</si>
  <si>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</si>
  <si>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</si>
  <si>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</si>
  <si>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</si>
  <si>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</si>
  <si>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</si>
  <si>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</si>
  <si>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</si>
  <si>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</si>
  <si>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</si>
  <si>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</si>
  <si>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</si>
  <si>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</si>
  <si>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</si>
  <si>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</si>
  <si>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</si>
  <si>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</si>
  <si>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</si>
  <si>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</si>
  <si>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</si>
  <si>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</si>
  <si>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</si>
  <si>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</si>
  <si>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</si>
  <si>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</si>
  <si>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</si>
  <si>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</si>
  <si>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</si>
  <si>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</si>
  <si>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</si>
  <si>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</si>
  <si>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</si>
  <si>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</si>
  <si>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</si>
  <si>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</si>
  <si>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</si>
  <si>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</si>
  <si>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</si>
  <si>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</si>
  <si>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</si>
  <si>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</si>
  <si>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</si>
  <si>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</si>
  <si>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</si>
  <si>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</si>
  <si>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</si>
  <si>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</si>
  <si>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</si>
  <si>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</si>
  <si>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</si>
  <si>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</si>
  <si>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</si>
  <si>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</si>
  <si>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</si>
  <si>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</si>
  <si>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</si>
  <si>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</si>
  <si>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</si>
  <si>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</si>
  <si>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</si>
  <si>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</si>
  <si>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</si>
  <si>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</si>
  <si>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</si>
  <si>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</si>
  <si>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</si>
  <si>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</si>
  <si>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</si>
  <si>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</si>
  <si>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</si>
  <si>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</si>
  <si>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</si>
  <si>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</si>
  <si>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</si>
  <si>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</si>
  <si>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</si>
  <si>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</si>
  <si>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</si>
  <si>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</si>
  <si>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</si>
  <si>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</si>
  <si>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</si>
  <si>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</si>
  <si>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</si>
  <si>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</si>
  <si>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</si>
  <si>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</si>
  <si>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</si>
  <si>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</si>
  <si>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</si>
  <si>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</si>
  <si>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</si>
  <si>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</si>
  <si>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</si>
  <si>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</si>
  <si>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</si>
  <si>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</si>
  <si>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</si>
  <si>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</si>
  <si>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</si>
  <si>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</si>
  <si>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</si>
  <si>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</si>
  <si>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</si>
  <si>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</si>
  <si>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</si>
  <si>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</si>
  <si>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</si>
  <si>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</si>
  <si>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</si>
  <si>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</si>
  <si>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</si>
  <si>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</si>
  <si>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</si>
  <si>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</si>
  <si>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</si>
  <si>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</si>
  <si>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</si>
  <si>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</si>
  <si>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</si>
  <si>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</si>
  <si>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</si>
  <si>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</si>
  <si>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</si>
  <si>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</si>
  <si>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</si>
  <si>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</si>
  <si>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</si>
  <si>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</si>
  <si>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</si>
  <si>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</si>
  <si>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</si>
  <si>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</si>
  <si>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</si>
  <si>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</si>
  <si>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</si>
  <si>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</si>
  <si>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</si>
  <si>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</si>
  <si>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</si>
  <si>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</si>
  <si>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</si>
  <si>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</si>
  <si>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</si>
  <si>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</si>
  <si>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</si>
  <si>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</si>
  <si>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</si>
  <si>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</si>
  <si>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</si>
  <si>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</si>
  <si>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</si>
  <si>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</si>
  <si>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</si>
  <si>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</si>
  <si>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</si>
  <si>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</si>
  <si>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</si>
  <si>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</si>
  <si>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</si>
  <si>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</si>
  <si>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</si>
  <si>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</si>
  <si>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</si>
  <si>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</si>
  <si>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</si>
  <si>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</si>
  <si>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</si>
  <si>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</si>
  <si>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</si>
  <si>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</si>
  <si>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</si>
  <si>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</si>
  <si>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</si>
  <si>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</si>
  <si>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</si>
  <si>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</si>
  <si>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</si>
  <si>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</si>
  <si>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</si>
  <si>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</si>
  <si>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</si>
  <si>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</si>
  <si>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</si>
  <si>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</si>
  <si>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</si>
  <si>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</si>
  <si>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</si>
  <si>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</si>
  <si>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</si>
  <si>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</si>
  <si>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</si>
  <si>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</si>
  <si>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</si>
  <si>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</si>
  <si>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</si>
  <si>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</si>
  <si>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</si>
  <si>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</si>
  <si>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</si>
  <si>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</si>
  <si>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</si>
  <si>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</si>
  <si>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</si>
  <si>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</si>
  <si>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</si>
  <si>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</si>
  <si>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</si>
  <si>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</si>
  <si>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</si>
  <si>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</si>
  <si>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</si>
  <si>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</si>
  <si>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</si>
  <si>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</si>
  <si>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</si>
  <si>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</si>
  <si>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</si>
  <si>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</si>
  <si>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</si>
  <si>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</si>
  <si>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</si>
  <si>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</si>
  <si>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</si>
  <si>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</si>
  <si>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</si>
  <si>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</si>
  <si>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</si>
  <si>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</si>
  <si>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</si>
  <si>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</si>
  <si>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</si>
  <si>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</si>
  <si>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</si>
  <si>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</si>
  <si>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</si>
  <si>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</si>
  <si>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</si>
  <si>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</si>
  <si>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</si>
  <si>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</si>
  <si>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</si>
  <si>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</si>
  <si>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</si>
  <si>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</si>
  <si>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</si>
  <si>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</si>
  <si>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</si>
  <si>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</si>
  <si>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</si>
  <si>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</si>
  <si>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</si>
  <si>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</si>
  <si>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</si>
  <si>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</si>
  <si>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</si>
  <si>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</si>
  <si>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</si>
  <si>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</si>
  <si>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</si>
  <si>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</si>
  <si>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</si>
  <si>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</si>
  <si>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</si>
  <si>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</si>
  <si>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</si>
  <si>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</si>
  <si>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</si>
  <si>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</si>
  <si>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</si>
  <si>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</si>
  <si>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</si>
  <si>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</si>
  <si>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</si>
  <si>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</si>
  <si>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</si>
  <si>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</si>
  <si>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</si>
  <si>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</si>
  <si>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</si>
  <si>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</si>
  <si>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</si>
  <si>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</si>
  <si>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</si>
  <si>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</si>
  <si>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</si>
  <si>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</si>
  <si>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</si>
  <si>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</si>
  <si>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</si>
  <si>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</si>
  <si>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</si>
  <si>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</si>
  <si>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</si>
  <si>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</si>
  <si>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</si>
  <si>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</si>
  <si>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</si>
  <si>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</si>
  <si>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水管理・国土保全局下水道部</t>
    <rPh sb="0" eb="1">
      <t>ミズ</t>
    </rPh>
    <rPh sb="1" eb="3">
      <t>カンリ</t>
    </rPh>
    <rPh sb="4" eb="6">
      <t>コクド</t>
    </rPh>
    <rPh sb="6" eb="9">
      <t>ホゼンキョク</t>
    </rPh>
    <rPh sb="9" eb="13">
      <t>ゲスイドウブ</t>
    </rPh>
    <phoneticPr fontId="5"/>
  </si>
  <si>
    <t>○</t>
  </si>
  <si>
    <t>-</t>
    <phoneticPr fontId="5"/>
  </si>
  <si>
    <t>百万円</t>
    <rPh sb="0" eb="1">
      <t>ヒャク</t>
    </rPh>
    <rPh sb="1" eb="3">
      <t>マンエン</t>
    </rPh>
    <phoneticPr fontId="5"/>
  </si>
  <si>
    <t>下水道リノベーション推進経費</t>
    <rPh sb="0" eb="3">
      <t>ゲスイドウ</t>
    </rPh>
    <rPh sb="10" eb="12">
      <t>スイシン</t>
    </rPh>
    <rPh sb="12" eb="14">
      <t>ケイヒ</t>
    </rPh>
    <phoneticPr fontId="5"/>
  </si>
  <si>
    <t>下水道事業課</t>
    <rPh sb="0" eb="3">
      <t>ゲスイドウ</t>
    </rPh>
    <rPh sb="3" eb="5">
      <t>ジギョウ</t>
    </rPh>
    <rPh sb="5" eb="6">
      <t>カ</t>
    </rPh>
    <phoneticPr fontId="5"/>
  </si>
  <si>
    <t>課長　植松　龍二</t>
    <rPh sb="0" eb="2">
      <t>カチョウ</t>
    </rPh>
    <rPh sb="3" eb="5">
      <t>ウエマツ</t>
    </rPh>
    <rPh sb="6" eb="8">
      <t>リュウジ</t>
    </rPh>
    <phoneticPr fontId="5"/>
  </si>
  <si>
    <t>水環境対策調査費</t>
    <phoneticPr fontId="5"/>
  </si>
  <si>
    <t>下水道リノベーション社会実験補助金</t>
    <phoneticPr fontId="5"/>
  </si>
  <si>
    <t>社会実験の実施数</t>
    <rPh sb="0" eb="2">
      <t>シャカイ</t>
    </rPh>
    <rPh sb="2" eb="4">
      <t>ジッケン</t>
    </rPh>
    <rPh sb="5" eb="7">
      <t>ジッシ</t>
    </rPh>
    <phoneticPr fontId="5"/>
  </si>
  <si>
    <t>件</t>
    <rPh sb="0" eb="1">
      <t>ケン</t>
    </rPh>
    <phoneticPr fontId="5"/>
  </si>
  <si>
    <t>実績額／社会実験の実施数　　　　　　　　　　　　　</t>
    <phoneticPr fontId="5"/>
  </si>
  <si>
    <t>百万円／件</t>
    <rPh sb="0" eb="1">
      <t>ヒャク</t>
    </rPh>
    <rPh sb="1" eb="3">
      <t>マンエン</t>
    </rPh>
    <rPh sb="4" eb="5">
      <t>ケン</t>
    </rPh>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</si>
  <si>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</si>
  <si>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</si>
  <si>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t>
  </si>
  <si>
    <t>-</t>
    <phoneticPr fontId="5"/>
  </si>
  <si>
    <t>-</t>
    <phoneticPr fontId="5"/>
  </si>
  <si>
    <t>国土交通省</t>
  </si>
  <si>
    <t>経済・財政再生計画改革工程表2017改定版（２．社会資本整備等　・公共施設のストック適正化）</t>
    <phoneticPr fontId="5"/>
  </si>
  <si>
    <t>下水道事業を取り巻く環境は施設老朽化や人口減少等により厳しさを増しており、広域化・共同化やＩＣＴ活用による下水道リノベーションを推進することで、持続可能な事業運営に向け効率化を図る。</t>
    <rPh sb="64" eb="66">
      <t>スイシン</t>
    </rPh>
    <rPh sb="82" eb="83">
      <t>ム</t>
    </rPh>
    <rPh sb="84" eb="86">
      <t>コウリツ</t>
    </rPh>
    <rPh sb="88" eb="89">
      <t>ハカ</t>
    </rPh>
    <phoneticPr fontId="5"/>
  </si>
  <si>
    <t>下水道事業の持続可能な運営を実現することは、都市の健全な発達及び公衆衛生の向上、公共用水域の水質保全に資するものである。</t>
    <rPh sb="0" eb="3">
      <t>ゲスイドウ</t>
    </rPh>
    <rPh sb="3" eb="5">
      <t>ジギョウ</t>
    </rPh>
    <rPh sb="14" eb="16">
      <t>ジツゲン</t>
    </rPh>
    <phoneticPr fontId="5"/>
  </si>
  <si>
    <t>平成34年度までに全ての都道府県において下水道事業に係る広域化・共同化計画を策定する</t>
    <rPh sb="0" eb="2">
      <t>ヘイセイ</t>
    </rPh>
    <rPh sb="4" eb="6">
      <t>ネンド</t>
    </rPh>
    <rPh sb="9" eb="10">
      <t>スベ</t>
    </rPh>
    <rPh sb="12" eb="16">
      <t>トドウフケン</t>
    </rPh>
    <rPh sb="20" eb="23">
      <t>ゲスイドウ</t>
    </rPh>
    <rPh sb="23" eb="25">
      <t>ジギョウ</t>
    </rPh>
    <rPh sb="26" eb="27">
      <t>カカ</t>
    </rPh>
    <rPh sb="28" eb="31">
      <t>コウイキカ</t>
    </rPh>
    <rPh sb="32" eb="35">
      <t>キョウドウカ</t>
    </rPh>
    <rPh sb="35" eb="37">
      <t>ケイカク</t>
    </rPh>
    <rPh sb="38" eb="40">
      <t>サクテイ</t>
    </rPh>
    <phoneticPr fontId="5"/>
  </si>
  <si>
    <t>都道府県の下水道事業に係る広域化・共同化計画の策定率（広域化・共同化計画策定済みの都道府県数／都道府県数）</t>
    <rPh sb="0" eb="4">
      <t>トドウフケン</t>
    </rPh>
    <rPh sb="5" eb="8">
      <t>ゲスイドウ</t>
    </rPh>
    <rPh sb="8" eb="10">
      <t>ジギョウ</t>
    </rPh>
    <rPh sb="11" eb="12">
      <t>カカ</t>
    </rPh>
    <rPh sb="13" eb="16">
      <t>コウイキカ</t>
    </rPh>
    <rPh sb="17" eb="20">
      <t>キョウドウカ</t>
    </rPh>
    <rPh sb="20" eb="22">
      <t>ケイカク</t>
    </rPh>
    <rPh sb="38" eb="39">
      <t>ズ</t>
    </rPh>
    <rPh sb="41" eb="45">
      <t>トドウフケン</t>
    </rPh>
    <rPh sb="45" eb="46">
      <t>スウ</t>
    </rPh>
    <rPh sb="47" eb="51">
      <t>トドウフケン</t>
    </rPh>
    <rPh sb="51" eb="52">
      <t>スウ</t>
    </rPh>
    <phoneticPr fontId="5"/>
  </si>
  <si>
    <t>特に、中小市町村においては、広域化・共同化やＩＣＴ活用による下水道リノベーションを検討・推進するため知見に乏しいことから、国として技術的な支援策を講じることが必要となる。</t>
    <rPh sb="41" eb="43">
      <t>ケントウ</t>
    </rPh>
    <phoneticPr fontId="5"/>
  </si>
  <si>
    <t xml:space="preserve">広域化・共同化やＩＣＴ活用による下水道リノベーションの先進的な取組について、実用性や適応性を検証し社会実装に向けた課題を把握するとともに、社会実装にあたって想定される様々な関係者との調整や行政の手続き等について、そのノウハウを取りまとめ水平展開を図る。
</t>
    <rPh sb="78" eb="80">
      <t>ソウテイ</t>
    </rPh>
    <rPh sb="86" eb="88">
      <t>カンケイ</t>
    </rPh>
    <rPh sb="88" eb="89">
      <t>シャ</t>
    </rPh>
    <rPh sb="100" eb="101">
      <t>トウ</t>
    </rPh>
    <phoneticPr fontId="5"/>
  </si>
  <si>
    <t>広域化・共同化やＩＣＴ活用による下水道リノベーションの先進的な取組について、実用性や適応性を検証し社会実装に向けた課題を把握するとともに、社会実装にあたって想定される様々な関係者との調整や行政の手続き等について、そのノウハウを取りまとめ水平展開を図ることで、下水道事業の持続可能な運営につなげる。</t>
    <phoneticPr fontId="5"/>
  </si>
  <si>
    <t>広域化・共同化やＩＣＴ活用による下水道リノベーションを推進し、施設老朽化や人口減少等により厳しい環境にある下水道事業の持続可能な運営を目指すことは、都市の健全な発達及び公衆衛生の向上、公共用水域の水質保全に資することから、国として実施する必要性がある。</t>
    <rPh sb="67" eb="69">
      <t>メザ</t>
    </rPh>
    <rPh sb="111" eb="112">
      <t>クニ</t>
    </rPh>
    <rPh sb="115" eb="117">
      <t>ジッシ</t>
    </rPh>
    <rPh sb="119" eb="122">
      <t>ヒツヨウセイ</t>
    </rPh>
    <phoneticPr fontId="5"/>
  </si>
  <si>
    <t>汚水処理事業のリノベーションを推進することは、「経済財政運営と改革の基本方針2018」にも明記されており、施設老朽化や人口減少等により厳しい環境にある下水道事業において、持続可能な運営に向けて事業効率化を図ることは優先度は高い。</t>
    <rPh sb="0" eb="2">
      <t>オスイ</t>
    </rPh>
    <rPh sb="2" eb="4">
      <t>ショリ</t>
    </rPh>
    <rPh sb="4" eb="6">
      <t>ジギョウ</t>
    </rPh>
    <rPh sb="45" eb="47">
      <t>メイキ</t>
    </rPh>
    <rPh sb="70" eb="72">
      <t>カンキョウ</t>
    </rPh>
    <rPh sb="75" eb="78">
      <t>ゲスイドウ</t>
    </rPh>
    <rPh sb="78" eb="80">
      <t>ジギョウ</t>
    </rPh>
    <rPh sb="96" eb="98">
      <t>ジギョウ</t>
    </rPh>
    <phoneticPr fontId="5"/>
  </si>
  <si>
    <t>‐</t>
  </si>
  <si>
    <t>事業成果である社会実験の結果等を踏まえた下水道リノベーション実施ガイドラインについて、下水道リノベーションの取組が具体的に進む内容とするとともに、幅広い関係者への周知等を図るなど、事業の効率的・効果的な執行に努めるべき。</t>
    <rPh sb="0" eb="4">
      <t>ジギョウセイカ</t>
    </rPh>
    <rPh sb="7" eb="9">
      <t>シャカイ</t>
    </rPh>
    <rPh sb="9" eb="11">
      <t>ジッケン</t>
    </rPh>
    <rPh sb="12" eb="14">
      <t>ケッカ</t>
    </rPh>
    <rPh sb="14" eb="15">
      <t>トウ</t>
    </rPh>
    <rPh sb="16" eb="17">
      <t>フ</t>
    </rPh>
    <rPh sb="20" eb="23">
      <t>ゲスイドウ</t>
    </rPh>
    <rPh sb="30" eb="32">
      <t>ジッシ</t>
    </rPh>
    <rPh sb="43" eb="46">
      <t>ゲスイドウ</t>
    </rPh>
    <rPh sb="54" eb="56">
      <t>トリクミ</t>
    </rPh>
    <rPh sb="57" eb="60">
      <t>グタイテキ</t>
    </rPh>
    <rPh sb="61" eb="62">
      <t>スス</t>
    </rPh>
    <rPh sb="63" eb="65">
      <t>ナイヨウ</t>
    </rPh>
    <rPh sb="73" eb="75">
      <t>ハバヒロ</t>
    </rPh>
    <rPh sb="76" eb="79">
      <t>カンケイシャ</t>
    </rPh>
    <rPh sb="81" eb="83">
      <t>シュウチ</t>
    </rPh>
    <rPh sb="83" eb="84">
      <t>トウ</t>
    </rPh>
    <rPh sb="85" eb="86">
      <t>ハカ</t>
    </rPh>
    <rPh sb="90" eb="92">
      <t>ジギョウ</t>
    </rPh>
    <rPh sb="93" eb="96">
      <t>コウリツテキ</t>
    </rPh>
    <rPh sb="97" eb="100">
      <t>コウカテキ</t>
    </rPh>
    <rPh sb="101" eb="103">
      <t>シッコウ</t>
    </rPh>
    <rPh sb="104" eb="10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</si>
</sst>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95251</xdr:colOff>
      <xdr:row>740</xdr:row>
      <xdr:rowOff>107347</xdr:rowOff>
    </xdr:from>
    <xdr:to>
      <xdr:col>28</xdr:col>
      <xdr:colOff>154782</xdr:colOff>
      <xdr:row>741</xdr:row>
      <xdr:rowOff>316722</xdr:rowOff>
    </xdr:to>
    <xdr:sp macro="" textlink="">
      <xdr:nvSpPr>
        <xdr:cNvPr id="12" name="テキスト ボックス 11"/>
        <xdr:cNvSpPr txBox="1"/>
      </xdr:nvSpPr>
      <xdr:spPr>
        <a:xfrm>
          <a:off x="1916907" y="41922097"/>
          <a:ext cx="3905250" cy="5665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65</a:t>
          </a:r>
          <a:r>
            <a:rPr kumimoji="1" lang="ja-JP" altLang="en-US" sz="1100"/>
            <a:t>百万円</a:t>
          </a:r>
        </a:p>
      </xdr:txBody>
    </xdr:sp>
    <xdr:clientData/>
  </xdr:twoCellAnchor>
  <xdr:twoCellAnchor>
    <xdr:from>
      <xdr:col>9</xdr:col>
      <xdr:colOff>117926</xdr:colOff>
      <xdr:row>742</xdr:row>
      <xdr:rowOff>59531</xdr:rowOff>
    </xdr:from>
    <xdr:to>
      <xdr:col>28</xdr:col>
      <xdr:colOff>142875</xdr:colOff>
      <xdr:row>745</xdr:row>
      <xdr:rowOff>43309</xdr:rowOff>
    </xdr:to>
    <xdr:sp macro="" textlink="">
      <xdr:nvSpPr>
        <xdr:cNvPr id="13" name="大かっこ 12"/>
        <xdr:cNvSpPr/>
      </xdr:nvSpPr>
      <xdr:spPr>
        <a:xfrm>
          <a:off x="1939582" y="42588656"/>
          <a:ext cx="3870668" cy="105534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広域化・共同化やＩＣＴ活用による下水道リノベーションの先進的な取組、及び、実施にあたってのノウハウ取りまとめについて、企画・立案、進捗管理・指導等</a:t>
          </a:r>
        </a:p>
      </xdr:txBody>
    </xdr:sp>
    <xdr:clientData/>
  </xdr:twoCellAnchor>
  <xdr:twoCellAnchor>
    <xdr:from>
      <xdr:col>15</xdr:col>
      <xdr:colOff>22676</xdr:colOff>
      <xdr:row>745</xdr:row>
      <xdr:rowOff>93738</xdr:rowOff>
    </xdr:from>
    <xdr:to>
      <xdr:col>20</xdr:col>
      <xdr:colOff>7466</xdr:colOff>
      <xdr:row>756</xdr:row>
      <xdr:rowOff>380998</xdr:rowOff>
    </xdr:to>
    <xdr:sp macro="" textlink="">
      <xdr:nvSpPr>
        <xdr:cNvPr id="14" name="フリーフォーム 13"/>
        <xdr:cNvSpPr/>
      </xdr:nvSpPr>
      <xdr:spPr>
        <a:xfrm>
          <a:off x="3058770" y="43694426"/>
          <a:ext cx="996821" cy="2430385"/>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36285</xdr:colOff>
      <xdr:row>747</xdr:row>
      <xdr:rowOff>61991</xdr:rowOff>
    </xdr:from>
    <xdr:to>
      <xdr:col>20</xdr:col>
      <xdr:colOff>2868</xdr:colOff>
      <xdr:row>747</xdr:row>
      <xdr:rowOff>61991</xdr:rowOff>
    </xdr:to>
    <xdr:cxnSp macro="">
      <xdr:nvCxnSpPr>
        <xdr:cNvPr id="15" name="直線矢印コネクタ 14"/>
        <xdr:cNvCxnSpPr/>
      </xdr:nvCxnSpPr>
      <xdr:spPr>
        <a:xfrm flipH="1">
          <a:off x="3052535" y="44501408"/>
          <a:ext cx="972000"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145140</xdr:colOff>
      <xdr:row>746</xdr:row>
      <xdr:rowOff>127006</xdr:rowOff>
    </xdr:from>
    <xdr:to>
      <xdr:col>38</xdr:col>
      <xdr:colOff>142096</xdr:colOff>
      <xdr:row>747</xdr:row>
      <xdr:rowOff>317756</xdr:rowOff>
    </xdr:to>
    <xdr:sp macro="" textlink="">
      <xdr:nvSpPr>
        <xdr:cNvPr id="16" name="テキスト ボックス 15"/>
        <xdr:cNvSpPr txBox="1"/>
      </xdr:nvSpPr>
      <xdr:spPr>
        <a:xfrm>
          <a:off x="4166807" y="44217173"/>
          <a:ext cx="3616456"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Ａ．地方公共団体等（</a:t>
          </a:r>
          <a:r>
            <a:rPr kumimoji="1" lang="ja-JP" altLang="en-US" sz="1100">
              <a:solidFill>
                <a:sysClr val="windowText" lastClr="000000"/>
              </a:solidFill>
            </a:rPr>
            <a:t>５者</a:t>
          </a:r>
          <a:r>
            <a:rPr kumimoji="1" lang="ja-JP" altLang="en-US" sz="1100"/>
            <a:t>）</a:t>
          </a:r>
          <a:endParaRPr kumimoji="1" lang="en-US" altLang="ja-JP" sz="1100"/>
        </a:p>
        <a:p>
          <a:pPr algn="ctr"/>
          <a:r>
            <a:rPr kumimoji="1" lang="en-US" altLang="ja-JP" sz="1100"/>
            <a:t>50</a:t>
          </a:r>
          <a:r>
            <a:rPr kumimoji="1" lang="ja-JP" altLang="en-US" sz="1100"/>
            <a:t>百万円</a:t>
          </a:r>
        </a:p>
      </xdr:txBody>
    </xdr:sp>
    <xdr:clientData/>
  </xdr:twoCellAnchor>
  <xdr:twoCellAnchor>
    <xdr:from>
      <xdr:col>17</xdr:col>
      <xdr:colOff>176892</xdr:colOff>
      <xdr:row>749</xdr:row>
      <xdr:rowOff>68036</xdr:rowOff>
    </xdr:from>
    <xdr:to>
      <xdr:col>35</xdr:col>
      <xdr:colOff>201062</xdr:colOff>
      <xdr:row>750</xdr:row>
      <xdr:rowOff>108858</xdr:rowOff>
    </xdr:to>
    <xdr:sp macro="" textlink="">
      <xdr:nvSpPr>
        <xdr:cNvPr id="17" name="大かっこ 16"/>
        <xdr:cNvSpPr/>
      </xdr:nvSpPr>
      <xdr:spPr>
        <a:xfrm>
          <a:off x="3577317" y="41577986"/>
          <a:ext cx="3624620" cy="3932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施設管理計画と経営改善等検討の実施</a:t>
          </a:r>
          <a:endParaRPr kumimoji="1" lang="en-US" altLang="ja-JP" sz="1100"/>
        </a:p>
      </xdr:txBody>
    </xdr:sp>
    <xdr:clientData/>
  </xdr:twoCellAnchor>
  <xdr:twoCellAnchor>
    <xdr:from>
      <xdr:col>20</xdr:col>
      <xdr:colOff>153910</xdr:colOff>
      <xdr:row>745</xdr:row>
      <xdr:rowOff>238582</xdr:rowOff>
    </xdr:from>
    <xdr:to>
      <xdr:col>38</xdr:col>
      <xdr:colOff>150866</xdr:colOff>
      <xdr:row>746</xdr:row>
      <xdr:rowOff>105332</xdr:rowOff>
    </xdr:to>
    <xdr:sp macro="" textlink="">
      <xdr:nvSpPr>
        <xdr:cNvPr id="18" name="テキスト ボックス 17"/>
        <xdr:cNvSpPr txBox="1"/>
      </xdr:nvSpPr>
      <xdr:spPr>
        <a:xfrm>
          <a:off x="4175577" y="43979499"/>
          <a:ext cx="3616456"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公募等</a:t>
          </a:r>
          <a:r>
            <a:rPr kumimoji="1" lang="en-US" altLang="ja-JP" sz="1100"/>
            <a:t>】</a:t>
          </a:r>
          <a:endParaRPr kumimoji="1" lang="ja-JP" altLang="en-US" sz="1100"/>
        </a:p>
      </xdr:txBody>
    </xdr:sp>
    <xdr:clientData/>
  </xdr:twoCellAnchor>
  <xdr:twoCellAnchor>
    <xdr:from>
      <xdr:col>17</xdr:col>
      <xdr:colOff>141515</xdr:colOff>
      <xdr:row>752</xdr:row>
      <xdr:rowOff>127908</xdr:rowOff>
    </xdr:from>
    <xdr:to>
      <xdr:col>35</xdr:col>
      <xdr:colOff>138471</xdr:colOff>
      <xdr:row>753</xdr:row>
      <xdr:rowOff>43543</xdr:rowOff>
    </xdr:to>
    <xdr:sp macro="" textlink="">
      <xdr:nvSpPr>
        <xdr:cNvPr id="19" name="テキスト ボックス 18"/>
        <xdr:cNvSpPr txBox="1"/>
      </xdr:nvSpPr>
      <xdr:spPr>
        <a:xfrm>
          <a:off x="3541940" y="42476058"/>
          <a:ext cx="3597406" cy="268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20</xdr:col>
      <xdr:colOff>120647</xdr:colOff>
      <xdr:row>756</xdr:row>
      <xdr:rowOff>146271</xdr:rowOff>
    </xdr:from>
    <xdr:to>
      <xdr:col>38</xdr:col>
      <xdr:colOff>117603</xdr:colOff>
      <xdr:row>757</xdr:row>
      <xdr:rowOff>27459</xdr:rowOff>
    </xdr:to>
    <xdr:sp macro="" textlink="">
      <xdr:nvSpPr>
        <xdr:cNvPr id="20" name="テキスト ボックス 19"/>
        <xdr:cNvSpPr txBox="1"/>
      </xdr:nvSpPr>
      <xdr:spPr>
        <a:xfrm>
          <a:off x="4168772" y="45890084"/>
          <a:ext cx="3640269" cy="5479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Ｂ．民間会社等（</a:t>
          </a:r>
          <a:r>
            <a:rPr kumimoji="1" lang="ja-JP" altLang="en-US" sz="1100">
              <a:solidFill>
                <a:sysClr val="windowText" lastClr="000000"/>
              </a:solidFill>
            </a:rPr>
            <a:t>１者</a:t>
          </a:r>
          <a:r>
            <a:rPr kumimoji="1" lang="ja-JP" altLang="en-US" sz="1100"/>
            <a:t>）</a:t>
          </a:r>
          <a:endParaRPr kumimoji="1" lang="en-US" altLang="ja-JP" sz="1100"/>
        </a:p>
        <a:p>
          <a:pPr algn="ctr"/>
          <a:r>
            <a:rPr kumimoji="1" lang="en-US" altLang="ja-JP" sz="1100"/>
            <a:t>15</a:t>
          </a:r>
          <a:r>
            <a:rPr kumimoji="1" lang="ja-JP" altLang="en-US" sz="1100"/>
            <a:t>百万円</a:t>
          </a:r>
        </a:p>
      </xdr:txBody>
    </xdr:sp>
    <xdr:clientData/>
  </xdr:twoCellAnchor>
  <xdr:twoCellAnchor>
    <xdr:from>
      <xdr:col>20</xdr:col>
      <xdr:colOff>134253</xdr:colOff>
      <xdr:row>757</xdr:row>
      <xdr:rowOff>97968</xdr:rowOff>
    </xdr:from>
    <xdr:to>
      <xdr:col>38</xdr:col>
      <xdr:colOff>158423</xdr:colOff>
      <xdr:row>758</xdr:row>
      <xdr:rowOff>214312</xdr:rowOff>
    </xdr:to>
    <xdr:sp macro="" textlink="">
      <xdr:nvSpPr>
        <xdr:cNvPr id="21" name="大かっこ 20"/>
        <xdr:cNvSpPr/>
      </xdr:nvSpPr>
      <xdr:spPr>
        <a:xfrm>
          <a:off x="4182378" y="46508531"/>
          <a:ext cx="3667483" cy="78309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下水道リノベーションの実施にあたって想定される様々な関係者との調整や行政の手続き等について、そのノウハウを取りまとめ</a:t>
          </a:r>
          <a:endParaRPr kumimoji="1" lang="en-US" altLang="ja-JP" sz="1100"/>
        </a:p>
      </xdr:txBody>
    </xdr:sp>
    <xdr:clientData/>
  </xdr:twoCellAnchor>
  <xdr:twoCellAnchor>
    <xdr:from>
      <xdr:col>20</xdr:col>
      <xdr:colOff>62893</xdr:colOff>
      <xdr:row>755</xdr:row>
      <xdr:rowOff>245452</xdr:rowOff>
    </xdr:from>
    <xdr:to>
      <xdr:col>38</xdr:col>
      <xdr:colOff>59849</xdr:colOff>
      <xdr:row>756</xdr:row>
      <xdr:rowOff>112201</xdr:rowOff>
    </xdr:to>
    <xdr:sp macro="" textlink="">
      <xdr:nvSpPr>
        <xdr:cNvPr id="22" name="テキスト ボックス 21"/>
        <xdr:cNvSpPr txBox="1"/>
      </xdr:nvSpPr>
      <xdr:spPr>
        <a:xfrm>
          <a:off x="4111018" y="45632077"/>
          <a:ext cx="3640269" cy="223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twoCellAnchor>
    <xdr:from>
      <xdr:col>20</xdr:col>
      <xdr:colOff>149070</xdr:colOff>
      <xdr:row>748</xdr:row>
      <xdr:rowOff>49289</xdr:rowOff>
    </xdr:from>
    <xdr:to>
      <xdr:col>38</xdr:col>
      <xdr:colOff>173240</xdr:colOff>
      <xdr:row>755</xdr:row>
      <xdr:rowOff>11905</xdr:rowOff>
    </xdr:to>
    <xdr:sp macro="" textlink="">
      <xdr:nvSpPr>
        <xdr:cNvPr id="23" name="大かっこ 22"/>
        <xdr:cNvSpPr/>
      </xdr:nvSpPr>
      <xdr:spPr>
        <a:xfrm>
          <a:off x="4197195" y="44721539"/>
          <a:ext cx="3667483" cy="67699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下水道リノベーションの先進的な取組について、社会実験の実施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0" zoomScaleNormal="75" zoomScaleSheetLayoutView="8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545</v>
      </c>
      <c r="AP2" s="941"/>
      <c r="AQ2" s="941"/>
      <c r="AR2" s="79" t="str">
        <f>IF(OR(AO2="　", AO2=""), "", "-")</f>
        <v>-</v>
      </c>
      <c r="AS2" s="942">
        <v>7</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543</v>
      </c>
      <c r="H5" s="843"/>
      <c r="I5" s="843"/>
      <c r="J5" s="843"/>
      <c r="K5" s="843"/>
      <c r="L5" s="843"/>
      <c r="M5" s="844" t="s">
        <v>66</v>
      </c>
      <c r="N5" s="845"/>
      <c r="O5" s="845"/>
      <c r="P5" s="845"/>
      <c r="Q5" s="845"/>
      <c r="R5" s="846"/>
      <c r="S5" s="847" t="s">
        <v>85</v>
      </c>
      <c r="T5" s="843"/>
      <c r="U5" s="843"/>
      <c r="V5" s="843"/>
      <c r="W5" s="843"/>
      <c r="X5" s="848"/>
      <c r="Y5" s="701" t="s">
        <v>3</v>
      </c>
      <c r="Z5" s="539"/>
      <c r="AA5" s="539"/>
      <c r="AB5" s="539"/>
      <c r="AC5" s="539"/>
      <c r="AD5" s="540"/>
      <c r="AE5" s="702" t="s">
        <v>554</v>
      </c>
      <c r="AF5" s="702"/>
      <c r="AG5" s="702"/>
      <c r="AH5" s="702"/>
      <c r="AI5" s="702"/>
      <c r="AJ5" s="702"/>
      <c r="AK5" s="702"/>
      <c r="AL5" s="702"/>
      <c r="AM5" s="702"/>
      <c r="AN5" s="702"/>
      <c r="AO5" s="702"/>
      <c r="AP5" s="703"/>
      <c r="AQ5" s="704" t="s">
        <v>555</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0" t="s">
        <v>22</v>
      </c>
      <c r="B7" s="491"/>
      <c r="C7" s="491"/>
      <c r="D7" s="491"/>
      <c r="E7" s="491"/>
      <c r="F7" s="492"/>
      <c r="G7" s="493" t="s">
        <v>551</v>
      </c>
      <c r="H7" s="494"/>
      <c r="I7" s="494"/>
      <c r="J7" s="494"/>
      <c r="K7" s="494"/>
      <c r="L7" s="494"/>
      <c r="M7" s="494"/>
      <c r="N7" s="494"/>
      <c r="O7" s="494"/>
      <c r="P7" s="494"/>
      <c r="Q7" s="494"/>
      <c r="R7" s="494"/>
      <c r="S7" s="494"/>
      <c r="T7" s="494"/>
      <c r="U7" s="494"/>
      <c r="V7" s="494"/>
      <c r="W7" s="494"/>
      <c r="X7" s="495"/>
      <c r="Y7" s="924" t="s">
        <v>547</v>
      </c>
      <c r="Z7" s="439"/>
      <c r="AA7" s="439"/>
      <c r="AB7" s="439"/>
      <c r="AC7" s="439"/>
      <c r="AD7" s="925"/>
      <c r="AE7" s="914" t="s">
        <v>551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0" t="s">
        <v>389</v>
      </c>
      <c r="B8" s="491"/>
      <c r="C8" s="491"/>
      <c r="D8" s="491"/>
      <c r="E8" s="491"/>
      <c r="F8" s="492"/>
      <c r="G8" s="943" t="str">
        <f>入力規則等!A26</f>
        <v>-</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569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565</v>
      </c>
      <c r="Q13" s="661"/>
      <c r="R13" s="661"/>
      <c r="S13" s="661"/>
      <c r="T13" s="661"/>
      <c r="U13" s="661"/>
      <c r="V13" s="662"/>
      <c r="W13" s="660" t="s">
        <v>564</v>
      </c>
      <c r="X13" s="661"/>
      <c r="Y13" s="661"/>
      <c r="Z13" s="661"/>
      <c r="AA13" s="661"/>
      <c r="AB13" s="661"/>
      <c r="AC13" s="662"/>
      <c r="AD13" s="660" t="s">
        <v>564</v>
      </c>
      <c r="AE13" s="661"/>
      <c r="AF13" s="661"/>
      <c r="AG13" s="661"/>
      <c r="AH13" s="661"/>
      <c r="AI13" s="661"/>
      <c r="AJ13" s="662"/>
      <c r="AK13" s="660" t="s">
        <v>564</v>
      </c>
      <c r="AL13" s="661"/>
      <c r="AM13" s="661"/>
      <c r="AN13" s="661"/>
      <c r="AO13" s="661"/>
      <c r="AP13" s="661"/>
      <c r="AQ13" s="662"/>
      <c r="AR13" s="921">
        <v>65</v>
      </c>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564</v>
      </c>
      <c r="Q14" s="661"/>
      <c r="R14" s="661"/>
      <c r="S14" s="661"/>
      <c r="T14" s="661"/>
      <c r="U14" s="661"/>
      <c r="V14" s="662"/>
      <c r="W14" s="660" t="s">
        <v>564</v>
      </c>
      <c r="X14" s="661"/>
      <c r="Y14" s="661"/>
      <c r="Z14" s="661"/>
      <c r="AA14" s="661"/>
      <c r="AB14" s="661"/>
      <c r="AC14" s="662"/>
      <c r="AD14" s="660" t="s">
        <v>564</v>
      </c>
      <c r="AE14" s="661"/>
      <c r="AF14" s="661"/>
      <c r="AG14" s="661"/>
      <c r="AH14" s="661"/>
      <c r="AI14" s="661"/>
      <c r="AJ14" s="662"/>
      <c r="AK14" s="660" t="s">
        <v>564</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564</v>
      </c>
      <c r="Q15" s="661"/>
      <c r="R15" s="661"/>
      <c r="S15" s="661"/>
      <c r="T15" s="661"/>
      <c r="U15" s="661"/>
      <c r="V15" s="662"/>
      <c r="W15" s="660" t="s">
        <v>564</v>
      </c>
      <c r="X15" s="661"/>
      <c r="Y15" s="661"/>
      <c r="Z15" s="661"/>
      <c r="AA15" s="661"/>
      <c r="AB15" s="661"/>
      <c r="AC15" s="662"/>
      <c r="AD15" s="660" t="s">
        <v>564</v>
      </c>
      <c r="AE15" s="661"/>
      <c r="AF15" s="661"/>
      <c r="AG15" s="661"/>
      <c r="AH15" s="661"/>
      <c r="AI15" s="661"/>
      <c r="AJ15" s="662"/>
      <c r="AK15" s="660" t="s">
        <v>564</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564</v>
      </c>
      <c r="Q16" s="661"/>
      <c r="R16" s="661"/>
      <c r="S16" s="661"/>
      <c r="T16" s="661"/>
      <c r="U16" s="661"/>
      <c r="V16" s="662"/>
      <c r="W16" s="660" t="s">
        <v>564</v>
      </c>
      <c r="X16" s="661"/>
      <c r="Y16" s="661"/>
      <c r="Z16" s="661"/>
      <c r="AA16" s="661"/>
      <c r="AB16" s="661"/>
      <c r="AC16" s="662"/>
      <c r="AD16" s="660" t="s">
        <v>564</v>
      </c>
      <c r="AE16" s="661"/>
      <c r="AF16" s="661"/>
      <c r="AG16" s="661"/>
      <c r="AH16" s="661"/>
      <c r="AI16" s="661"/>
      <c r="AJ16" s="662"/>
      <c r="AK16" s="660" t="s">
        <v>564</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564</v>
      </c>
      <c r="Q17" s="661"/>
      <c r="R17" s="661"/>
      <c r="S17" s="661"/>
      <c r="T17" s="661"/>
      <c r="U17" s="661"/>
      <c r="V17" s="662"/>
      <c r="W17" s="660" t="s">
        <v>564</v>
      </c>
      <c r="X17" s="661"/>
      <c r="Y17" s="661"/>
      <c r="Z17" s="661"/>
      <c r="AA17" s="661"/>
      <c r="AB17" s="661"/>
      <c r="AC17" s="662"/>
      <c r="AD17" s="660" t="s">
        <v>564</v>
      </c>
      <c r="AE17" s="661"/>
      <c r="AF17" s="661"/>
      <c r="AG17" s="661"/>
      <c r="AH17" s="661"/>
      <c r="AI17" s="661"/>
      <c r="AJ17" s="662"/>
      <c r="AK17" s="660" t="s">
        <v>564</v>
      </c>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0</v>
      </c>
      <c r="AL18" s="882"/>
      <c r="AM18" s="882"/>
      <c r="AN18" s="882"/>
      <c r="AO18" s="882"/>
      <c r="AP18" s="882"/>
      <c r="AQ18" s="883"/>
      <c r="AR18" s="881">
        <f>SUM(AR13:AX17)</f>
        <v>65</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t="s">
        <v>566</v>
      </c>
      <c r="Q19" s="661"/>
      <c r="R19" s="661"/>
      <c r="S19" s="661"/>
      <c r="T19" s="661"/>
      <c r="U19" s="661"/>
      <c r="V19" s="662"/>
      <c r="W19" s="660" t="s">
        <v>566</v>
      </c>
      <c r="X19" s="661"/>
      <c r="Y19" s="661"/>
      <c r="Z19" s="661"/>
      <c r="AA19" s="661"/>
      <c r="AB19" s="661"/>
      <c r="AC19" s="662"/>
      <c r="AD19" s="660" t="s">
        <v>566</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9" t="s">
        <v>10</v>
      </c>
      <c r="H20" s="880"/>
      <c r="I20" s="880"/>
      <c r="J20" s="880"/>
      <c r="K20" s="880"/>
      <c r="L20" s="880"/>
      <c r="M20" s="880"/>
      <c r="N20" s="880"/>
      <c r="O20" s="880"/>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556</v>
      </c>
      <c r="H23" s="955"/>
      <c r="I23" s="955"/>
      <c r="J23" s="955"/>
      <c r="K23" s="955"/>
      <c r="L23" s="955"/>
      <c r="M23" s="955"/>
      <c r="N23" s="955"/>
      <c r="O23" s="956"/>
      <c r="P23" s="921" t="s">
        <v>564</v>
      </c>
      <c r="Q23" s="922"/>
      <c r="R23" s="922"/>
      <c r="S23" s="922"/>
      <c r="T23" s="922"/>
      <c r="U23" s="922"/>
      <c r="V23" s="939"/>
      <c r="W23" s="921">
        <v>15</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557</v>
      </c>
      <c r="H24" s="958"/>
      <c r="I24" s="958"/>
      <c r="J24" s="958"/>
      <c r="K24" s="958"/>
      <c r="L24" s="958"/>
      <c r="M24" s="958"/>
      <c r="N24" s="958"/>
      <c r="O24" s="959"/>
      <c r="P24" s="660" t="s">
        <v>564</v>
      </c>
      <c r="Q24" s="661"/>
      <c r="R24" s="661"/>
      <c r="S24" s="661"/>
      <c r="T24" s="661"/>
      <c r="U24" s="661"/>
      <c r="V24" s="662"/>
      <c r="W24" s="660">
        <v>50</v>
      </c>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478</v>
      </c>
      <c r="H28" s="961"/>
      <c r="I28" s="961"/>
      <c r="J28" s="961"/>
      <c r="K28" s="961"/>
      <c r="L28" s="961"/>
      <c r="M28" s="961"/>
      <c r="N28" s="961"/>
      <c r="O28" s="962"/>
      <c r="P28" s="881" t="e">
        <f>P29-SUM(P23:P27)</f>
        <v>#VALUE!</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t="str">
        <f>AK13</f>
        <v>-</v>
      </c>
      <c r="Q29" s="936"/>
      <c r="R29" s="936"/>
      <c r="S29" s="936"/>
      <c r="T29" s="936"/>
      <c r="U29" s="936"/>
      <c r="V29" s="937"/>
      <c r="W29" s="935">
        <f>AR13</f>
        <v>65</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34</v>
      </c>
      <c r="AV31" s="192"/>
      <c r="AW31" s="394" t="s">
        <v>300</v>
      </c>
      <c r="AX31" s="395"/>
    </row>
    <row r="32" spans="1:50" ht="35.25" customHeight="1" x14ac:dyDescent="0.15">
      <c r="A32" s="399"/>
      <c r="B32" s="397"/>
      <c r="C32" s="397"/>
      <c r="D32" s="397"/>
      <c r="E32" s="397"/>
      <c r="F32" s="398"/>
      <c r="G32" s="560" t="s">
        <v>571</v>
      </c>
      <c r="H32" s="561"/>
      <c r="I32" s="561"/>
      <c r="J32" s="561"/>
      <c r="K32" s="561"/>
      <c r="L32" s="561"/>
      <c r="M32" s="561"/>
      <c r="N32" s="561"/>
      <c r="O32" s="562"/>
      <c r="P32" s="118" t="s">
        <v>572</v>
      </c>
      <c r="Q32" s="98"/>
      <c r="R32" s="98"/>
      <c r="S32" s="98"/>
      <c r="T32" s="98"/>
      <c r="U32" s="98"/>
      <c r="V32" s="98"/>
      <c r="W32" s="98"/>
      <c r="X32" s="99"/>
      <c r="Y32" s="466" t="s">
        <v>12</v>
      </c>
      <c r="Z32" s="527"/>
      <c r="AA32" s="528"/>
      <c r="AB32" s="457" t="s">
        <v>518</v>
      </c>
      <c r="AC32" s="458"/>
      <c r="AD32" s="459"/>
      <c r="AE32" s="211" t="s">
        <v>565</v>
      </c>
      <c r="AF32" s="212"/>
      <c r="AG32" s="212"/>
      <c r="AH32" s="213"/>
      <c r="AI32" s="211" t="s">
        <v>564</v>
      </c>
      <c r="AJ32" s="212"/>
      <c r="AK32" s="212"/>
      <c r="AL32" s="213"/>
      <c r="AM32" s="211" t="s">
        <v>564</v>
      </c>
      <c r="AN32" s="212"/>
      <c r="AO32" s="212"/>
      <c r="AP32" s="212"/>
      <c r="AQ32" s="333" t="s">
        <v>551</v>
      </c>
      <c r="AR32" s="200"/>
      <c r="AS32" s="200"/>
      <c r="AT32" s="334"/>
      <c r="AU32" s="212"/>
      <c r="AV32" s="212"/>
      <c r="AW32" s="212"/>
      <c r="AX32" s="214"/>
    </row>
    <row r="33" spans="1:50" ht="35.25" customHeight="1" x14ac:dyDescent="0.15">
      <c r="A33" s="400"/>
      <c r="B33" s="401"/>
      <c r="C33" s="401"/>
      <c r="D33" s="401"/>
      <c r="E33" s="401"/>
      <c r="F33" s="402"/>
      <c r="G33" s="563"/>
      <c r="H33" s="564"/>
      <c r="I33" s="564"/>
      <c r="J33" s="564"/>
      <c r="K33" s="564"/>
      <c r="L33" s="564"/>
      <c r="M33" s="564"/>
      <c r="N33" s="564"/>
      <c r="O33" s="565"/>
      <c r="P33" s="160"/>
      <c r="Q33" s="101"/>
      <c r="R33" s="101"/>
      <c r="S33" s="101"/>
      <c r="T33" s="101"/>
      <c r="U33" s="101"/>
      <c r="V33" s="101"/>
      <c r="W33" s="101"/>
      <c r="X33" s="102"/>
      <c r="Y33" s="411" t="s">
        <v>54</v>
      </c>
      <c r="Z33" s="412"/>
      <c r="AA33" s="413"/>
      <c r="AB33" s="576" t="s">
        <v>518</v>
      </c>
      <c r="AC33" s="577"/>
      <c r="AD33" s="578"/>
      <c r="AE33" s="211" t="s">
        <v>564</v>
      </c>
      <c r="AF33" s="212"/>
      <c r="AG33" s="212"/>
      <c r="AH33" s="213"/>
      <c r="AI33" s="211" t="s">
        <v>564</v>
      </c>
      <c r="AJ33" s="212"/>
      <c r="AK33" s="212"/>
      <c r="AL33" s="213"/>
      <c r="AM33" s="211" t="s">
        <v>564</v>
      </c>
      <c r="AN33" s="212"/>
      <c r="AO33" s="212"/>
      <c r="AP33" s="212"/>
      <c r="AQ33" s="333" t="s">
        <v>551</v>
      </c>
      <c r="AR33" s="200"/>
      <c r="AS33" s="200"/>
      <c r="AT33" s="334"/>
      <c r="AU33" s="212">
        <v>100</v>
      </c>
      <c r="AV33" s="212"/>
      <c r="AW33" s="212"/>
      <c r="AX33" s="214"/>
    </row>
    <row r="34" spans="1:50" ht="35.25" customHeight="1" x14ac:dyDescent="0.15">
      <c r="A34" s="399"/>
      <c r="B34" s="397"/>
      <c r="C34" s="397"/>
      <c r="D34" s="397"/>
      <c r="E34" s="397"/>
      <c r="F34" s="398"/>
      <c r="G34" s="566"/>
      <c r="H34" s="567"/>
      <c r="I34" s="567"/>
      <c r="J34" s="567"/>
      <c r="K34" s="567"/>
      <c r="L34" s="567"/>
      <c r="M34" s="567"/>
      <c r="N34" s="567"/>
      <c r="O34" s="568"/>
      <c r="P34" s="120"/>
      <c r="Q34" s="104"/>
      <c r="R34" s="104"/>
      <c r="S34" s="104"/>
      <c r="T34" s="104"/>
      <c r="U34" s="104"/>
      <c r="V34" s="104"/>
      <c r="W34" s="104"/>
      <c r="X34" s="105"/>
      <c r="Y34" s="411" t="s">
        <v>13</v>
      </c>
      <c r="Z34" s="412"/>
      <c r="AA34" s="413"/>
      <c r="AB34" s="552" t="s">
        <v>301</v>
      </c>
      <c r="AC34" s="552"/>
      <c r="AD34" s="552"/>
      <c r="AE34" s="211" t="s">
        <v>564</v>
      </c>
      <c r="AF34" s="212"/>
      <c r="AG34" s="212"/>
      <c r="AH34" s="213"/>
      <c r="AI34" s="211" t="s">
        <v>564</v>
      </c>
      <c r="AJ34" s="212"/>
      <c r="AK34" s="212"/>
      <c r="AL34" s="213"/>
      <c r="AM34" s="211" t="s">
        <v>564</v>
      </c>
      <c r="AN34" s="212"/>
      <c r="AO34" s="212"/>
      <c r="AP34" s="212"/>
      <c r="AQ34" s="333" t="s">
        <v>551</v>
      </c>
      <c r="AR34" s="200"/>
      <c r="AS34" s="200"/>
      <c r="AT34" s="334"/>
      <c r="AU34" s="212"/>
      <c r="AV34" s="212"/>
      <c r="AW34" s="212"/>
      <c r="AX34" s="214"/>
    </row>
    <row r="35" spans="1:50" ht="23.25" customHeight="1" x14ac:dyDescent="0.15">
      <c r="A35" s="219" t="s">
        <v>527</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6" t="s">
        <v>12</v>
      </c>
      <c r="Z39" s="527"/>
      <c r="AA39" s="528"/>
      <c r="AB39" s="518"/>
      <c r="AC39" s="518"/>
      <c r="AD39" s="51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6" t="s">
        <v>12</v>
      </c>
      <c r="Z46" s="527"/>
      <c r="AA46" s="528"/>
      <c r="AB46" s="518"/>
      <c r="AC46" s="518"/>
      <c r="AD46" s="51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6" t="s">
        <v>12</v>
      </c>
      <c r="Z53" s="527"/>
      <c r="AA53" s="528"/>
      <c r="AB53" s="518"/>
      <c r="AC53" s="518"/>
      <c r="AD53" s="5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6" t="s">
        <v>12</v>
      </c>
      <c r="Z60" s="527"/>
      <c r="AA60" s="528"/>
      <c r="AB60" s="518"/>
      <c r="AC60" s="518"/>
      <c r="AD60" s="5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7" t="s">
        <v>492</v>
      </c>
      <c r="B65" s="478"/>
      <c r="C65" s="478"/>
      <c r="D65" s="478"/>
      <c r="E65" s="478"/>
      <c r="F65" s="479"/>
      <c r="G65" s="480"/>
      <c r="H65" s="232" t="s">
        <v>265</v>
      </c>
      <c r="I65" s="232"/>
      <c r="J65" s="232"/>
      <c r="K65" s="232"/>
      <c r="L65" s="232"/>
      <c r="M65" s="232"/>
      <c r="N65" s="232"/>
      <c r="O65" s="233"/>
      <c r="P65" s="231" t="s">
        <v>59</v>
      </c>
      <c r="Q65" s="232"/>
      <c r="R65" s="232"/>
      <c r="S65" s="232"/>
      <c r="T65" s="232"/>
      <c r="U65" s="232"/>
      <c r="V65" s="233"/>
      <c r="W65" s="482" t="s">
        <v>487</v>
      </c>
      <c r="X65" s="483"/>
      <c r="Y65" s="486"/>
      <c r="Z65" s="486"/>
      <c r="AA65" s="487"/>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0"/>
      <c r="B66" s="471"/>
      <c r="C66" s="471"/>
      <c r="D66" s="471"/>
      <c r="E66" s="471"/>
      <c r="F66" s="472"/>
      <c r="G66" s="481"/>
      <c r="H66" s="235"/>
      <c r="I66" s="235"/>
      <c r="J66" s="235"/>
      <c r="K66" s="235"/>
      <c r="L66" s="235"/>
      <c r="M66" s="235"/>
      <c r="N66" s="235"/>
      <c r="O66" s="236"/>
      <c r="P66" s="234"/>
      <c r="Q66" s="235"/>
      <c r="R66" s="235"/>
      <c r="S66" s="235"/>
      <c r="T66" s="235"/>
      <c r="U66" s="235"/>
      <c r="V66" s="236"/>
      <c r="W66" s="484"/>
      <c r="X66" s="485"/>
      <c r="Y66" s="488"/>
      <c r="Z66" s="488"/>
      <c r="AA66" s="48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0"/>
      <c r="B67" s="471"/>
      <c r="C67" s="471"/>
      <c r="D67" s="471"/>
      <c r="E67" s="471"/>
      <c r="F67" s="47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0"/>
      <c r="B68" s="471"/>
      <c r="C68" s="471"/>
      <c r="D68" s="471"/>
      <c r="E68" s="471"/>
      <c r="F68" s="47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0"/>
      <c r="B69" s="471"/>
      <c r="C69" s="471"/>
      <c r="D69" s="471"/>
      <c r="E69" s="471"/>
      <c r="F69" s="47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0" t="s">
        <v>498</v>
      </c>
      <c r="B70" s="471"/>
      <c r="C70" s="471"/>
      <c r="D70" s="471"/>
      <c r="E70" s="471"/>
      <c r="F70" s="472"/>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0"/>
      <c r="B71" s="471"/>
      <c r="C71" s="471"/>
      <c r="D71" s="471"/>
      <c r="E71" s="471"/>
      <c r="F71" s="47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3"/>
      <c r="B72" s="474"/>
      <c r="C72" s="474"/>
      <c r="D72" s="474"/>
      <c r="E72" s="474"/>
      <c r="F72" s="47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1" t="s">
        <v>492</v>
      </c>
      <c r="B73" s="502"/>
      <c r="C73" s="502"/>
      <c r="D73" s="502"/>
      <c r="E73" s="502"/>
      <c r="F73" s="503"/>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4"/>
      <c r="B74" s="505"/>
      <c r="C74" s="505"/>
      <c r="D74" s="505"/>
      <c r="E74" s="505"/>
      <c r="F74" s="506"/>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4"/>
      <c r="B75" s="505"/>
      <c r="C75" s="505"/>
      <c r="D75" s="505"/>
      <c r="E75" s="505"/>
      <c r="F75" s="506"/>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4"/>
      <c r="B76" s="505"/>
      <c r="C76" s="505"/>
      <c r="D76" s="505"/>
      <c r="E76" s="505"/>
      <c r="F76" s="506"/>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4"/>
      <c r="B77" s="505"/>
      <c r="C77" s="505"/>
      <c r="D77" s="505"/>
      <c r="E77" s="505"/>
      <c r="F77" s="506"/>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8"/>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4" t="s">
        <v>264</v>
      </c>
      <c r="C85" s="424"/>
      <c r="D85" s="424"/>
      <c r="E85" s="424"/>
      <c r="F85" s="425"/>
      <c r="G85" s="507" t="s">
        <v>61</v>
      </c>
      <c r="H85" s="429"/>
      <c r="I85" s="429"/>
      <c r="J85" s="429"/>
      <c r="K85" s="429"/>
      <c r="L85" s="429"/>
      <c r="M85" s="429"/>
      <c r="N85" s="429"/>
      <c r="O85" s="508"/>
      <c r="P85" s="428" t="s">
        <v>63</v>
      </c>
      <c r="Q85" s="429"/>
      <c r="R85" s="429"/>
      <c r="S85" s="429"/>
      <c r="T85" s="429"/>
      <c r="U85" s="429"/>
      <c r="V85" s="429"/>
      <c r="W85" s="429"/>
      <c r="X85" s="508"/>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09"/>
      <c r="R87" s="509"/>
      <c r="S87" s="509"/>
      <c r="T87" s="509"/>
      <c r="U87" s="509"/>
      <c r="V87" s="509"/>
      <c r="W87" s="509"/>
      <c r="X87" s="510"/>
      <c r="Y87" s="557" t="s">
        <v>62</v>
      </c>
      <c r="Z87" s="558"/>
      <c r="AA87" s="559"/>
      <c r="AB87" s="518"/>
      <c r="AC87" s="518"/>
      <c r="AD87" s="51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1"/>
      <c r="Q88" s="511"/>
      <c r="R88" s="511"/>
      <c r="S88" s="511"/>
      <c r="T88" s="511"/>
      <c r="U88" s="511"/>
      <c r="V88" s="511"/>
      <c r="W88" s="511"/>
      <c r="X88" s="512"/>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7" t="s">
        <v>61</v>
      </c>
      <c r="H90" s="429"/>
      <c r="I90" s="429"/>
      <c r="J90" s="429"/>
      <c r="K90" s="429"/>
      <c r="L90" s="429"/>
      <c r="M90" s="429"/>
      <c r="N90" s="429"/>
      <c r="O90" s="508"/>
      <c r="P90" s="428" t="s">
        <v>63</v>
      </c>
      <c r="Q90" s="429"/>
      <c r="R90" s="429"/>
      <c r="S90" s="429"/>
      <c r="T90" s="429"/>
      <c r="U90" s="429"/>
      <c r="V90" s="429"/>
      <c r="W90" s="429"/>
      <c r="X90" s="508"/>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09"/>
      <c r="R92" s="509"/>
      <c r="S92" s="509"/>
      <c r="T92" s="509"/>
      <c r="U92" s="509"/>
      <c r="V92" s="509"/>
      <c r="W92" s="509"/>
      <c r="X92" s="510"/>
      <c r="Y92" s="557" t="s">
        <v>62</v>
      </c>
      <c r="Z92" s="558"/>
      <c r="AA92" s="559"/>
      <c r="AB92" s="518"/>
      <c r="AC92" s="518"/>
      <c r="AD92" s="51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1"/>
      <c r="Q93" s="511"/>
      <c r="R93" s="511"/>
      <c r="S93" s="511"/>
      <c r="T93" s="511"/>
      <c r="U93" s="511"/>
      <c r="V93" s="511"/>
      <c r="W93" s="511"/>
      <c r="X93" s="512"/>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7" t="s">
        <v>61</v>
      </c>
      <c r="H95" s="429"/>
      <c r="I95" s="429"/>
      <c r="J95" s="429"/>
      <c r="K95" s="429"/>
      <c r="L95" s="429"/>
      <c r="M95" s="429"/>
      <c r="N95" s="429"/>
      <c r="O95" s="508"/>
      <c r="P95" s="428" t="s">
        <v>63</v>
      </c>
      <c r="Q95" s="429"/>
      <c r="R95" s="429"/>
      <c r="S95" s="429"/>
      <c r="T95" s="429"/>
      <c r="U95" s="429"/>
      <c r="V95" s="429"/>
      <c r="W95" s="429"/>
      <c r="X95" s="508"/>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09"/>
      <c r="R97" s="509"/>
      <c r="S97" s="509"/>
      <c r="T97" s="509"/>
      <c r="U97" s="509"/>
      <c r="V97" s="509"/>
      <c r="W97" s="509"/>
      <c r="X97" s="510"/>
      <c r="Y97" s="557" t="s">
        <v>62</v>
      </c>
      <c r="Z97" s="558"/>
      <c r="AA97" s="559"/>
      <c r="AB97" s="457"/>
      <c r="AC97" s="458"/>
      <c r="AD97" s="45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1"/>
      <c r="Q98" s="511"/>
      <c r="R98" s="511"/>
      <c r="S98" s="511"/>
      <c r="T98" s="511"/>
      <c r="U98" s="511"/>
      <c r="V98" s="511"/>
      <c r="W98" s="511"/>
      <c r="X98" s="512"/>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3"/>
      <c r="Q99" s="513"/>
      <c r="R99" s="513"/>
      <c r="S99" s="513"/>
      <c r="T99" s="513"/>
      <c r="U99" s="513"/>
      <c r="V99" s="513"/>
      <c r="W99" s="513"/>
      <c r="X99" s="514"/>
      <c r="Y99" s="898" t="s">
        <v>13</v>
      </c>
      <c r="Z99" s="899"/>
      <c r="AA99" s="900"/>
      <c r="AB99" s="895" t="s">
        <v>14</v>
      </c>
      <c r="AC99" s="896"/>
      <c r="AD99" s="897"/>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ht="31.5" customHeight="1" x14ac:dyDescent="0.15">
      <c r="A100" s="496" t="s">
        <v>493</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7"/>
      <c r="Z100" s="858"/>
      <c r="AA100" s="859"/>
      <c r="AB100" s="476" t="s">
        <v>11</v>
      </c>
      <c r="AC100" s="476"/>
      <c r="AD100" s="476"/>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558</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8"/>
      <c r="AD101" s="459"/>
      <c r="AE101" s="211" t="s">
        <v>564</v>
      </c>
      <c r="AF101" s="212"/>
      <c r="AG101" s="212"/>
      <c r="AH101" s="213"/>
      <c r="AI101" s="211" t="s">
        <v>564</v>
      </c>
      <c r="AJ101" s="212"/>
      <c r="AK101" s="212"/>
      <c r="AL101" s="213"/>
      <c r="AM101" s="211" t="s">
        <v>564</v>
      </c>
      <c r="AN101" s="212"/>
      <c r="AO101" s="212"/>
      <c r="AP101" s="213"/>
      <c r="AQ101" s="211" t="s">
        <v>564</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559</v>
      </c>
      <c r="AC102" s="458"/>
      <c r="AD102" s="459"/>
      <c r="AE102" s="211" t="s">
        <v>564</v>
      </c>
      <c r="AF102" s="212"/>
      <c r="AG102" s="212"/>
      <c r="AH102" s="213"/>
      <c r="AI102" s="211" t="s">
        <v>564</v>
      </c>
      <c r="AJ102" s="212"/>
      <c r="AK102" s="212"/>
      <c r="AL102" s="213"/>
      <c r="AM102" s="211" t="s">
        <v>564</v>
      </c>
      <c r="AN102" s="212"/>
      <c r="AO102" s="212"/>
      <c r="AP102" s="213"/>
      <c r="AQ102" s="211" t="s">
        <v>564</v>
      </c>
      <c r="AR102" s="212"/>
      <c r="AS102" s="212"/>
      <c r="AT102" s="213"/>
      <c r="AU102" s="266">
        <v>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3" t="s">
        <v>55</v>
      </c>
      <c r="Z104" s="464"/>
      <c r="AA104" s="465"/>
      <c r="AB104" s="541"/>
      <c r="AC104" s="542"/>
      <c r="AD104" s="543"/>
      <c r="AE104" s="211" t="s">
        <v>564</v>
      </c>
      <c r="AF104" s="212"/>
      <c r="AG104" s="212"/>
      <c r="AH104" s="213"/>
      <c r="AI104" s="211" t="s">
        <v>564</v>
      </c>
      <c r="AJ104" s="212"/>
      <c r="AK104" s="212"/>
      <c r="AL104" s="213"/>
      <c r="AM104" s="211" t="s">
        <v>564</v>
      </c>
      <c r="AN104" s="212"/>
      <c r="AO104" s="212"/>
      <c r="AP104" s="213"/>
      <c r="AQ104" s="211" t="s">
        <v>564</v>
      </c>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57"/>
      <c r="AC105" s="458"/>
      <c r="AD105" s="459"/>
      <c r="AE105" s="414" t="s">
        <v>564</v>
      </c>
      <c r="AF105" s="414"/>
      <c r="AG105" s="414"/>
      <c r="AH105" s="414"/>
      <c r="AI105" s="414" t="s">
        <v>564</v>
      </c>
      <c r="AJ105" s="414"/>
      <c r="AK105" s="414"/>
      <c r="AL105" s="414"/>
      <c r="AM105" s="414" t="s">
        <v>564</v>
      </c>
      <c r="AN105" s="414"/>
      <c r="AO105" s="414"/>
      <c r="AP105" s="414"/>
      <c r="AQ105" s="211" t="s">
        <v>564</v>
      </c>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57"/>
      <c r="AC108" s="458"/>
      <c r="AD108" s="459"/>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57"/>
      <c r="AC111" s="458"/>
      <c r="AD111" s="459"/>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57"/>
      <c r="AC114" s="458"/>
      <c r="AD114" s="459"/>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3" t="s">
        <v>541</v>
      </c>
      <c r="AR115" s="594"/>
      <c r="AS115" s="594"/>
      <c r="AT115" s="594"/>
      <c r="AU115" s="594"/>
      <c r="AV115" s="594"/>
      <c r="AW115" s="594"/>
      <c r="AX115" s="595"/>
    </row>
    <row r="116" spans="1:50" ht="23.25" customHeight="1" x14ac:dyDescent="0.15">
      <c r="A116" s="435"/>
      <c r="B116" s="436"/>
      <c r="C116" s="436"/>
      <c r="D116" s="436"/>
      <c r="E116" s="436"/>
      <c r="F116" s="437"/>
      <c r="G116" s="389" t="s">
        <v>560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552</v>
      </c>
      <c r="AC116" s="461"/>
      <c r="AD116" s="462"/>
      <c r="AE116" s="211" t="s">
        <v>564</v>
      </c>
      <c r="AF116" s="212"/>
      <c r="AG116" s="212"/>
      <c r="AH116" s="213"/>
      <c r="AI116" s="211" t="s">
        <v>564</v>
      </c>
      <c r="AJ116" s="212"/>
      <c r="AK116" s="212"/>
      <c r="AL116" s="213"/>
      <c r="AM116" s="211" t="s">
        <v>564</v>
      </c>
      <c r="AN116" s="212"/>
      <c r="AO116" s="212"/>
      <c r="AP116" s="213"/>
      <c r="AQ116" s="211" t="s">
        <v>565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6" t="s">
        <v>49</v>
      </c>
      <c r="Z117" s="442"/>
      <c r="AA117" s="443"/>
      <c r="AB117" s="467" t="s">
        <v>561</v>
      </c>
      <c r="AC117" s="468"/>
      <c r="AD117" s="469"/>
      <c r="AE117" s="590" t="s">
        <v>564</v>
      </c>
      <c r="AF117" s="591"/>
      <c r="AG117" s="591"/>
      <c r="AH117" s="592"/>
      <c r="AI117" s="590" t="s">
        <v>564</v>
      </c>
      <c r="AJ117" s="591"/>
      <c r="AK117" s="591"/>
      <c r="AL117" s="592"/>
      <c r="AM117" s="590" t="s">
        <v>564</v>
      </c>
      <c r="AN117" s="591"/>
      <c r="AO117" s="591"/>
      <c r="AP117" s="592"/>
      <c r="AQ117" s="590" t="s">
        <v>565</v>
      </c>
      <c r="AR117" s="591"/>
      <c r="AS117" s="591"/>
      <c r="AT117" s="591"/>
      <c r="AU117" s="591"/>
      <c r="AV117" s="591"/>
      <c r="AW117" s="591"/>
      <c r="AX117" s="597"/>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3" t="s">
        <v>541</v>
      </c>
      <c r="AR118" s="594"/>
      <c r="AS118" s="594"/>
      <c r="AT118" s="594"/>
      <c r="AU118" s="594"/>
      <c r="AV118" s="594"/>
      <c r="AW118" s="594"/>
      <c r="AX118" s="595"/>
    </row>
    <row r="119" spans="1:50" ht="23.25" hidden="1" customHeight="1" x14ac:dyDescent="0.15">
      <c r="A119" s="435"/>
      <c r="B119" s="436"/>
      <c r="C119" s="436"/>
      <c r="D119" s="436"/>
      <c r="E119" s="436"/>
      <c r="F119" s="437"/>
      <c r="G119" s="389"/>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t="s">
        <v>564</v>
      </c>
      <c r="AF119" s="414"/>
      <c r="AG119" s="414"/>
      <c r="AH119" s="414"/>
      <c r="AI119" s="414" t="s">
        <v>564</v>
      </c>
      <c r="AJ119" s="414"/>
      <c r="AK119" s="414"/>
      <c r="AL119" s="414"/>
      <c r="AM119" s="414" t="s">
        <v>564</v>
      </c>
      <c r="AN119" s="414"/>
      <c r="AO119" s="414"/>
      <c r="AP119" s="414"/>
      <c r="AQ119" s="414" t="s">
        <v>565</v>
      </c>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6" t="s">
        <v>49</v>
      </c>
      <c r="Z120" s="442"/>
      <c r="AA120" s="443"/>
      <c r="AB120" s="467"/>
      <c r="AC120" s="468"/>
      <c r="AD120" s="469"/>
      <c r="AE120" s="547" t="s">
        <v>564</v>
      </c>
      <c r="AF120" s="547"/>
      <c r="AG120" s="547"/>
      <c r="AH120" s="547"/>
      <c r="AI120" s="547" t="s">
        <v>564</v>
      </c>
      <c r="AJ120" s="547"/>
      <c r="AK120" s="547"/>
      <c r="AL120" s="547"/>
      <c r="AM120" s="547" t="s">
        <v>564</v>
      </c>
      <c r="AN120" s="547"/>
      <c r="AO120" s="547"/>
      <c r="AP120" s="547"/>
      <c r="AQ120" s="547" t="s">
        <v>565</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3" t="s">
        <v>541</v>
      </c>
      <c r="AR121" s="594"/>
      <c r="AS121" s="594"/>
      <c r="AT121" s="594"/>
      <c r="AU121" s="594"/>
      <c r="AV121" s="594"/>
      <c r="AW121" s="594"/>
      <c r="AX121" s="595"/>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6" t="s">
        <v>49</v>
      </c>
      <c r="Z123" s="442"/>
      <c r="AA123" s="443"/>
      <c r="AB123" s="467" t="s">
        <v>504</v>
      </c>
      <c r="AC123" s="468"/>
      <c r="AD123" s="469"/>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3" t="s">
        <v>541</v>
      </c>
      <c r="AR124" s="594"/>
      <c r="AS124" s="594"/>
      <c r="AT124" s="594"/>
      <c r="AU124" s="594"/>
      <c r="AV124" s="594"/>
      <c r="AW124" s="594"/>
      <c r="AX124" s="595"/>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6" t="s">
        <v>49</v>
      </c>
      <c r="Z126" s="442"/>
      <c r="AA126" s="443"/>
      <c r="AB126" s="467" t="s">
        <v>502</v>
      </c>
      <c r="AC126" s="468"/>
      <c r="AD126" s="46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3" t="s">
        <v>541</v>
      </c>
      <c r="AR127" s="594"/>
      <c r="AS127" s="594"/>
      <c r="AT127" s="594"/>
      <c r="AU127" s="594"/>
      <c r="AV127" s="594"/>
      <c r="AW127" s="594"/>
      <c r="AX127" s="595"/>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6" t="s">
        <v>49</v>
      </c>
      <c r="Z129" s="442"/>
      <c r="AA129" s="443"/>
      <c r="AB129" s="467" t="s">
        <v>502</v>
      </c>
      <c r="AC129" s="468"/>
      <c r="AD129" s="46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565</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t="s">
        <v>564</v>
      </c>
      <c r="AF134" s="200"/>
      <c r="AG134" s="200"/>
      <c r="AH134" s="200"/>
      <c r="AI134" s="199" t="s">
        <v>564</v>
      </c>
      <c r="AJ134" s="200"/>
      <c r="AK134" s="200"/>
      <c r="AL134" s="200"/>
      <c r="AM134" s="199" t="s">
        <v>564</v>
      </c>
      <c r="AN134" s="200"/>
      <c r="AO134" s="200"/>
      <c r="AP134" s="200"/>
      <c r="AQ134" s="199" t="s">
        <v>564</v>
      </c>
      <c r="AR134" s="200"/>
      <c r="AS134" s="200"/>
      <c r="AT134" s="200"/>
      <c r="AU134" s="199" t="s">
        <v>564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t="s">
        <v>564</v>
      </c>
      <c r="AF135" s="200"/>
      <c r="AG135" s="200"/>
      <c r="AH135" s="200"/>
      <c r="AI135" s="199" t="s">
        <v>564</v>
      </c>
      <c r="AJ135" s="200"/>
      <c r="AK135" s="200"/>
      <c r="AL135" s="200"/>
      <c r="AM135" s="199" t="s">
        <v>564</v>
      </c>
      <c r="AN135" s="200"/>
      <c r="AO135" s="200"/>
      <c r="AP135" s="200"/>
      <c r="AQ135" s="199" t="s">
        <v>564</v>
      </c>
      <c r="AR135" s="200"/>
      <c r="AS135" s="200"/>
      <c r="AT135" s="200"/>
      <c r="AU135" s="199" t="s">
        <v>564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0.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0.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564</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565</v>
      </c>
      <c r="H433" s="98"/>
      <c r="I433" s="98"/>
      <c r="J433" s="98"/>
      <c r="K433" s="98"/>
      <c r="L433" s="98"/>
      <c r="M433" s="98"/>
      <c r="N433" s="98"/>
      <c r="O433" s="98"/>
      <c r="P433" s="98"/>
      <c r="Q433" s="98"/>
      <c r="R433" s="98"/>
      <c r="S433" s="98"/>
      <c r="T433" s="98"/>
      <c r="U433" s="98"/>
      <c r="V433" s="98"/>
      <c r="W433" s="98"/>
      <c r="X433" s="99"/>
      <c r="Y433" s="194" t="s">
        <v>12</v>
      </c>
      <c r="Z433" s="195"/>
      <c r="AA433" s="196"/>
      <c r="AB433" s="206" t="s">
        <v>565</v>
      </c>
      <c r="AC433" s="206"/>
      <c r="AD433" s="206"/>
      <c r="AE433" s="333" t="s">
        <v>565</v>
      </c>
      <c r="AF433" s="200"/>
      <c r="AG433" s="200"/>
      <c r="AH433" s="200"/>
      <c r="AI433" s="333" t="s">
        <v>564</v>
      </c>
      <c r="AJ433" s="200"/>
      <c r="AK433" s="200"/>
      <c r="AL433" s="200"/>
      <c r="AM433" s="333" t="s">
        <v>564</v>
      </c>
      <c r="AN433" s="200"/>
      <c r="AO433" s="200"/>
      <c r="AP433" s="334"/>
      <c r="AQ433" s="333" t="s">
        <v>564</v>
      </c>
      <c r="AR433" s="200"/>
      <c r="AS433" s="200"/>
      <c r="AT433" s="334"/>
      <c r="AU433" s="200" t="s">
        <v>565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565</v>
      </c>
      <c r="AC434" s="198"/>
      <c r="AD434" s="198"/>
      <c r="AE434" s="333" t="s">
        <v>564</v>
      </c>
      <c r="AF434" s="200"/>
      <c r="AG434" s="200"/>
      <c r="AH434" s="334"/>
      <c r="AI434" s="333" t="s">
        <v>564</v>
      </c>
      <c r="AJ434" s="200"/>
      <c r="AK434" s="200"/>
      <c r="AL434" s="200"/>
      <c r="AM434" s="333" t="s">
        <v>564</v>
      </c>
      <c r="AN434" s="200"/>
      <c r="AO434" s="200"/>
      <c r="AP434" s="334"/>
      <c r="AQ434" s="333" t="s">
        <v>564</v>
      </c>
      <c r="AR434" s="200"/>
      <c r="AS434" s="200"/>
      <c r="AT434" s="334"/>
      <c r="AU434" s="200" t="s">
        <v>565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564</v>
      </c>
      <c r="AF435" s="200"/>
      <c r="AG435" s="200"/>
      <c r="AH435" s="334"/>
      <c r="AI435" s="333" t="s">
        <v>564</v>
      </c>
      <c r="AJ435" s="200"/>
      <c r="AK435" s="200"/>
      <c r="AL435" s="200"/>
      <c r="AM435" s="333" t="s">
        <v>564</v>
      </c>
      <c r="AN435" s="200"/>
      <c r="AO435" s="200"/>
      <c r="AP435" s="334"/>
      <c r="AQ435" s="333" t="s">
        <v>564</v>
      </c>
      <c r="AR435" s="200"/>
      <c r="AS435" s="200"/>
      <c r="AT435" s="334"/>
      <c r="AU435" s="200" t="s">
        <v>565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565</v>
      </c>
      <c r="H458" s="98"/>
      <c r="I458" s="98"/>
      <c r="J458" s="98"/>
      <c r="K458" s="98"/>
      <c r="L458" s="98"/>
      <c r="M458" s="98"/>
      <c r="N458" s="98"/>
      <c r="O458" s="98"/>
      <c r="P458" s="98"/>
      <c r="Q458" s="98"/>
      <c r="R458" s="98"/>
      <c r="S458" s="98"/>
      <c r="T458" s="98"/>
      <c r="U458" s="98"/>
      <c r="V458" s="98"/>
      <c r="W458" s="98"/>
      <c r="X458" s="99"/>
      <c r="Y458" s="194" t="s">
        <v>12</v>
      </c>
      <c r="Z458" s="195"/>
      <c r="AA458" s="196"/>
      <c r="AB458" s="206" t="s">
        <v>565</v>
      </c>
      <c r="AC458" s="206"/>
      <c r="AD458" s="206"/>
      <c r="AE458" s="333" t="s">
        <v>564</v>
      </c>
      <c r="AF458" s="200"/>
      <c r="AG458" s="200"/>
      <c r="AH458" s="200"/>
      <c r="AI458" s="333" t="s">
        <v>564</v>
      </c>
      <c r="AJ458" s="200"/>
      <c r="AK458" s="200"/>
      <c r="AL458" s="200"/>
      <c r="AM458" s="333" t="s">
        <v>564</v>
      </c>
      <c r="AN458" s="200"/>
      <c r="AO458" s="200"/>
      <c r="AP458" s="334"/>
      <c r="AQ458" s="333" t="s">
        <v>564</v>
      </c>
      <c r="AR458" s="200"/>
      <c r="AS458" s="200"/>
      <c r="AT458" s="334"/>
      <c r="AU458" s="200" t="s">
        <v>565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565</v>
      </c>
      <c r="AC459" s="198"/>
      <c r="AD459" s="198"/>
      <c r="AE459" s="333" t="s">
        <v>564</v>
      </c>
      <c r="AF459" s="200"/>
      <c r="AG459" s="200"/>
      <c r="AH459" s="334"/>
      <c r="AI459" s="333" t="s">
        <v>564</v>
      </c>
      <c r="AJ459" s="200"/>
      <c r="AK459" s="200"/>
      <c r="AL459" s="200"/>
      <c r="AM459" s="333" t="s">
        <v>564</v>
      </c>
      <c r="AN459" s="200"/>
      <c r="AO459" s="200"/>
      <c r="AP459" s="334"/>
      <c r="AQ459" s="333" t="s">
        <v>564</v>
      </c>
      <c r="AR459" s="200"/>
      <c r="AS459" s="200"/>
      <c r="AT459" s="334"/>
      <c r="AU459" s="200" t="s">
        <v>565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564</v>
      </c>
      <c r="AF460" s="200"/>
      <c r="AG460" s="200"/>
      <c r="AH460" s="334"/>
      <c r="AI460" s="333" t="s">
        <v>564</v>
      </c>
      <c r="AJ460" s="200"/>
      <c r="AK460" s="200"/>
      <c r="AL460" s="200"/>
      <c r="AM460" s="333" t="s">
        <v>564</v>
      </c>
      <c r="AN460" s="200"/>
      <c r="AO460" s="200"/>
      <c r="AP460" s="334"/>
      <c r="AQ460" s="333" t="s">
        <v>564</v>
      </c>
      <c r="AR460" s="200"/>
      <c r="AS460" s="200"/>
      <c r="AT460" s="334"/>
      <c r="AU460" s="200" t="s">
        <v>565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5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1" t="s">
        <v>570</v>
      </c>
      <c r="AH702" s="382"/>
      <c r="AI702" s="382"/>
      <c r="AJ702" s="382"/>
      <c r="AK702" s="382"/>
      <c r="AL702" s="382"/>
      <c r="AM702" s="382"/>
      <c r="AN702" s="382"/>
      <c r="AO702" s="382"/>
      <c r="AP702" s="382"/>
      <c r="AQ702" s="382"/>
      <c r="AR702" s="382"/>
      <c r="AS702" s="382"/>
      <c r="AT702" s="382"/>
      <c r="AU702" s="382"/>
      <c r="AV702" s="382"/>
      <c r="AW702" s="382"/>
      <c r="AX702" s="383"/>
    </row>
    <row r="703" spans="1:50" ht="6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550</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71.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578</v>
      </c>
      <c r="AE705" s="718"/>
      <c r="AF705" s="718"/>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578</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578</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1" t="s">
        <v>578</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5" t="s">
        <v>578</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578</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578</v>
      </c>
      <c r="AE714" s="811"/>
      <c r="AF714" s="812"/>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578</v>
      </c>
      <c r="AE715" s="608"/>
      <c r="AF715" s="659"/>
      <c r="AG715" s="745"/>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578</v>
      </c>
      <c r="AE716" s="630"/>
      <c r="AF716" s="630"/>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578</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578</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578</v>
      </c>
      <c r="AE719" s="608"/>
      <c r="AF719" s="60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3" t="s">
        <v>576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t="s">
        <v>579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c r="F737" s="990"/>
      <c r="G737" s="990"/>
      <c r="H737" s="990"/>
      <c r="I737" s="990"/>
      <c r="J737" s="990"/>
      <c r="K737" s="990"/>
      <c r="L737" s="990"/>
      <c r="M737" s="990"/>
      <c r="N737" s="358" t="s">
        <v>358</v>
      </c>
      <c r="O737" s="358"/>
      <c r="P737" s="358"/>
      <c r="Q737" s="358"/>
      <c r="R737" s="990"/>
      <c r="S737" s="990"/>
      <c r="T737" s="990"/>
      <c r="U737" s="990"/>
      <c r="V737" s="990"/>
      <c r="W737" s="990"/>
      <c r="X737" s="990"/>
      <c r="Y737" s="990"/>
      <c r="Z737" s="990"/>
      <c r="AA737" s="358" t="s">
        <v>359</v>
      </c>
      <c r="AB737" s="358"/>
      <c r="AC737" s="358"/>
      <c r="AD737" s="358"/>
      <c r="AE737" s="990"/>
      <c r="AF737" s="990"/>
      <c r="AG737" s="990"/>
      <c r="AH737" s="990"/>
      <c r="AI737" s="990"/>
      <c r="AJ737" s="990"/>
      <c r="AK737" s="990"/>
      <c r="AL737" s="990"/>
      <c r="AM737" s="990"/>
      <c r="AN737" s="358" t="s">
        <v>360</v>
      </c>
      <c r="AO737" s="358"/>
      <c r="AP737" s="358"/>
      <c r="AQ737" s="358"/>
      <c r="AR737" s="991"/>
      <c r="AS737" s="992"/>
      <c r="AT737" s="992"/>
      <c r="AU737" s="992"/>
      <c r="AV737" s="992"/>
      <c r="AW737" s="992"/>
      <c r="AX737" s="993"/>
      <c r="AY737" s="89"/>
      <c r="AZ737" s="89"/>
    </row>
    <row r="738" spans="1:52" ht="24.75" customHeight="1" x14ac:dyDescent="0.15">
      <c r="A738" s="994" t="s">
        <v>361</v>
      </c>
      <c r="B738" s="203"/>
      <c r="C738" s="203"/>
      <c r="D738" s="204"/>
      <c r="E738" s="990"/>
      <c r="F738" s="990"/>
      <c r="G738" s="990"/>
      <c r="H738" s="990"/>
      <c r="I738" s="990"/>
      <c r="J738" s="990"/>
      <c r="K738" s="990"/>
      <c r="L738" s="990"/>
      <c r="M738" s="990"/>
      <c r="N738" s="358" t="s">
        <v>362</v>
      </c>
      <c r="O738" s="358"/>
      <c r="P738" s="358"/>
      <c r="Q738" s="358"/>
      <c r="R738" s="990"/>
      <c r="S738" s="990"/>
      <c r="T738" s="990"/>
      <c r="U738" s="990"/>
      <c r="V738" s="990"/>
      <c r="W738" s="990"/>
      <c r="X738" s="990"/>
      <c r="Y738" s="990"/>
      <c r="Z738" s="990"/>
      <c r="AA738" s="358" t="s">
        <v>482</v>
      </c>
      <c r="AB738" s="358"/>
      <c r="AC738" s="358"/>
      <c r="AD738" s="358"/>
      <c r="AE738" s="990"/>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c r="F739" s="1002"/>
      <c r="G739" s="1002"/>
      <c r="H739" s="91" t="str">
        <f>IF(E739="", "", "(")</f>
        <v/>
      </c>
      <c r="I739" s="985"/>
      <c r="J739" s="985"/>
      <c r="K739" s="91" t="str">
        <f>IF(OR(I739="　", I739=""), "", "-")</f>
        <v/>
      </c>
      <c r="L739" s="986"/>
      <c r="M739" s="986"/>
      <c r="N739" s="92" t="str">
        <f>IF(O739="", "", "-")</f>
        <v/>
      </c>
      <c r="O739" s="93"/>
      <c r="P739" s="92" t="str">
        <f>IF(E739="", "", ")")</f>
        <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7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507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4"/>
      <c r="Z781" s="385"/>
      <c r="AA781" s="385"/>
      <c r="AB781" s="808"/>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8"/>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8"/>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8"/>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5">
      <formula>IF(RIGHT(TEXT(P14,"0.#"),1)=".",FALSE,TRUE)</formula>
    </cfRule>
    <cfRule type="expression" dxfId="2794" priority="14016">
      <formula>IF(RIGHT(TEXT(P14,"0.#"),1)=".",TRUE,FALSE)</formula>
    </cfRule>
  </conditionalFormatting>
  <conditionalFormatting sqref="AE32">
    <cfRule type="expression" dxfId="2793" priority="14005">
      <formula>IF(RIGHT(TEXT(AE32,"0.#"),1)=".",FALSE,TRUE)</formula>
    </cfRule>
    <cfRule type="expression" dxfId="2792" priority="14006">
      <formula>IF(RIGHT(TEXT(AE32,"0.#"),1)=".",TRUE,FALSE)</formula>
    </cfRule>
  </conditionalFormatting>
  <conditionalFormatting sqref="P18:AX18">
    <cfRule type="expression" dxfId="2791" priority="13891">
      <formula>IF(RIGHT(TEXT(P18,"0.#"),1)=".",FALSE,TRUE)</formula>
    </cfRule>
    <cfRule type="expression" dxfId="2790" priority="13892">
      <formula>IF(RIGHT(TEXT(P18,"0.#"),1)=".",TRUE,FALSE)</formula>
    </cfRule>
  </conditionalFormatting>
  <conditionalFormatting sqref="Y782">
    <cfRule type="expression" dxfId="2789" priority="13887">
      <formula>IF(RIGHT(TEXT(Y782,"0.#"),1)=".",FALSE,TRUE)</formula>
    </cfRule>
    <cfRule type="expression" dxfId="2788" priority="13888">
      <formula>IF(RIGHT(TEXT(Y782,"0.#"),1)=".",TRUE,FALSE)</formula>
    </cfRule>
  </conditionalFormatting>
  <conditionalFormatting sqref="Y791">
    <cfRule type="expression" dxfId="2787" priority="13883">
      <formula>IF(RIGHT(TEXT(Y791,"0.#"),1)=".",FALSE,TRUE)</formula>
    </cfRule>
    <cfRule type="expression" dxfId="2786" priority="13884">
      <formula>IF(RIGHT(TEXT(Y791,"0.#"),1)=".",TRUE,FALSE)</formula>
    </cfRule>
  </conditionalFormatting>
  <conditionalFormatting sqref="Y822:Y829 Y820 Y809:Y816 Y807 Y796:Y803 Y794">
    <cfRule type="expression" dxfId="2785" priority="13665">
      <formula>IF(RIGHT(TEXT(Y794,"0.#"),1)=".",FALSE,TRUE)</formula>
    </cfRule>
    <cfRule type="expression" dxfId="2784" priority="13666">
      <formula>IF(RIGHT(TEXT(Y794,"0.#"),1)=".",TRUE,FALSE)</formula>
    </cfRule>
  </conditionalFormatting>
  <conditionalFormatting sqref="P16:AQ17 P15:AX15 P13:AX13">
    <cfRule type="expression" dxfId="2783" priority="13713">
      <formula>IF(RIGHT(TEXT(P13,"0.#"),1)=".",FALSE,TRUE)</formula>
    </cfRule>
    <cfRule type="expression" dxfId="2782" priority="13714">
      <formula>IF(RIGHT(TEXT(P13,"0.#"),1)=".",TRUE,FALSE)</formula>
    </cfRule>
  </conditionalFormatting>
  <conditionalFormatting sqref="P19:AJ19">
    <cfRule type="expression" dxfId="2781" priority="13711">
      <formula>IF(RIGHT(TEXT(P19,"0.#"),1)=".",FALSE,TRUE)</formula>
    </cfRule>
    <cfRule type="expression" dxfId="2780" priority="13712">
      <formula>IF(RIGHT(TEXT(P19,"0.#"),1)=".",TRUE,FALSE)</formula>
    </cfRule>
  </conditionalFormatting>
  <conditionalFormatting sqref="Y783:Y790 Y781">
    <cfRule type="expression" dxfId="2779" priority="13689">
      <formula>IF(RIGHT(TEXT(Y781,"0.#"),1)=".",FALSE,TRUE)</formula>
    </cfRule>
    <cfRule type="expression" dxfId="2778" priority="13690">
      <formula>IF(RIGHT(TEXT(Y781,"0.#"),1)=".",TRUE,FALSE)</formula>
    </cfRule>
  </conditionalFormatting>
  <conditionalFormatting sqref="AU782">
    <cfRule type="expression" dxfId="2777" priority="13687">
      <formula>IF(RIGHT(TEXT(AU782,"0.#"),1)=".",FALSE,TRUE)</formula>
    </cfRule>
    <cfRule type="expression" dxfId="2776" priority="13688">
      <formula>IF(RIGHT(TEXT(AU782,"0.#"),1)=".",TRUE,FALSE)</formula>
    </cfRule>
  </conditionalFormatting>
  <conditionalFormatting sqref="AU791">
    <cfRule type="expression" dxfId="2775" priority="13685">
      <formula>IF(RIGHT(TEXT(AU791,"0.#"),1)=".",FALSE,TRUE)</formula>
    </cfRule>
    <cfRule type="expression" dxfId="2774" priority="13686">
      <formula>IF(RIGHT(TEXT(AU791,"0.#"),1)=".",TRUE,FALSE)</formula>
    </cfRule>
  </conditionalFormatting>
  <conditionalFormatting sqref="AU783:AU790 AU781">
    <cfRule type="expression" dxfId="2773" priority="13683">
      <formula>IF(RIGHT(TEXT(AU781,"0.#"),1)=".",FALSE,TRUE)</formula>
    </cfRule>
    <cfRule type="expression" dxfId="2772" priority="13684">
      <formula>IF(RIGHT(TEXT(AU781,"0.#"),1)=".",TRUE,FALSE)</formula>
    </cfRule>
  </conditionalFormatting>
  <conditionalFormatting sqref="Y821 Y808 Y795">
    <cfRule type="expression" dxfId="2771" priority="13669">
      <formula>IF(RIGHT(TEXT(Y795,"0.#"),1)=".",FALSE,TRUE)</formula>
    </cfRule>
    <cfRule type="expression" dxfId="2770" priority="13670">
      <formula>IF(RIGHT(TEXT(Y795,"0.#"),1)=".",TRUE,FALSE)</formula>
    </cfRule>
  </conditionalFormatting>
  <conditionalFormatting sqref="Y830 Y817 Y804">
    <cfRule type="expression" dxfId="2769" priority="13667">
      <formula>IF(RIGHT(TEXT(Y804,"0.#"),1)=".",FALSE,TRUE)</formula>
    </cfRule>
    <cfRule type="expression" dxfId="2768" priority="13668">
      <formula>IF(RIGHT(TEXT(Y804,"0.#"),1)=".",TRUE,FALSE)</formula>
    </cfRule>
  </conditionalFormatting>
  <conditionalFormatting sqref="AU821 AU808 AU795">
    <cfRule type="expression" dxfId="2767" priority="13663">
      <formula>IF(RIGHT(TEXT(AU795,"0.#"),1)=".",FALSE,TRUE)</formula>
    </cfRule>
    <cfRule type="expression" dxfId="2766" priority="13664">
      <formula>IF(RIGHT(TEXT(AU795,"0.#"),1)=".",TRUE,FALSE)</formula>
    </cfRule>
  </conditionalFormatting>
  <conditionalFormatting sqref="AU830 AU817 AU804">
    <cfRule type="expression" dxfId="2765" priority="13661">
      <formula>IF(RIGHT(TEXT(AU804,"0.#"),1)=".",FALSE,TRUE)</formula>
    </cfRule>
    <cfRule type="expression" dxfId="2764" priority="13662">
      <formula>IF(RIGHT(TEXT(AU804,"0.#"),1)=".",TRUE,FALSE)</formula>
    </cfRule>
  </conditionalFormatting>
  <conditionalFormatting sqref="AU822:AU829 AU820 AU809:AU816 AU807 AU796:AU803 AU794">
    <cfRule type="expression" dxfId="2763" priority="13659">
      <formula>IF(RIGHT(TEXT(AU794,"0.#"),1)=".",FALSE,TRUE)</formula>
    </cfRule>
    <cfRule type="expression" dxfId="2762" priority="13660">
      <formula>IF(RIGHT(TEXT(AU794,"0.#"),1)=".",TRUE,FALSE)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E101 AQ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E102">
    <cfRule type="expression" dxfId="707" priority="7">
      <formula>IF(RIGHT(TEXT(AE102,"0.#"),1)=".",FALSE,TRUE)</formula>
    </cfRule>
    <cfRule type="expression" dxfId="706" priority="8">
      <formula>IF(RIGHT(TEXT(AE102,"0.#"),1)=".",TRUE,FALSE)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M102">
    <cfRule type="expression" dxfId="703" priority="3">
      <formula>IF(RIGHT(TEXT(AM102,"0.#"),1)=".",FALSE,TRUE)</formula>
    </cfRule>
    <cfRule type="expression" dxfId="702" priority="4">
      <formula>IF(RIGHT(TEXT(AM102,"0.#"),1)=".",TRUE,FALSE)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1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委託・請負、補助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7" t="s">
        <v>265</v>
      </c>
      <c r="H2" s="429"/>
      <c r="I2" s="429"/>
      <c r="J2" s="429"/>
      <c r="K2" s="429"/>
      <c r="L2" s="429"/>
      <c r="M2" s="429"/>
      <c r="N2" s="429"/>
      <c r="O2" s="508"/>
      <c r="P2" s="428" t="s">
        <v>59</v>
      </c>
      <c r="Q2" s="429"/>
      <c r="R2" s="429"/>
      <c r="S2" s="429"/>
      <c r="T2" s="429"/>
      <c r="U2" s="429"/>
      <c r="V2" s="429"/>
      <c r="W2" s="429"/>
      <c r="X2" s="508"/>
      <c r="Y2" s="1029"/>
      <c r="Z2" s="832"/>
      <c r="AA2" s="833"/>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518"/>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7" t="s">
        <v>265</v>
      </c>
      <c r="H9" s="429"/>
      <c r="I9" s="429"/>
      <c r="J9" s="429"/>
      <c r="K9" s="429"/>
      <c r="L9" s="429"/>
      <c r="M9" s="429"/>
      <c r="N9" s="429"/>
      <c r="O9" s="508"/>
      <c r="P9" s="428" t="s">
        <v>59</v>
      </c>
      <c r="Q9" s="429"/>
      <c r="R9" s="429"/>
      <c r="S9" s="429"/>
      <c r="T9" s="429"/>
      <c r="U9" s="429"/>
      <c r="V9" s="429"/>
      <c r="W9" s="429"/>
      <c r="X9" s="508"/>
      <c r="Y9" s="1029"/>
      <c r="Z9" s="832"/>
      <c r="AA9" s="833"/>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518"/>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7" t="s">
        <v>265</v>
      </c>
      <c r="H16" s="429"/>
      <c r="I16" s="429"/>
      <c r="J16" s="429"/>
      <c r="K16" s="429"/>
      <c r="L16" s="429"/>
      <c r="M16" s="429"/>
      <c r="N16" s="429"/>
      <c r="O16" s="508"/>
      <c r="P16" s="428" t="s">
        <v>59</v>
      </c>
      <c r="Q16" s="429"/>
      <c r="R16" s="429"/>
      <c r="S16" s="429"/>
      <c r="T16" s="429"/>
      <c r="U16" s="429"/>
      <c r="V16" s="429"/>
      <c r="W16" s="429"/>
      <c r="X16" s="508"/>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518"/>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7" t="s">
        <v>265</v>
      </c>
      <c r="H23" s="429"/>
      <c r="I23" s="429"/>
      <c r="J23" s="429"/>
      <c r="K23" s="429"/>
      <c r="L23" s="429"/>
      <c r="M23" s="429"/>
      <c r="N23" s="429"/>
      <c r="O23" s="508"/>
      <c r="P23" s="428" t="s">
        <v>59</v>
      </c>
      <c r="Q23" s="429"/>
      <c r="R23" s="429"/>
      <c r="S23" s="429"/>
      <c r="T23" s="429"/>
      <c r="U23" s="429"/>
      <c r="V23" s="429"/>
      <c r="W23" s="429"/>
      <c r="X23" s="508"/>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518"/>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7" t="s">
        <v>265</v>
      </c>
      <c r="H30" s="429"/>
      <c r="I30" s="429"/>
      <c r="J30" s="429"/>
      <c r="K30" s="429"/>
      <c r="L30" s="429"/>
      <c r="M30" s="429"/>
      <c r="N30" s="429"/>
      <c r="O30" s="508"/>
      <c r="P30" s="428" t="s">
        <v>59</v>
      </c>
      <c r="Q30" s="429"/>
      <c r="R30" s="429"/>
      <c r="S30" s="429"/>
      <c r="T30" s="429"/>
      <c r="U30" s="429"/>
      <c r="V30" s="429"/>
      <c r="W30" s="429"/>
      <c r="X30" s="508"/>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518"/>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7" t="s">
        <v>265</v>
      </c>
      <c r="H37" s="429"/>
      <c r="I37" s="429"/>
      <c r="J37" s="429"/>
      <c r="K37" s="429"/>
      <c r="L37" s="429"/>
      <c r="M37" s="429"/>
      <c r="N37" s="429"/>
      <c r="O37" s="508"/>
      <c r="P37" s="428" t="s">
        <v>59</v>
      </c>
      <c r="Q37" s="429"/>
      <c r="R37" s="429"/>
      <c r="S37" s="429"/>
      <c r="T37" s="429"/>
      <c r="U37" s="429"/>
      <c r="V37" s="429"/>
      <c r="W37" s="429"/>
      <c r="X37" s="508"/>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518"/>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7" t="s">
        <v>265</v>
      </c>
      <c r="H44" s="429"/>
      <c r="I44" s="429"/>
      <c r="J44" s="429"/>
      <c r="K44" s="429"/>
      <c r="L44" s="429"/>
      <c r="M44" s="429"/>
      <c r="N44" s="429"/>
      <c r="O44" s="508"/>
      <c r="P44" s="428" t="s">
        <v>59</v>
      </c>
      <c r="Q44" s="429"/>
      <c r="R44" s="429"/>
      <c r="S44" s="429"/>
      <c r="T44" s="429"/>
      <c r="U44" s="429"/>
      <c r="V44" s="429"/>
      <c r="W44" s="429"/>
      <c r="X44" s="508"/>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518"/>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7" t="s">
        <v>265</v>
      </c>
      <c r="H51" s="429"/>
      <c r="I51" s="429"/>
      <c r="J51" s="429"/>
      <c r="K51" s="429"/>
      <c r="L51" s="429"/>
      <c r="M51" s="429"/>
      <c r="N51" s="429"/>
      <c r="O51" s="508"/>
      <c r="P51" s="428" t="s">
        <v>59</v>
      </c>
      <c r="Q51" s="429"/>
      <c r="R51" s="429"/>
      <c r="S51" s="429"/>
      <c r="T51" s="429"/>
      <c r="U51" s="429"/>
      <c r="V51" s="429"/>
      <c r="W51" s="429"/>
      <c r="X51" s="508"/>
      <c r="Y51" s="1029"/>
      <c r="Z51" s="832"/>
      <c r="AA51" s="833"/>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518"/>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7" t="s">
        <v>265</v>
      </c>
      <c r="H58" s="429"/>
      <c r="I58" s="429"/>
      <c r="J58" s="429"/>
      <c r="K58" s="429"/>
      <c r="L58" s="429"/>
      <c r="M58" s="429"/>
      <c r="N58" s="429"/>
      <c r="O58" s="508"/>
      <c r="P58" s="428" t="s">
        <v>59</v>
      </c>
      <c r="Q58" s="429"/>
      <c r="R58" s="429"/>
      <c r="S58" s="429"/>
      <c r="T58" s="429"/>
      <c r="U58" s="429"/>
      <c r="V58" s="429"/>
      <c r="W58" s="429"/>
      <c r="X58" s="508"/>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518"/>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7" t="s">
        <v>265</v>
      </c>
      <c r="H65" s="429"/>
      <c r="I65" s="429"/>
      <c r="J65" s="429"/>
      <c r="K65" s="429"/>
      <c r="L65" s="429"/>
      <c r="M65" s="429"/>
      <c r="N65" s="429"/>
      <c r="O65" s="508"/>
      <c r="P65" s="428" t="s">
        <v>59</v>
      </c>
      <c r="Q65" s="429"/>
      <c r="R65" s="429"/>
      <c r="S65" s="429"/>
      <c r="T65" s="429"/>
      <c r="U65" s="429"/>
      <c r="V65" s="429"/>
      <c r="W65" s="429"/>
      <c r="X65" s="508"/>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518"/>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7" zoomScale="60" zoomScaleNormal="75" zoomScalePageLayoutView="70" workbookViewId="0">
      <selection activeCell="L19" sqref="L19:X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2018-08-22T07:18:47Z</cp:lastPrinted>
  <dcterms:created xsi:type="dcterms:W3CDTF">2012-03-13T00:50:25Z</dcterms:created>
  <dcterms:modified xsi:type="dcterms:W3CDTF">2018-09-03T16:38:32Z</dcterms:modified>
</cp:coreProperties>
</file>