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P:\予算計理企画共有\企画班\共通\３．政策\⑤行政事業レビュー・基金シート\H29行政事業レビュー\1-1.レビューシート全般\290914_レビュー最終公表（30年度新規）\建設関係\11.国土技術政策総合研究所（つくば）\"/>
    </mc:Choice>
  </mc:AlternateContent>
  <bookViews>
    <workbookView xWindow="0" yWindow="0" windowWidth="13470" windowHeight="46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W21" i="3" l="1"/>
  <c r="AD21" i="3"/>
  <c r="P21" i="3"/>
  <c r="P29" i="3"/>
  <c r="P28" i="3"/>
  <c r="W29" i="3"/>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M2" i="4"/>
  <c r="N2" i="4"/>
  <c r="N3" i="4"/>
  <c r="H3" i="4"/>
  <c r="C3" i="4"/>
  <c r="R2" i="4"/>
  <c r="S2"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<sst xmlns="http://schemas.openxmlformats.org/spreadsheetml/2006/main" count="2846" uniqueCount="583">
  <si>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</si>
  <si>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</si>
  <si>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</si>
  <si>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</si>
  <si>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</si>
  <si>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</si>
  <si>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</si>
  <si>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</si>
  <si>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</si>
  <si>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</si>
  <si>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</si>
  <si>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</si>
  <si>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</si>
  <si>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</si>
  <si>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</si>
  <si>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</si>
  <si>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</si>
  <si>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</si>
  <si>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</si>
  <si>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</si>
  <si>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</si>
  <si>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</si>
  <si>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</si>
  <si>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</si>
  <si>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</si>
  <si>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</si>
  <si>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</si>
  <si>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</si>
  <si>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</si>
  <si>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</si>
  <si>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</si>
  <si>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</si>
  <si>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</si>
  <si>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</si>
  <si>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</si>
  <si>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</si>
  <si>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</si>
  <si>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</si>
  <si>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</si>
  <si>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</si>
  <si>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</si>
  <si>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</si>
  <si>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</si>
  <si>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</si>
  <si>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</si>
  <si>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</si>
  <si>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</si>
  <si>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</si>
  <si>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</si>
  <si>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</si>
  <si>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</si>
  <si>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</si>
  <si>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</si>
  <si>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</si>
  <si>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</si>
  <si>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</si>
  <si>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</si>
  <si>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</si>
  <si>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</si>
  <si>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</si>
  <si>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</si>
  <si>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</si>
  <si>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</si>
  <si>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</si>
  <si>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</si>
  <si>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</si>
  <si>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</si>
  <si>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</si>
  <si>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</si>
  <si>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</si>
  <si>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</si>
  <si>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</si>
  <si>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</si>
  <si>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</si>
  <si>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</si>
  <si>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</si>
  <si>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</si>
  <si>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</si>
  <si>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</si>
  <si>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</si>
  <si>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</si>
  <si>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</si>
  <si>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</si>
  <si>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</si>
  <si>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</si>
  <si>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</si>
  <si>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</si>
  <si>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</si>
  <si>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</si>
  <si>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</si>
  <si>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</si>
  <si>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</si>
  <si>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</si>
  <si>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</si>
  <si>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</si>
  <si>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</si>
  <si>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</si>
  <si>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</si>
  <si>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</si>
  <si>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</si>
  <si>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</si>
  <si>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</si>
  <si>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</si>
  <si>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</si>
  <si>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</si>
  <si>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</si>
  <si>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</si>
  <si>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</si>
  <si>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</si>
  <si>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</si>
  <si>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</si>
  <si>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</si>
  <si>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</si>
  <si>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</si>
  <si>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</si>
  <si>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</si>
  <si>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</si>
  <si>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</si>
  <si>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</si>
  <si>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</si>
  <si>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</si>
  <si>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</si>
  <si>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</si>
  <si>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</si>
  <si>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</si>
  <si>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</si>
  <si>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</si>
  <si>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</si>
  <si>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</si>
  <si>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</si>
  <si>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</si>
  <si>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</si>
  <si>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</si>
  <si>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</si>
  <si>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</si>
  <si>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</si>
  <si>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</si>
  <si>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</si>
  <si>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</si>
  <si>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</si>
  <si>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</si>
  <si>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</si>
  <si>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</si>
  <si>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</si>
  <si>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</si>
  <si>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</si>
  <si>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</si>
  <si>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</si>
  <si>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</si>
  <si>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</si>
  <si>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</si>
  <si>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</si>
  <si>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</si>
  <si>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</si>
  <si>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</si>
  <si>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</si>
  <si>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</si>
  <si>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</si>
  <si>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</si>
  <si>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</si>
  <si>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</si>
  <si>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</si>
  <si>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</si>
  <si>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</si>
  <si>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</si>
  <si>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</si>
  <si>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</si>
  <si>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</si>
  <si>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</si>
  <si>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</si>
  <si>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</si>
  <si>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</si>
  <si>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</si>
  <si>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</si>
  <si>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</si>
  <si>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</si>
  <si>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</si>
  <si>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</si>
  <si>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</si>
  <si>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</si>
  <si>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</si>
  <si>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</si>
  <si>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</si>
  <si>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</si>
  <si>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</si>
  <si>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</si>
  <si>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</si>
  <si>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</si>
  <si>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</si>
  <si>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</si>
  <si>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</si>
  <si>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</si>
  <si>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</si>
  <si>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</si>
  <si>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</si>
  <si>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</si>
  <si>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</si>
  <si>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</si>
  <si>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</si>
  <si>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</si>
  <si>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</si>
  <si>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</si>
  <si>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</si>
  <si>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</si>
  <si>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</si>
  <si>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</si>
  <si>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</si>
  <si>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</si>
  <si>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</si>
  <si>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</si>
  <si>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</si>
  <si>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</si>
  <si>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</si>
  <si>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</si>
  <si>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</si>
  <si>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</si>
  <si>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</si>
  <si>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</si>
  <si>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</si>
  <si>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</si>
  <si>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</si>
  <si>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</si>
  <si>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</si>
  <si>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</si>
  <si>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</si>
  <si>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</si>
  <si>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</si>
  <si>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</si>
  <si>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</si>
  <si>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</si>
  <si>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</si>
  <si>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</si>
  <si>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</si>
  <si>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</si>
  <si>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</si>
  <si>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</si>
  <si>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</si>
  <si>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</si>
  <si>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</si>
  <si>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</si>
  <si>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</si>
  <si>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</si>
  <si>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</si>
  <si>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</si>
  <si>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</si>
  <si>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</si>
  <si>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</si>
  <si>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</si>
  <si>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</si>
  <si>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</si>
  <si>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</si>
  <si>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</si>
  <si>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</si>
  <si>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</si>
  <si>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</si>
  <si>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</si>
  <si>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</si>
  <si>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</si>
  <si>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</si>
  <si>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</si>
  <si>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</si>
  <si>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</si>
  <si>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</si>
  <si>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</si>
  <si>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</si>
  <si>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</si>
  <si>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</si>
  <si>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</si>
  <si>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</si>
  <si>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</si>
  <si>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</si>
  <si>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</si>
  <si>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</si>
  <si>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</si>
  <si>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</si>
  <si>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</si>
  <si>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</si>
  <si>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</si>
  <si>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</si>
  <si>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</si>
  <si>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</si>
  <si>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</si>
  <si>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</si>
  <si>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</si>
  <si>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</si>
  <si>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</si>
  <si>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</si>
  <si>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</si>
  <si>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</si>
  <si>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</si>
  <si>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</si>
  <si>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</si>
  <si>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</si>
  <si>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</si>
  <si>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</si>
  <si>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</si>
  <si>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</si>
  <si>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</si>
  <si>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</si>
  <si>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</si>
  <si>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</si>
  <si>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</si>
  <si>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</si>
  <si>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</si>
  <si>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</si>
  <si>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</si>
  <si>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</si>
  <si>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</si>
  <si>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</si>
  <si>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</si>
  <si>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</si>
  <si>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</si>
  <si>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</si>
  <si>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</si>
  <si>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</si>
  <si>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</si>
  <si>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</si>
  <si>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</si>
  <si>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</si>
  <si>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</si>
  <si>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</si>
  <si>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</si>
  <si>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</si>
  <si>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</si>
  <si>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</si>
  <si>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</si>
  <si>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</si>
  <si>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</si>
  <si>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</si>
  <si>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</si>
  <si>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</si>
  <si>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</si>
  <si>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</si>
  <si>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</si>
  <si>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</si>
  <si>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</si>
  <si>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</si>
  <si>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</si>
  <si>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</si>
  <si>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</si>
  <si>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</si>
  <si>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</si>
  <si>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</si>
  <si>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</si>
  <si>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</si>
  <si>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</si>
  <si>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</si>
  <si>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</si>
  <si>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</si>
  <si>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</si>
  <si>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</si>
  <si>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</si>
  <si>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</si>
  <si>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</si>
  <si>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</si>
  <si>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</si>
  <si>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</si>
  <si>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</si>
  <si>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</si>
  <si>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</si>
  <si>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</si>
  <si>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</si>
  <si>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</si>
  <si>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</si>
  <si>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</si>
  <si>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</si>
  <si>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</si>
  <si>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</si>
  <si>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</si>
  <si>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</si>
  <si>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</si>
  <si>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</si>
  <si>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</si>
  <si>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</si>
  <si>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</si>
  <si>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</si>
  <si>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</si>
  <si>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</si>
  <si>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</si>
  <si>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</si>
  <si>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</si>
  <si>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</si>
  <si>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</si>
  <si>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</si>
  <si>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</si>
  <si>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</si>
  <si>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</si>
  <si>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</si>
  <si>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</si>
  <si>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</si>
  <si>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</si>
  <si>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</si>
  <si>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</si>
  <si>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</si>
  <si>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</si>
  <si>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</si>
  <si>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</si>
  <si>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</si>
  <si>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</si>
  <si>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</si>
  <si>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</si>
  <si>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</si>
  <si>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</si>
  <si>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</si>
  <si>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</si>
  <si>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</si>
  <si>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</si>
  <si>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</si>
  <si>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</si>
  <si>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</si>
  <si>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</si>
  <si>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</si>
  <si>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</si>
  <si>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</si>
  <si>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</si>
  <si>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</si>
  <si>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</si>
  <si>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</si>
  <si>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</si>
  <si>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</si>
  <si>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</si>
  <si>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</si>
  <si>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</si>
  <si>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</si>
  <si>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</si>
  <si>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</si>
  <si>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</si>
  <si>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</si>
  <si>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</si>
  <si>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</si>
  <si>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</si>
  <si>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</si>
  <si>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</si>
  <si>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</si>
  <si>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</si>
  <si>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</si>
  <si>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</si>
  <si>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</si>
  <si>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</si>
  <si>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</si>
  <si>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</si>
  <si>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</si>
  <si>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</si>
  <si>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</si>
  <si>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</si>
  <si>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</si>
  <si>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</si>
  <si>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</si>
  <si>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</si>
  <si>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</si>
  <si>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</si>
  <si>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</si>
  <si>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</si>
  <si>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</si>
  <si>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</si>
  <si>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</si>
  <si>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</si>
  <si>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</si>
  <si>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</si>
  <si>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</si>
  <si>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</si>
  <si>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</si>
  <si>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</si>
  <si>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</si>
  <si>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</si>
  <si>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</si>
  <si>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</si>
  <si>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</si>
  <si>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</si>
  <si>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</si>
  <si>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</si>
  <si>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</si>
  <si>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</si>
  <si>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</si>
  <si>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</si>
  <si>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</si>
  <si>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</si>
  <si>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</si>
  <si>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</si>
  <si>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</si>
  <si>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</si>
  <si>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</si>
  <si>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</si>
  <si>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</si>
  <si>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</si>
  <si>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</si>
  <si>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</si>
  <si>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</si>
  <si>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</si>
  <si>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</si>
  <si>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</si>
  <si>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</si>
  <si>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</si>
  <si>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</si>
  <si>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</si>
  <si>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</si>
  <si>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</si>
  <si>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</si>
  <si>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</si>
  <si>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</si>
  <si>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</si>
  <si>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</si>
  <si>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</si>
  <si>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</si>
  <si>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</si>
  <si>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</si>
  <si>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</si>
  <si>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</si>
  <si>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</si>
  <si>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</si>
  <si>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</si>
  <si>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</si>
  <si>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</si>
  <si>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</si>
  <si>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</si>
  <si>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</si>
  <si>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</si>
  <si>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</si>
  <si>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</si>
  <si>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</si>
  <si>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</si>
  <si>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</si>
  <si>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</si>
  <si>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</si>
  <si>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</si>
  <si>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</si>
  <si>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</si>
  <si>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</si>
  <si>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</si>
  <si>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</si>
  <si>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</si>
  <si>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</si>
  <si>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</si>
  <si>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</si>
  <si>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</si>
  <si>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</si>
  <si>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</si>
  <si>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</si>
  <si>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</si>
  <si>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</si>
  <si>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</si>
  <si>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</si>
  <si>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</si>
  <si>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</si>
  <si>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</si>
  <si>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</si>
  <si>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国土技術政策総合研究所</t>
    <rPh sb="0" eb="2">
      <t>コクド</t>
    </rPh>
    <rPh sb="2" eb="4">
      <t>ギジュツ</t>
    </rPh>
    <rPh sb="4" eb="6">
      <t>セイサク</t>
    </rPh>
    <rPh sb="6" eb="8">
      <t>ソウゴウ</t>
    </rPh>
    <rPh sb="8" eb="11">
      <t>ケンキュウショ</t>
    </rPh>
    <phoneticPr fontId="5"/>
  </si>
  <si>
    <t>○</t>
  </si>
  <si>
    <t>試験研究費</t>
    <rPh sb="0" eb="2">
      <t>シケン</t>
    </rPh>
    <rPh sb="2" eb="5">
      <t>ケンキュウヒ</t>
    </rPh>
    <phoneticPr fontId="5"/>
  </si>
  <si>
    <t>職員旅費</t>
    <rPh sb="0" eb="2">
      <t>ショクイン</t>
    </rPh>
    <rPh sb="2" eb="4">
      <t>リョヒ</t>
    </rPh>
    <phoneticPr fontId="5"/>
  </si>
  <si>
    <t>-</t>
    <phoneticPr fontId="5"/>
  </si>
  <si>
    <t>委託【随意契約（企画競争）】</t>
    <rPh sb="0" eb="2">
      <t>イタク</t>
    </rPh>
    <rPh sb="3" eb="5">
      <t>ズイイ</t>
    </rPh>
    <rPh sb="5" eb="7">
      <t>ケイヤク</t>
    </rPh>
    <rPh sb="8" eb="10">
      <t>キカク</t>
    </rPh>
    <rPh sb="10" eb="12">
      <t>キョウソウ</t>
    </rPh>
    <phoneticPr fontId="5"/>
  </si>
  <si>
    <t>-</t>
  </si>
  <si>
    <t>-</t>
    <phoneticPr fontId="5"/>
  </si>
  <si>
    <t>11 ICTの利活用及び技術研究開発の推進</t>
    <phoneticPr fontId="5"/>
  </si>
  <si>
    <t>41 技術研究開発を推進する</t>
    <phoneticPr fontId="5"/>
  </si>
  <si>
    <t>目標を達成した技術研究開発課題の割合</t>
    <phoneticPr fontId="5"/>
  </si>
  <si>
    <t>%</t>
  </si>
  <si>
    <t>国土交通省が実施している技術研究開発課題を効果的・効率的に推進することに資する。</t>
    <phoneticPr fontId="5"/>
  </si>
  <si>
    <t>‐</t>
  </si>
  <si>
    <t>住宅研究部　住宅生産研究室</t>
    <rPh sb="0" eb="2">
      <t>ジュウタク</t>
    </rPh>
    <rPh sb="6" eb="10">
      <t>ジュウタクセイサン</t>
    </rPh>
    <phoneticPr fontId="5"/>
  </si>
  <si>
    <t>室長　布田　健</t>
    <rPh sb="3" eb="5">
      <t>ヌノタ</t>
    </rPh>
    <rPh sb="6" eb="7">
      <t>ケン</t>
    </rPh>
    <phoneticPr fontId="5"/>
  </si>
  <si>
    <t>バリアフリー新法
品確法　高齢者等配慮等級</t>
    <phoneticPr fontId="5"/>
  </si>
  <si>
    <t>本研究は、身体活動量を指標としたバリアフリー環境評価プログラムを用いて定量的に把握し、ライフステージに即した居住者の健康維持増進につながる技術の検討を行うものである。事業の概要は以下の通り。
1）評価方法の検討、評価項目の抽出、評価項目の数値化
2）評価ツールの検討・開発、施策に向けた検討
3）評価ツールの最適化・実用化及び施策に向けた提案　を行う。
　これらの検討結果から、効果的（改修コスト、介護コスト、活動量等の総合的な効果）、合理的（例：身体機能別に見たバリアフリー水準の設定等）な、バリアフリー改修法など施策に向けた提案を行う。</t>
    <phoneticPr fontId="5"/>
  </si>
  <si>
    <t>本研究は、住宅・建築のバリアフリー効果の見える化手法の確立を目的に、住環境における活動のしやすさ（=生活容易性、移動容易性、介助容易性）を、身体活動量を指標としたバリアフリー環境評価プログラムを用いて定量的に把握し、ライフステージに即した居住者の健康維持増進につながる技術の検討を行う。</t>
    <phoneticPr fontId="5"/>
  </si>
  <si>
    <t>効果的、合理的なバリアフリー改修法に関連するガイドラインの策定</t>
    <rPh sb="18" eb="20">
      <t>カンレン</t>
    </rPh>
    <rPh sb="29" eb="31">
      <t>サクテイ</t>
    </rPh>
    <phoneticPr fontId="5"/>
  </si>
  <si>
    <t>効果的、合理的なバリアフリー改修法に関連するガイドラインの策定数</t>
    <rPh sb="31" eb="32">
      <t>スウ</t>
    </rPh>
    <phoneticPr fontId="5"/>
  </si>
  <si>
    <t>ライフステージに即したバリアフリー効果の見える化手法の確立</t>
    <phoneticPr fontId="5"/>
  </si>
  <si>
    <t>執行額（百万円）／　ライフステージに即したバリアフリー効果の見える化手法の確立に関する研究項目　　　　　　　　　　　　　　　　</t>
    <phoneticPr fontId="5"/>
  </si>
  <si>
    <t>建築関連法令への技術基準の反映等を行うことから国で実施すべきである。</t>
    <phoneticPr fontId="5"/>
  </si>
  <si>
    <t>ライフステージに即したバリアフリー効果の見える化手法の確立に関する研究項目の終了件数</t>
    <phoneticPr fontId="5"/>
  </si>
  <si>
    <t>本研究は、高齢化が急速に進む中で、ライフステージに即したバリアフリー効果の見える化手法の確立を目標としており、社会的ニーズが高いと評価できる。</t>
    <phoneticPr fontId="5"/>
  </si>
  <si>
    <t>・本事業は、外部有識者による評価委員会において「事前評価」を受け、超高齢社会に向かう日本において、バリアフリー環境評価ツール等の検討・開発により、新しい視点からバリアフリー効果を見える化する研究であり国土技術政策総合研究所において実施すべきと評価された。
・発注にあたっては、価格競争や企画競争により競争性の確保に努める。</t>
    <phoneticPr fontId="5"/>
  </si>
  <si>
    <t>国土交通省</t>
    <phoneticPr fontId="5"/>
  </si>
  <si>
    <t>国土技術政策総合研究所調べ</t>
    <rPh sb="0" eb="2">
      <t>コクド</t>
    </rPh>
    <rPh sb="2" eb="4">
      <t>ギジュツ</t>
    </rPh>
    <rPh sb="4" eb="6">
      <t>セイサク</t>
    </rPh>
    <rPh sb="6" eb="8">
      <t>ソウゴウ</t>
    </rPh>
    <rPh sb="8" eb="11">
      <t>ケンキュウショ</t>
    </rPh>
    <rPh sb="11" eb="12">
      <t>シラ</t>
    </rPh>
    <phoneticPr fontId="5"/>
  </si>
  <si>
    <t>住生活基本計画（全国計画）（H28.3閣議決定）において掲げられている「高齢者が自立して暮らすことができる住生活の実現」を踏まえ、住宅のバリアフリー化、高齢者の身体機能の状況を考慮した部屋の配置等が求められており、本事業の優先度は高い。</t>
    <rPh sb="28" eb="29">
      <t>カカ</t>
    </rPh>
    <rPh sb="99" eb="100">
      <t>モト</t>
    </rPh>
    <phoneticPr fontId="5"/>
  </si>
  <si>
    <t>-</t>
    <phoneticPr fontId="5"/>
  </si>
  <si>
    <t>本</t>
    <rPh sb="0" eb="1">
      <t>ホン</t>
    </rPh>
    <phoneticPr fontId="5"/>
  </si>
  <si>
    <t>-</t>
    <phoneticPr fontId="5"/>
  </si>
  <si>
    <t>-</t>
    <phoneticPr fontId="5"/>
  </si>
  <si>
    <t>-</t>
    <phoneticPr fontId="5"/>
  </si>
  <si>
    <t>-</t>
    <phoneticPr fontId="5"/>
  </si>
  <si>
    <t>高齢化が進展する中で、バリアフリー対策の効果を見える化し、検証することによって、より効果の高い施策の立案・検討につなげていくことは重要である。本事業の効率的・円滑な実施を図り、目標達成に向けて着実に取り組んで頂きたい。</t>
    <rPh sb="0" eb="3">
      <t>コウレイカ</t>
    </rPh>
    <rPh sb="4" eb="6">
      <t>シンテン</t>
    </rPh>
    <rPh sb="8" eb="9">
      <t>ナカ</t>
    </rPh>
    <rPh sb="17" eb="19">
      <t>タイサク</t>
    </rPh>
    <rPh sb="20" eb="22">
      <t>コウカ</t>
    </rPh>
    <rPh sb="23" eb="24">
      <t>ミ</t>
    </rPh>
    <rPh sb="26" eb="27">
      <t>カ</t>
    </rPh>
    <rPh sb="29" eb="31">
      <t>ケンショウ</t>
    </rPh>
    <rPh sb="42" eb="44">
      <t>コウカ</t>
    </rPh>
    <rPh sb="45" eb="46">
      <t>タカ</t>
    </rPh>
    <rPh sb="47" eb="49">
      <t>セサク</t>
    </rPh>
    <rPh sb="50" eb="52">
      <t>リツアン</t>
    </rPh>
    <rPh sb="53" eb="55">
      <t>ケントウ</t>
    </rPh>
    <rPh sb="65" eb="67">
      <t>ジュウヨウ</t>
    </rPh>
    <rPh sb="71" eb="72">
      <t>ホン</t>
    </rPh>
    <rPh sb="72" eb="74">
      <t>ジギョウ</t>
    </rPh>
    <rPh sb="75" eb="78">
      <t>コウリツテキ</t>
    </rPh>
    <rPh sb="79" eb="81">
      <t>エンカツ</t>
    </rPh>
    <rPh sb="82" eb="84">
      <t>ジッシ</t>
    </rPh>
    <rPh sb="85" eb="86">
      <t>ハカ</t>
    </rPh>
    <rPh sb="88" eb="90">
      <t>モクヒョウ</t>
    </rPh>
    <rPh sb="90" eb="92">
      <t>タッセイ</t>
    </rPh>
    <rPh sb="93" eb="94">
      <t>ム</t>
    </rPh>
    <rPh sb="96" eb="98">
      <t>チャクジツ</t>
    </rPh>
    <rPh sb="99" eb="100">
      <t>ト</t>
    </rPh>
    <rPh sb="101" eb="102">
      <t>ク</t>
    </rPh>
    <rPh sb="104" eb="105">
      <t>イタダ</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</si>
</sst>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right style="double">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
      <left style="thin">
        <color auto="1"/>
      </left>
      <right style="double">
        <color auto="1"/>
      </right>
      <top/>
      <bottom style="thin">
        <color auto="1"/>
      </bottom>
      <diagonal/>
    </border>
    <border>
      <left/>
      <right style="hair">
        <color auto="1"/>
      </right>
      <top style="thin">
        <color auto="1"/>
      </top>
      <bottom/>
      <diagonal/>
    </border>
    <border diagonalUp="1">
      <left style="thin">
        <color auto="1"/>
      </left>
      <right style="medium">
        <color auto="1"/>
      </right>
      <top style="thin">
        <color auto="1"/>
      </top>
      <bottom/>
      <diagonal style="thin">
        <color auto="1"/>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style="thin">
        <color auto="1"/>
      </right>
      <top/>
      <bottom/>
      <diagonal style="thin">
        <color auto="1"/>
      </diagonal>
    </border>
    <border>
      <left style="thin">
        <color auto="1"/>
      </left>
      <right style="double">
        <color auto="1"/>
      </right>
      <top style="medium">
        <color auto="1"/>
      </top>
      <bottom style="thin">
        <color auto="1"/>
      </bottom>
      <diagonal/>
    </border>
    <border>
      <left style="thin">
        <color auto="1"/>
      </left>
      <right style="thin">
        <color auto="1"/>
      </right>
      <top style="medium">
        <color auto="1"/>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68036</xdr:colOff>
      <xdr:row>741</xdr:row>
      <xdr:rowOff>52827</xdr:rowOff>
    </xdr:from>
    <xdr:to>
      <xdr:col>24</xdr:col>
      <xdr:colOff>160565</xdr:colOff>
      <xdr:row>743</xdr:row>
      <xdr:rowOff>54867</xdr:rowOff>
    </xdr:to>
    <xdr:sp macro="" textlink="">
      <xdr:nvSpPr>
        <xdr:cNvPr id="2" name="テキスト ボックス 1"/>
        <xdr:cNvSpPr txBox="1"/>
      </xdr:nvSpPr>
      <xdr:spPr>
        <a:xfrm>
          <a:off x="1681683" y="40416415"/>
          <a:ext cx="3319823" cy="69680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14</a:t>
          </a:r>
          <a:r>
            <a:rPr kumimoji="1" lang="ja-JP" altLang="en-US" sz="1100"/>
            <a:t>百万円</a:t>
          </a:r>
        </a:p>
      </xdr:txBody>
    </xdr:sp>
    <xdr:clientData/>
  </xdr:twoCellAnchor>
  <xdr:twoCellAnchor>
    <xdr:from>
      <xdr:col>9</xdr:col>
      <xdr:colOff>7204</xdr:colOff>
      <xdr:row>743</xdr:row>
      <xdr:rowOff>314566</xdr:rowOff>
    </xdr:from>
    <xdr:to>
      <xdr:col>23</xdr:col>
      <xdr:colOff>82826</xdr:colOff>
      <xdr:row>748</xdr:row>
      <xdr:rowOff>66261</xdr:rowOff>
    </xdr:to>
    <xdr:sp macro="" textlink="">
      <xdr:nvSpPr>
        <xdr:cNvPr id="3" name="正方形/長方形 2"/>
        <xdr:cNvSpPr/>
      </xdr:nvSpPr>
      <xdr:spPr>
        <a:xfrm>
          <a:off x="1796247" y="42199718"/>
          <a:ext cx="2858579" cy="1532456"/>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本研究は、住宅・建築のバリアフリー効果の見える化手法の確立を目的に、住環境における活動のしやすさを、身体活動量を指標としたバリアフリー環境評価プログラムを用いて定量的に把握し、ライフステージに即した居住者の健康維持増進につながる技術の検討を行う。</a:t>
          </a:r>
        </a:p>
      </xdr:txBody>
    </xdr:sp>
    <xdr:clientData/>
  </xdr:twoCellAnchor>
  <xdr:twoCellAnchor>
    <xdr:from>
      <xdr:col>8</xdr:col>
      <xdr:colOff>33617</xdr:colOff>
      <xdr:row>743</xdr:row>
      <xdr:rowOff>201705</xdr:rowOff>
    </xdr:from>
    <xdr:to>
      <xdr:col>24</xdr:col>
      <xdr:colOff>74542</xdr:colOff>
      <xdr:row>748</xdr:row>
      <xdr:rowOff>33129</xdr:rowOff>
    </xdr:to>
    <xdr:sp macro="" textlink="">
      <xdr:nvSpPr>
        <xdr:cNvPr id="4" name="大かっこ 3"/>
        <xdr:cNvSpPr/>
      </xdr:nvSpPr>
      <xdr:spPr>
        <a:xfrm>
          <a:off x="1623878" y="42086857"/>
          <a:ext cx="3221447" cy="161218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190501</xdr:colOff>
      <xdr:row>744</xdr:row>
      <xdr:rowOff>67234</xdr:rowOff>
    </xdr:from>
    <xdr:to>
      <xdr:col>46</xdr:col>
      <xdr:colOff>141190</xdr:colOff>
      <xdr:row>748</xdr:row>
      <xdr:rowOff>44822</xdr:rowOff>
    </xdr:to>
    <xdr:sp macro="" textlink="">
      <xdr:nvSpPr>
        <xdr:cNvPr id="5" name="大かっこ 4"/>
        <xdr:cNvSpPr/>
      </xdr:nvSpPr>
      <xdr:spPr>
        <a:xfrm>
          <a:off x="6645089" y="41472969"/>
          <a:ext cx="2774572" cy="13671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67235</xdr:colOff>
      <xdr:row>744</xdr:row>
      <xdr:rowOff>190501</xdr:rowOff>
    </xdr:from>
    <xdr:to>
      <xdr:col>47</xdr:col>
      <xdr:colOff>135380</xdr:colOff>
      <xdr:row>748</xdr:row>
      <xdr:rowOff>217021</xdr:rowOff>
    </xdr:to>
    <xdr:sp macro="" textlink="">
      <xdr:nvSpPr>
        <xdr:cNvPr id="6" name="正方形/長方形 5"/>
        <xdr:cNvSpPr/>
      </xdr:nvSpPr>
      <xdr:spPr>
        <a:xfrm>
          <a:off x="6925235" y="41596236"/>
          <a:ext cx="2690321" cy="141605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a:t>
          </a:r>
          <a:r>
            <a:rPr kumimoji="1" lang="en-US" altLang="ja-JP" sz="1100">
              <a:solidFill>
                <a:schemeClr val="tx1"/>
              </a:solidFill>
            </a:rPr>
            <a:t>5</a:t>
          </a:r>
          <a:r>
            <a:rPr kumimoji="1" lang="ja-JP" altLang="en-US" sz="1100">
              <a:solidFill>
                <a:schemeClr val="tx1"/>
              </a:solidFill>
            </a:rPr>
            <a:t>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a:t>
          </a:r>
          <a:r>
            <a:rPr kumimoji="1" lang="en-US" altLang="ja-JP" sz="1100">
              <a:solidFill>
                <a:schemeClr val="tx1"/>
              </a:solidFill>
            </a:rPr>
            <a:t>4</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②職員旅費　　  </a:t>
          </a:r>
          <a:r>
            <a:rPr kumimoji="1" lang="en-US" altLang="ja-JP" sz="1100">
              <a:solidFill>
                <a:schemeClr val="tx1"/>
              </a:solidFill>
            </a:rPr>
            <a:t>1</a:t>
          </a:r>
          <a:r>
            <a:rPr kumimoji="1" lang="ja-JP" altLang="en-US" sz="1100">
              <a:solidFill>
                <a:schemeClr val="tx1"/>
              </a:solidFill>
            </a:rPr>
            <a:t>百万円</a:t>
          </a:r>
        </a:p>
      </xdr:txBody>
    </xdr:sp>
    <xdr:clientData/>
  </xdr:twoCellAnchor>
  <xdr:twoCellAnchor>
    <xdr:from>
      <xdr:col>13</xdr:col>
      <xdr:colOff>127916</xdr:colOff>
      <xdr:row>747</xdr:row>
      <xdr:rowOff>115956</xdr:rowOff>
    </xdr:from>
    <xdr:to>
      <xdr:col>13</xdr:col>
      <xdr:colOff>138159</xdr:colOff>
      <xdr:row>750</xdr:row>
      <xdr:rowOff>330890</xdr:rowOff>
    </xdr:to>
    <xdr:cxnSp macro="">
      <xdr:nvCxnSpPr>
        <xdr:cNvPr id="7" name="直線コネクタ 6"/>
        <xdr:cNvCxnSpPr/>
      </xdr:nvCxnSpPr>
      <xdr:spPr>
        <a:xfrm flipH="1">
          <a:off x="2712090" y="43425717"/>
          <a:ext cx="10243" cy="128339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123265</xdr:colOff>
      <xdr:row>750</xdr:row>
      <xdr:rowOff>302559</xdr:rowOff>
    </xdr:from>
    <xdr:to>
      <xdr:col>25</xdr:col>
      <xdr:colOff>160244</xdr:colOff>
      <xdr:row>750</xdr:row>
      <xdr:rowOff>317526</xdr:rowOff>
    </xdr:to>
    <xdr:cxnSp macro="">
      <xdr:nvCxnSpPr>
        <xdr:cNvPr id="8" name="直線矢印コネクタ 7"/>
        <xdr:cNvCxnSpPr/>
      </xdr:nvCxnSpPr>
      <xdr:spPr>
        <a:xfrm flipV="1">
          <a:off x="2745441" y="43792588"/>
          <a:ext cx="2457450" cy="14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179295</xdr:colOff>
      <xdr:row>749</xdr:row>
      <xdr:rowOff>268941</xdr:rowOff>
    </xdr:from>
    <xdr:to>
      <xdr:col>38</xdr:col>
      <xdr:colOff>180008</xdr:colOff>
      <xdr:row>751</xdr:row>
      <xdr:rowOff>314858</xdr:rowOff>
    </xdr:to>
    <xdr:sp macro="" textlink="">
      <xdr:nvSpPr>
        <xdr:cNvPr id="11" name="テキスト ボックス 10"/>
        <xdr:cNvSpPr txBox="1"/>
      </xdr:nvSpPr>
      <xdr:spPr>
        <a:xfrm>
          <a:off x="5221942" y="43411588"/>
          <a:ext cx="2622890" cy="74068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endParaRPr kumimoji="1" lang="en-US" altLang="ja-JP" sz="1100"/>
        </a:p>
        <a:p>
          <a:pPr algn="l"/>
          <a:r>
            <a:rPr kumimoji="1" lang="ja-JP" altLang="en-US" sz="1100"/>
            <a:t>　　　　　　      　</a:t>
          </a:r>
          <a:r>
            <a:rPr kumimoji="1" lang="ja-JP" altLang="en-US" sz="1100" baseline="0"/>
            <a:t>  </a:t>
          </a:r>
          <a:r>
            <a:rPr kumimoji="1" lang="en-US" altLang="ja-JP" sz="1100"/>
            <a:t>9</a:t>
          </a:r>
          <a:r>
            <a:rPr kumimoji="1" lang="ja-JP" altLang="en-US" sz="1100"/>
            <a:t>百万円</a:t>
          </a:r>
        </a:p>
      </xdr:txBody>
    </xdr:sp>
    <xdr:clientData/>
  </xdr:twoCellAnchor>
  <xdr:twoCellAnchor>
    <xdr:from>
      <xdr:col>26</xdr:col>
      <xdr:colOff>0</xdr:colOff>
      <xdr:row>752</xdr:row>
      <xdr:rowOff>0</xdr:rowOff>
    </xdr:from>
    <xdr:to>
      <xdr:col>40</xdr:col>
      <xdr:colOff>46319</xdr:colOff>
      <xdr:row>755</xdr:row>
      <xdr:rowOff>158002</xdr:rowOff>
    </xdr:to>
    <xdr:sp macro="" textlink="">
      <xdr:nvSpPr>
        <xdr:cNvPr id="13" name="正方形/長方形 12"/>
        <xdr:cNvSpPr/>
      </xdr:nvSpPr>
      <xdr:spPr>
        <a:xfrm>
          <a:off x="5244353" y="44184794"/>
          <a:ext cx="2870201" cy="120014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バリアフリー環境評価プログラムについての概念整理（評価ツールのあり方、負担と活動量の関係　等）を外部の有識者等へのヒアリングから行った上で、評価項目（生活行為や動作）を抽出する。</a:t>
          </a:r>
          <a:endParaRPr lang="ja-JP" altLang="ja-JP">
            <a:solidFill>
              <a:sysClr val="windowText" lastClr="000000"/>
            </a:solidFill>
            <a:effectLst/>
          </a:endParaRPr>
        </a:p>
      </xdr:txBody>
    </xdr:sp>
    <xdr:clientData/>
  </xdr:twoCellAnchor>
  <xdr:twoCellAnchor>
    <xdr:from>
      <xdr:col>25</xdr:col>
      <xdr:colOff>103413</xdr:colOff>
      <xdr:row>751</xdr:row>
      <xdr:rowOff>353785</xdr:rowOff>
    </xdr:from>
    <xdr:to>
      <xdr:col>40</xdr:col>
      <xdr:colOff>89646</xdr:colOff>
      <xdr:row>754</xdr:row>
      <xdr:rowOff>342899</xdr:rowOff>
    </xdr:to>
    <xdr:sp macro="" textlink="">
      <xdr:nvSpPr>
        <xdr:cNvPr id="14" name="大かっこ 13"/>
        <xdr:cNvSpPr/>
      </xdr:nvSpPr>
      <xdr:spPr>
        <a:xfrm>
          <a:off x="5138056" y="45072299"/>
          <a:ext cx="3007019" cy="105047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200" zoomScaleSheetLayoutView="70" zoomScalePageLayoutView="200" workbookViewId="0">
      <selection activeCell="BA3" sqref="BA3:BB3"/>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472</v>
      </c>
      <c r="AP2" s="186"/>
      <c r="AQ2" s="186"/>
      <c r="AR2" s="86" t="str">
        <f>IF(OR(AO2="　", AO2=""), "", "-")</f>
        <v>-</v>
      </c>
      <c r="AS2" s="187">
        <v>55</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573</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567</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546</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473</v>
      </c>
      <c r="H5" s="527"/>
      <c r="I5" s="527"/>
      <c r="J5" s="527"/>
      <c r="K5" s="527"/>
      <c r="L5" s="527"/>
      <c r="M5" s="528" t="s">
        <v>67</v>
      </c>
      <c r="N5" s="529"/>
      <c r="O5" s="529"/>
      <c r="P5" s="529"/>
      <c r="Q5" s="529"/>
      <c r="R5" s="530"/>
      <c r="S5" s="531" t="s">
        <v>84</v>
      </c>
      <c r="T5" s="527"/>
      <c r="U5" s="527"/>
      <c r="V5" s="527"/>
      <c r="W5" s="527"/>
      <c r="X5" s="532"/>
      <c r="Y5" s="701" t="s">
        <v>3</v>
      </c>
      <c r="Z5" s="702"/>
      <c r="AA5" s="702"/>
      <c r="AB5" s="702"/>
      <c r="AC5" s="702"/>
      <c r="AD5" s="703"/>
      <c r="AE5" s="704" t="s">
        <v>560</v>
      </c>
      <c r="AF5" s="704"/>
      <c r="AG5" s="704"/>
      <c r="AH5" s="704"/>
      <c r="AI5" s="704"/>
      <c r="AJ5" s="704"/>
      <c r="AK5" s="704"/>
      <c r="AL5" s="704"/>
      <c r="AM5" s="704"/>
      <c r="AN5" s="704"/>
      <c r="AO5" s="704"/>
      <c r="AP5" s="705"/>
      <c r="AQ5" s="706" t="s">
        <v>561</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581</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562</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科学技術・イノベーション</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564</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563</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c r="Q13" s="183"/>
      <c r="R13" s="183"/>
      <c r="S13" s="183"/>
      <c r="T13" s="183"/>
      <c r="U13" s="183"/>
      <c r="V13" s="184"/>
      <c r="W13" s="182"/>
      <c r="X13" s="183"/>
      <c r="Y13" s="183"/>
      <c r="Z13" s="183"/>
      <c r="AA13" s="183"/>
      <c r="AB13" s="183"/>
      <c r="AC13" s="184"/>
      <c r="AD13" s="182"/>
      <c r="AE13" s="183"/>
      <c r="AF13" s="183"/>
      <c r="AG13" s="183"/>
      <c r="AH13" s="183"/>
      <c r="AI13" s="183"/>
      <c r="AJ13" s="184"/>
      <c r="AK13" s="182"/>
      <c r="AL13" s="183"/>
      <c r="AM13" s="183"/>
      <c r="AN13" s="183"/>
      <c r="AO13" s="183"/>
      <c r="AP13" s="183"/>
      <c r="AQ13" s="184"/>
      <c r="AR13" s="179">
        <v>14</v>
      </c>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c r="Q14" s="183"/>
      <c r="R14" s="183"/>
      <c r="S14" s="183"/>
      <c r="T14" s="183"/>
      <c r="U14" s="183"/>
      <c r="V14" s="184"/>
      <c r="W14" s="182"/>
      <c r="X14" s="183"/>
      <c r="Y14" s="183"/>
      <c r="Z14" s="183"/>
      <c r="AA14" s="183"/>
      <c r="AB14" s="183"/>
      <c r="AC14" s="184"/>
      <c r="AD14" s="182"/>
      <c r="AE14" s="183"/>
      <c r="AF14" s="183"/>
      <c r="AG14" s="183"/>
      <c r="AH14" s="183"/>
      <c r="AI14" s="183"/>
      <c r="AJ14" s="184"/>
      <c r="AK14" s="182"/>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c r="Q15" s="183"/>
      <c r="R15" s="183"/>
      <c r="S15" s="183"/>
      <c r="T15" s="183"/>
      <c r="U15" s="183"/>
      <c r="V15" s="184"/>
      <c r="W15" s="182"/>
      <c r="X15" s="183"/>
      <c r="Y15" s="183"/>
      <c r="Z15" s="183"/>
      <c r="AA15" s="183"/>
      <c r="AB15" s="183"/>
      <c r="AC15" s="184"/>
      <c r="AD15" s="182"/>
      <c r="AE15" s="183"/>
      <c r="AF15" s="183"/>
      <c r="AG15" s="183"/>
      <c r="AH15" s="183"/>
      <c r="AI15" s="183"/>
      <c r="AJ15" s="184"/>
      <c r="AK15" s="182"/>
      <c r="AL15" s="183"/>
      <c r="AM15" s="183"/>
      <c r="AN15" s="183"/>
      <c r="AO15" s="183"/>
      <c r="AP15" s="183"/>
      <c r="AQ15" s="184"/>
      <c r="AR15" s="182" t="s">
        <v>576</v>
      </c>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c r="Q16" s="183"/>
      <c r="R16" s="183"/>
      <c r="S16" s="183"/>
      <c r="T16" s="183"/>
      <c r="U16" s="183"/>
      <c r="V16" s="184"/>
      <c r="W16" s="182"/>
      <c r="X16" s="183"/>
      <c r="Y16" s="183"/>
      <c r="Z16" s="183"/>
      <c r="AA16" s="183"/>
      <c r="AB16" s="183"/>
      <c r="AC16" s="184"/>
      <c r="AD16" s="182"/>
      <c r="AE16" s="183"/>
      <c r="AF16" s="183"/>
      <c r="AG16" s="183"/>
      <c r="AH16" s="183"/>
      <c r="AI16" s="183"/>
      <c r="AJ16" s="184"/>
      <c r="AK16" s="182"/>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c r="Q17" s="183"/>
      <c r="R17" s="183"/>
      <c r="S17" s="183"/>
      <c r="T17" s="183"/>
      <c r="U17" s="183"/>
      <c r="V17" s="184"/>
      <c r="W17" s="182"/>
      <c r="X17" s="183"/>
      <c r="Y17" s="183"/>
      <c r="Z17" s="183"/>
      <c r="AA17" s="183"/>
      <c r="AB17" s="183"/>
      <c r="AC17" s="184"/>
      <c r="AD17" s="182"/>
      <c r="AE17" s="183"/>
      <c r="AF17" s="183"/>
      <c r="AG17" s="183"/>
      <c r="AH17" s="183"/>
      <c r="AI17" s="183"/>
      <c r="AJ17" s="184"/>
      <c r="AK17" s="182"/>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0</v>
      </c>
      <c r="Q18" s="204"/>
      <c r="R18" s="204"/>
      <c r="S18" s="204"/>
      <c r="T18" s="204"/>
      <c r="U18" s="204"/>
      <c r="V18" s="205"/>
      <c r="W18" s="203">
        <f>SUM(W13:AC17)</f>
        <v>0</v>
      </c>
      <c r="X18" s="204"/>
      <c r="Y18" s="204"/>
      <c r="Z18" s="204"/>
      <c r="AA18" s="204"/>
      <c r="AB18" s="204"/>
      <c r="AC18" s="205"/>
      <c r="AD18" s="203">
        <f>SUM(AD13:AJ17)</f>
        <v>0</v>
      </c>
      <c r="AE18" s="204"/>
      <c r="AF18" s="204"/>
      <c r="AG18" s="204"/>
      <c r="AH18" s="204"/>
      <c r="AI18" s="204"/>
      <c r="AJ18" s="205"/>
      <c r="AK18" s="203">
        <f>SUM(AK13:AQ17)</f>
        <v>0</v>
      </c>
      <c r="AL18" s="204"/>
      <c r="AM18" s="204"/>
      <c r="AN18" s="204"/>
      <c r="AO18" s="204"/>
      <c r="AP18" s="204"/>
      <c r="AQ18" s="205"/>
      <c r="AR18" s="203">
        <f>SUM(AR13:AX17)</f>
        <v>14</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c r="Q19" s="183"/>
      <c r="R19" s="183"/>
      <c r="S19" s="183"/>
      <c r="T19" s="183"/>
      <c r="U19" s="183"/>
      <c r="V19" s="184"/>
      <c r="W19" s="182"/>
      <c r="X19" s="183"/>
      <c r="Y19" s="183"/>
      <c r="Z19" s="183"/>
      <c r="AA19" s="183"/>
      <c r="AB19" s="183"/>
      <c r="AC19" s="184"/>
      <c r="AD19" s="182"/>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t="str">
        <f t="shared" ref="W20" si="0">IF(W18=0, "-", SUM(W19)/W18)</f>
        <v>-</v>
      </c>
      <c r="X20" s="509"/>
      <c r="Y20" s="509"/>
      <c r="Z20" s="509"/>
      <c r="AA20" s="509"/>
      <c r="AB20" s="509"/>
      <c r="AC20" s="509"/>
      <c r="AD20" s="509" t="str">
        <f t="shared" ref="AD20" si="1">IF(AD18=0, "-", SUM(AD19)/AD18)</f>
        <v>-</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508</v>
      </c>
      <c r="H21" s="899"/>
      <c r="I21" s="899"/>
      <c r="J21" s="899"/>
      <c r="K21" s="899"/>
      <c r="L21" s="899"/>
      <c r="M21" s="899"/>
      <c r="N21" s="899"/>
      <c r="O21" s="899"/>
      <c r="P21" s="509" t="str">
        <f>IF(P19=0, "-", SUM(P19)/SUM(P13,P14))</f>
        <v>-</v>
      </c>
      <c r="Q21" s="509"/>
      <c r="R21" s="509"/>
      <c r="S21" s="509"/>
      <c r="T21" s="509"/>
      <c r="U21" s="509"/>
      <c r="V21" s="509"/>
      <c r="W21" s="509" t="str">
        <f t="shared" ref="W21" si="2">IF(W19=0, "-", SUM(W19)/SUM(W13,W14))</f>
        <v>-</v>
      </c>
      <c r="X21" s="509"/>
      <c r="Y21" s="509"/>
      <c r="Z21" s="509"/>
      <c r="AA21" s="509"/>
      <c r="AB21" s="509"/>
      <c r="AC21" s="509"/>
      <c r="AD21" s="509" t="str">
        <f t="shared" ref="AD21" si="3">IF(AD19=0, "-", SUM(AD19)/SUM(AD13,AD14))</f>
        <v>-</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548</v>
      </c>
      <c r="H23" s="148"/>
      <c r="I23" s="148"/>
      <c r="J23" s="148"/>
      <c r="K23" s="148"/>
      <c r="L23" s="148"/>
      <c r="M23" s="148"/>
      <c r="N23" s="148"/>
      <c r="O23" s="149"/>
      <c r="P23" s="179">
        <v>0</v>
      </c>
      <c r="Q23" s="180"/>
      <c r="R23" s="180"/>
      <c r="S23" s="180"/>
      <c r="T23" s="180"/>
      <c r="U23" s="180"/>
      <c r="V23" s="181"/>
      <c r="W23" s="179">
        <v>13</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549</v>
      </c>
      <c r="H24" s="151"/>
      <c r="I24" s="151"/>
      <c r="J24" s="151"/>
      <c r="K24" s="151"/>
      <c r="L24" s="151"/>
      <c r="M24" s="151"/>
      <c r="N24" s="151"/>
      <c r="O24" s="152"/>
      <c r="P24" s="182">
        <v>0</v>
      </c>
      <c r="Q24" s="183"/>
      <c r="R24" s="183"/>
      <c r="S24" s="183"/>
      <c r="T24" s="183"/>
      <c r="U24" s="183"/>
      <c r="V24" s="184"/>
      <c r="W24" s="182">
        <v>1</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0</v>
      </c>
      <c r="Q29" s="207"/>
      <c r="R29" s="207"/>
      <c r="S29" s="207"/>
      <c r="T29" s="207"/>
      <c r="U29" s="207"/>
      <c r="V29" s="208"/>
      <c r="W29" s="206">
        <f>AR13</f>
        <v>14</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550</v>
      </c>
      <c r="AR31" s="198"/>
      <c r="AS31" s="132" t="s">
        <v>357</v>
      </c>
      <c r="AT31" s="133"/>
      <c r="AU31" s="265">
        <v>32</v>
      </c>
      <c r="AV31" s="265"/>
      <c r="AW31" s="368" t="s">
        <v>301</v>
      </c>
      <c r="AX31" s="369"/>
    </row>
    <row r="32" spans="1:50" ht="23.25" customHeight="1" x14ac:dyDescent="0.15">
      <c r="A32" s="536"/>
      <c r="B32" s="534"/>
      <c r="C32" s="534"/>
      <c r="D32" s="534"/>
      <c r="E32" s="534"/>
      <c r="F32" s="535"/>
      <c r="G32" s="510" t="s">
        <v>565</v>
      </c>
      <c r="H32" s="511"/>
      <c r="I32" s="511"/>
      <c r="J32" s="511"/>
      <c r="K32" s="511"/>
      <c r="L32" s="511"/>
      <c r="M32" s="511"/>
      <c r="N32" s="511"/>
      <c r="O32" s="512"/>
      <c r="P32" s="121" t="s">
        <v>566</v>
      </c>
      <c r="Q32" s="121"/>
      <c r="R32" s="121"/>
      <c r="S32" s="121"/>
      <c r="T32" s="121"/>
      <c r="U32" s="121"/>
      <c r="V32" s="121"/>
      <c r="W32" s="121"/>
      <c r="X32" s="212"/>
      <c r="Y32" s="335" t="s">
        <v>13</v>
      </c>
      <c r="Z32" s="519"/>
      <c r="AA32" s="520"/>
      <c r="AB32" s="521" t="s">
        <v>577</v>
      </c>
      <c r="AC32" s="521"/>
      <c r="AD32" s="521"/>
      <c r="AE32" s="348" t="s">
        <v>553</v>
      </c>
      <c r="AF32" s="349"/>
      <c r="AG32" s="349"/>
      <c r="AH32" s="349"/>
      <c r="AI32" s="348" t="s">
        <v>553</v>
      </c>
      <c r="AJ32" s="349"/>
      <c r="AK32" s="349"/>
      <c r="AL32" s="349"/>
      <c r="AM32" s="348" t="s">
        <v>553</v>
      </c>
      <c r="AN32" s="349"/>
      <c r="AO32" s="349"/>
      <c r="AP32" s="349"/>
      <c r="AQ32" s="189" t="s">
        <v>550</v>
      </c>
      <c r="AR32" s="190"/>
      <c r="AS32" s="190"/>
      <c r="AT32" s="191"/>
      <c r="AU32" s="349"/>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577</v>
      </c>
      <c r="AC33" s="491"/>
      <c r="AD33" s="491"/>
      <c r="AE33" s="348" t="s">
        <v>553</v>
      </c>
      <c r="AF33" s="349"/>
      <c r="AG33" s="349"/>
      <c r="AH33" s="349"/>
      <c r="AI33" s="348" t="s">
        <v>553</v>
      </c>
      <c r="AJ33" s="349"/>
      <c r="AK33" s="349"/>
      <c r="AL33" s="349"/>
      <c r="AM33" s="348" t="s">
        <v>553</v>
      </c>
      <c r="AN33" s="349"/>
      <c r="AO33" s="349"/>
      <c r="AP33" s="349"/>
      <c r="AQ33" s="189" t="s">
        <v>550</v>
      </c>
      <c r="AR33" s="190"/>
      <c r="AS33" s="190"/>
      <c r="AT33" s="191"/>
      <c r="AU33" s="349">
        <v>1</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553</v>
      </c>
      <c r="AF34" s="349"/>
      <c r="AG34" s="349"/>
      <c r="AH34" s="349"/>
      <c r="AI34" s="348" t="s">
        <v>553</v>
      </c>
      <c r="AJ34" s="349"/>
      <c r="AK34" s="349"/>
      <c r="AL34" s="349"/>
      <c r="AM34" s="348" t="s">
        <v>553</v>
      </c>
      <c r="AN34" s="349"/>
      <c r="AO34" s="349"/>
      <c r="AP34" s="349"/>
      <c r="AQ34" s="189" t="s">
        <v>550</v>
      </c>
      <c r="AR34" s="190"/>
      <c r="AS34" s="190"/>
      <c r="AT34" s="191"/>
      <c r="AU34" s="349"/>
      <c r="AV34" s="349"/>
      <c r="AW34" s="349"/>
      <c r="AX34" s="365"/>
    </row>
    <row r="35" spans="1:50" ht="23.25" customHeight="1" x14ac:dyDescent="0.15">
      <c r="A35" s="872" t="s">
        <v>539</v>
      </c>
      <c r="B35" s="873"/>
      <c r="C35" s="873"/>
      <c r="D35" s="873"/>
      <c r="E35" s="873"/>
      <c r="F35" s="874"/>
      <c r="G35" s="878" t="s">
        <v>574</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500</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529</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529</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530</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5" t="s">
        <v>509</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528</v>
      </c>
      <c r="X70" s="981"/>
      <c r="Y70" s="973" t="s">
        <v>13</v>
      </c>
      <c r="Z70" s="973"/>
      <c r="AA70" s="974"/>
      <c r="AB70" s="975" t="s">
        <v>529</v>
      </c>
      <c r="AC70" s="975"/>
      <c r="AD70" s="97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529</v>
      </c>
      <c r="AC71" s="976"/>
      <c r="AD71" s="97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530</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542</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15">
      <c r="A101" s="470"/>
      <c r="B101" s="471"/>
      <c r="C101" s="471"/>
      <c r="D101" s="471"/>
      <c r="E101" s="471"/>
      <c r="F101" s="472"/>
      <c r="G101" s="121" t="s">
        <v>570</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550</v>
      </c>
      <c r="AC101" s="521"/>
      <c r="AD101" s="521"/>
      <c r="AE101" s="348" t="s">
        <v>550</v>
      </c>
      <c r="AF101" s="349"/>
      <c r="AG101" s="349"/>
      <c r="AH101" s="350"/>
      <c r="AI101" s="348" t="s">
        <v>550</v>
      </c>
      <c r="AJ101" s="349"/>
      <c r="AK101" s="349"/>
      <c r="AL101" s="350"/>
      <c r="AM101" s="348" t="s">
        <v>550</v>
      </c>
      <c r="AN101" s="349"/>
      <c r="AO101" s="349"/>
      <c r="AP101" s="350"/>
      <c r="AQ101" s="348" t="s">
        <v>550</v>
      </c>
      <c r="AR101" s="349"/>
      <c r="AS101" s="349"/>
      <c r="AT101" s="350"/>
      <c r="AU101" s="348" t="s">
        <v>550</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550</v>
      </c>
      <c r="AC102" s="521"/>
      <c r="AD102" s="521"/>
      <c r="AE102" s="325" t="s">
        <v>550</v>
      </c>
      <c r="AF102" s="325"/>
      <c r="AG102" s="325"/>
      <c r="AH102" s="325"/>
      <c r="AI102" s="325" t="s">
        <v>550</v>
      </c>
      <c r="AJ102" s="325"/>
      <c r="AK102" s="325"/>
      <c r="AL102" s="325"/>
      <c r="AM102" s="325" t="s">
        <v>550</v>
      </c>
      <c r="AN102" s="325"/>
      <c r="AO102" s="325"/>
      <c r="AP102" s="325"/>
      <c r="AQ102" s="325" t="s">
        <v>550</v>
      </c>
      <c r="AR102" s="325"/>
      <c r="AS102" s="325"/>
      <c r="AT102" s="325"/>
      <c r="AU102" s="869">
        <v>3</v>
      </c>
      <c r="AV102" s="870"/>
      <c r="AW102" s="870"/>
      <c r="AX102" s="871"/>
    </row>
    <row r="103" spans="1:60" ht="31.5" hidden="1"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9"/>
      <c r="AV105" s="870"/>
      <c r="AW105" s="870"/>
      <c r="AX105" s="871"/>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568</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c r="AC116" s="280"/>
      <c r="AD116" s="281"/>
      <c r="AE116" s="325" t="s">
        <v>553</v>
      </c>
      <c r="AF116" s="325"/>
      <c r="AG116" s="325"/>
      <c r="AH116" s="325"/>
      <c r="AI116" s="325" t="s">
        <v>553</v>
      </c>
      <c r="AJ116" s="325"/>
      <c r="AK116" s="325"/>
      <c r="AL116" s="325"/>
      <c r="AM116" s="325" t="s">
        <v>553</v>
      </c>
      <c r="AN116" s="325"/>
      <c r="AO116" s="325"/>
      <c r="AP116" s="325"/>
      <c r="AQ116" s="348" t="s">
        <v>553</v>
      </c>
      <c r="AR116" s="349"/>
      <c r="AS116" s="349"/>
      <c r="AT116" s="349"/>
      <c r="AU116" s="349"/>
      <c r="AV116" s="349"/>
      <c r="AW116" s="349"/>
      <c r="AX116" s="365"/>
    </row>
    <row r="117" spans="1:50" ht="43.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513</v>
      </c>
      <c r="AC117" s="339"/>
      <c r="AD117" s="340"/>
      <c r="AE117" s="285" t="s">
        <v>553</v>
      </c>
      <c r="AF117" s="285"/>
      <c r="AG117" s="285"/>
      <c r="AH117" s="285"/>
      <c r="AI117" s="285" t="s">
        <v>553</v>
      </c>
      <c r="AJ117" s="285"/>
      <c r="AK117" s="285"/>
      <c r="AL117" s="285"/>
      <c r="AM117" s="285" t="s">
        <v>553</v>
      </c>
      <c r="AN117" s="285"/>
      <c r="AO117" s="285"/>
      <c r="AP117" s="285"/>
      <c r="AQ117" s="285" t="s">
        <v>553</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1" t="s">
        <v>371</v>
      </c>
      <c r="B130" s="999"/>
      <c r="C130" s="998" t="s">
        <v>368</v>
      </c>
      <c r="D130" s="999"/>
      <c r="E130" s="287" t="s">
        <v>401</v>
      </c>
      <c r="F130" s="288"/>
      <c r="G130" s="289" t="s">
        <v>554</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400</v>
      </c>
      <c r="F131" s="223"/>
      <c r="G131" s="216" t="s">
        <v>555</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553</v>
      </c>
      <c r="AR133" s="265"/>
      <c r="AS133" s="132" t="s">
        <v>357</v>
      </c>
      <c r="AT133" s="133"/>
      <c r="AU133" s="198" t="s">
        <v>553</v>
      </c>
      <c r="AV133" s="198"/>
      <c r="AW133" s="132" t="s">
        <v>301</v>
      </c>
      <c r="AX133" s="210"/>
    </row>
    <row r="134" spans="1:50" ht="39.75" customHeight="1" x14ac:dyDescent="0.15">
      <c r="A134" s="1002"/>
      <c r="B134" s="236"/>
      <c r="C134" s="235"/>
      <c r="D134" s="236"/>
      <c r="E134" s="235"/>
      <c r="F134" s="297"/>
      <c r="G134" s="211" t="s">
        <v>556</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557</v>
      </c>
      <c r="AC134" s="188"/>
      <c r="AD134" s="188"/>
      <c r="AE134" s="266" t="s">
        <v>553</v>
      </c>
      <c r="AF134" s="190"/>
      <c r="AG134" s="190"/>
      <c r="AH134" s="190"/>
      <c r="AI134" s="266" t="s">
        <v>553</v>
      </c>
      <c r="AJ134" s="190"/>
      <c r="AK134" s="190"/>
      <c r="AL134" s="190"/>
      <c r="AM134" s="266" t="s">
        <v>553</v>
      </c>
      <c r="AN134" s="190"/>
      <c r="AO134" s="190"/>
      <c r="AP134" s="190"/>
      <c r="AQ134" s="266" t="s">
        <v>553</v>
      </c>
      <c r="AR134" s="190"/>
      <c r="AS134" s="190"/>
      <c r="AT134" s="190"/>
      <c r="AU134" s="266" t="s">
        <v>553</v>
      </c>
      <c r="AV134" s="190"/>
      <c r="AW134" s="190"/>
      <c r="AX134" s="192"/>
    </row>
    <row r="135" spans="1:50" ht="39.75"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557</v>
      </c>
      <c r="AC135" s="202"/>
      <c r="AD135" s="202"/>
      <c r="AE135" s="266" t="s">
        <v>553</v>
      </c>
      <c r="AF135" s="190"/>
      <c r="AG135" s="190"/>
      <c r="AH135" s="190"/>
      <c r="AI135" s="266" t="s">
        <v>553</v>
      </c>
      <c r="AJ135" s="190"/>
      <c r="AK135" s="190"/>
      <c r="AL135" s="190"/>
      <c r="AM135" s="266" t="s">
        <v>553</v>
      </c>
      <c r="AN135" s="190"/>
      <c r="AO135" s="190"/>
      <c r="AP135" s="190"/>
      <c r="AQ135" s="266" t="s">
        <v>553</v>
      </c>
      <c r="AR135" s="190"/>
      <c r="AS135" s="190"/>
      <c r="AT135" s="190"/>
      <c r="AU135" s="266">
        <v>80</v>
      </c>
      <c r="AV135" s="190"/>
      <c r="AW135" s="190"/>
      <c r="AX135" s="192"/>
    </row>
    <row r="136" spans="1:50" ht="18.75" hidden="1"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2"/>
      <c r="B188" s="236"/>
      <c r="C188" s="235"/>
      <c r="D188" s="236"/>
      <c r="E188" s="120" t="s">
        <v>558</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2"/>
      <c r="B430" s="236"/>
      <c r="C430" s="233" t="s">
        <v>370</v>
      </c>
      <c r="D430" s="234"/>
      <c r="E430" s="222" t="s">
        <v>390</v>
      </c>
      <c r="F430" s="223"/>
      <c r="G430" s="224" t="s">
        <v>386</v>
      </c>
      <c r="H430" s="118"/>
      <c r="I430" s="118"/>
      <c r="J430" s="225" t="s">
        <v>552</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553</v>
      </c>
      <c r="AF432" s="198"/>
      <c r="AG432" s="132" t="s">
        <v>357</v>
      </c>
      <c r="AH432" s="133"/>
      <c r="AI432" s="143"/>
      <c r="AJ432" s="143"/>
      <c r="AK432" s="143"/>
      <c r="AL432" s="138"/>
      <c r="AM432" s="143"/>
      <c r="AN432" s="143"/>
      <c r="AO432" s="143"/>
      <c r="AP432" s="138"/>
      <c r="AQ432" s="209" t="s">
        <v>553</v>
      </c>
      <c r="AR432" s="198"/>
      <c r="AS432" s="132" t="s">
        <v>357</v>
      </c>
      <c r="AT432" s="133"/>
      <c r="AU432" s="198" t="s">
        <v>553</v>
      </c>
      <c r="AV432" s="198"/>
      <c r="AW432" s="132" t="s">
        <v>301</v>
      </c>
      <c r="AX432" s="210"/>
    </row>
    <row r="433" spans="1:50" ht="23.25" customHeight="1" x14ac:dyDescent="0.15">
      <c r="A433" s="1002"/>
      <c r="B433" s="236"/>
      <c r="C433" s="235"/>
      <c r="D433" s="236"/>
      <c r="E433" s="126"/>
      <c r="F433" s="127"/>
      <c r="G433" s="211" t="s">
        <v>553</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553</v>
      </c>
      <c r="AC433" s="202"/>
      <c r="AD433" s="202"/>
      <c r="AE433" s="189" t="s">
        <v>553</v>
      </c>
      <c r="AF433" s="190"/>
      <c r="AG433" s="190"/>
      <c r="AH433" s="190"/>
      <c r="AI433" s="189" t="s">
        <v>552</v>
      </c>
      <c r="AJ433" s="190"/>
      <c r="AK433" s="190"/>
      <c r="AL433" s="191"/>
      <c r="AM433" s="189" t="s">
        <v>552</v>
      </c>
      <c r="AN433" s="190"/>
      <c r="AO433" s="190"/>
      <c r="AP433" s="191"/>
      <c r="AQ433" s="189" t="s">
        <v>552</v>
      </c>
      <c r="AR433" s="190"/>
      <c r="AS433" s="190"/>
      <c r="AT433" s="191"/>
      <c r="AU433" s="190" t="s">
        <v>552</v>
      </c>
      <c r="AV433" s="190"/>
      <c r="AW433" s="190"/>
      <c r="AX433" s="192"/>
    </row>
    <row r="434" spans="1:50" ht="23.25"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553</v>
      </c>
      <c r="AC434" s="188"/>
      <c r="AD434" s="188"/>
      <c r="AE434" s="189" t="s">
        <v>553</v>
      </c>
      <c r="AF434" s="190"/>
      <c r="AG434" s="190"/>
      <c r="AH434" s="191"/>
      <c r="AI434" s="189" t="s">
        <v>552</v>
      </c>
      <c r="AJ434" s="190"/>
      <c r="AK434" s="190"/>
      <c r="AL434" s="191"/>
      <c r="AM434" s="189" t="s">
        <v>552</v>
      </c>
      <c r="AN434" s="190"/>
      <c r="AO434" s="190"/>
      <c r="AP434" s="191"/>
      <c r="AQ434" s="189" t="s">
        <v>552</v>
      </c>
      <c r="AR434" s="190"/>
      <c r="AS434" s="190"/>
      <c r="AT434" s="191"/>
      <c r="AU434" s="190" t="s">
        <v>552</v>
      </c>
      <c r="AV434" s="190"/>
      <c r="AW434" s="190"/>
      <c r="AX434" s="192"/>
    </row>
    <row r="435" spans="1:50" ht="23.25"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553</v>
      </c>
      <c r="AF435" s="190"/>
      <c r="AG435" s="190"/>
      <c r="AH435" s="191"/>
      <c r="AI435" s="189" t="s">
        <v>552</v>
      </c>
      <c r="AJ435" s="190"/>
      <c r="AK435" s="190"/>
      <c r="AL435" s="191"/>
      <c r="AM435" s="189" t="s">
        <v>552</v>
      </c>
      <c r="AN435" s="190"/>
      <c r="AO435" s="190"/>
      <c r="AP435" s="191"/>
      <c r="AQ435" s="189" t="s">
        <v>552</v>
      </c>
      <c r="AR435" s="190"/>
      <c r="AS435" s="190"/>
      <c r="AT435" s="191"/>
      <c r="AU435" s="190" t="s">
        <v>552</v>
      </c>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hidden="1"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02"/>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t="s">
        <v>553</v>
      </c>
      <c r="AF477" s="198"/>
      <c r="AG477" s="132" t="s">
        <v>357</v>
      </c>
      <c r="AH477" s="133"/>
      <c r="AI477" s="143"/>
      <c r="AJ477" s="143"/>
      <c r="AK477" s="143"/>
      <c r="AL477" s="138"/>
      <c r="AM477" s="143"/>
      <c r="AN477" s="143"/>
      <c r="AO477" s="143"/>
      <c r="AP477" s="138"/>
      <c r="AQ477" s="209" t="s">
        <v>553</v>
      </c>
      <c r="AR477" s="198"/>
      <c r="AS477" s="132" t="s">
        <v>357</v>
      </c>
      <c r="AT477" s="133"/>
      <c r="AU477" s="198" t="s">
        <v>553</v>
      </c>
      <c r="AV477" s="198"/>
      <c r="AW477" s="132" t="s">
        <v>301</v>
      </c>
      <c r="AX477" s="210"/>
    </row>
    <row r="478" spans="1:50" ht="23.25" customHeight="1" x14ac:dyDescent="0.15">
      <c r="A478" s="1002"/>
      <c r="B478" s="236"/>
      <c r="C478" s="235"/>
      <c r="D478" s="236"/>
      <c r="E478" s="126"/>
      <c r="F478" s="127"/>
      <c r="G478" s="211" t="s">
        <v>553</v>
      </c>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t="s">
        <v>553</v>
      </c>
      <c r="AC478" s="202"/>
      <c r="AD478" s="202"/>
      <c r="AE478" s="189" t="s">
        <v>553</v>
      </c>
      <c r="AF478" s="190"/>
      <c r="AG478" s="190"/>
      <c r="AH478" s="190"/>
      <c r="AI478" s="189" t="s">
        <v>552</v>
      </c>
      <c r="AJ478" s="190"/>
      <c r="AK478" s="190"/>
      <c r="AL478" s="190"/>
      <c r="AM478" s="189" t="s">
        <v>552</v>
      </c>
      <c r="AN478" s="190"/>
      <c r="AO478" s="190"/>
      <c r="AP478" s="191"/>
      <c r="AQ478" s="189" t="s">
        <v>552</v>
      </c>
      <c r="AR478" s="190"/>
      <c r="AS478" s="190"/>
      <c r="AT478" s="191"/>
      <c r="AU478" s="190" t="s">
        <v>553</v>
      </c>
      <c r="AV478" s="190"/>
      <c r="AW478" s="190"/>
      <c r="AX478" s="192"/>
    </row>
    <row r="479" spans="1:50" ht="23.25"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t="s">
        <v>553</v>
      </c>
      <c r="AC479" s="188"/>
      <c r="AD479" s="188"/>
      <c r="AE479" s="189" t="s">
        <v>553</v>
      </c>
      <c r="AF479" s="190"/>
      <c r="AG479" s="190"/>
      <c r="AH479" s="191"/>
      <c r="AI479" s="189" t="s">
        <v>552</v>
      </c>
      <c r="AJ479" s="190"/>
      <c r="AK479" s="190"/>
      <c r="AL479" s="190"/>
      <c r="AM479" s="189" t="s">
        <v>552</v>
      </c>
      <c r="AN479" s="190"/>
      <c r="AO479" s="190"/>
      <c r="AP479" s="191"/>
      <c r="AQ479" s="189" t="s">
        <v>552</v>
      </c>
      <c r="AR479" s="190"/>
      <c r="AS479" s="190"/>
      <c r="AT479" s="191"/>
      <c r="AU479" s="190" t="s">
        <v>553</v>
      </c>
      <c r="AV479" s="190"/>
      <c r="AW479" s="190"/>
      <c r="AX479" s="192"/>
    </row>
    <row r="480" spans="1:50" ht="23.25"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t="s">
        <v>553</v>
      </c>
      <c r="AF480" s="190"/>
      <c r="AG480" s="190"/>
      <c r="AH480" s="191"/>
      <c r="AI480" s="189" t="s">
        <v>552</v>
      </c>
      <c r="AJ480" s="190"/>
      <c r="AK480" s="190"/>
      <c r="AL480" s="190"/>
      <c r="AM480" s="189" t="s">
        <v>552</v>
      </c>
      <c r="AN480" s="190"/>
      <c r="AO480" s="190"/>
      <c r="AP480" s="191"/>
      <c r="AQ480" s="189" t="s">
        <v>552</v>
      </c>
      <c r="AR480" s="190"/>
      <c r="AS480" s="190"/>
      <c r="AT480" s="191"/>
      <c r="AU480" s="190" t="s">
        <v>553</v>
      </c>
      <c r="AV480" s="190"/>
      <c r="AW480" s="190"/>
      <c r="AX480" s="192"/>
    </row>
    <row r="481" spans="1:50" ht="23.85"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2"/>
      <c r="B482" s="236"/>
      <c r="C482" s="235"/>
      <c r="D482" s="236"/>
      <c r="E482" s="120" t="s">
        <v>553</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thickBot="1" x14ac:dyDescent="0.2">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55.5"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547</v>
      </c>
      <c r="AE702" s="866"/>
      <c r="AF702" s="866"/>
      <c r="AG702" s="855" t="s">
        <v>571</v>
      </c>
      <c r="AH702" s="856"/>
      <c r="AI702" s="856"/>
      <c r="AJ702" s="856"/>
      <c r="AK702" s="856"/>
      <c r="AL702" s="856"/>
      <c r="AM702" s="856"/>
      <c r="AN702" s="856"/>
      <c r="AO702" s="856"/>
      <c r="AP702" s="856"/>
      <c r="AQ702" s="856"/>
      <c r="AR702" s="856"/>
      <c r="AS702" s="856"/>
      <c r="AT702" s="856"/>
      <c r="AU702" s="856"/>
      <c r="AV702" s="856"/>
      <c r="AW702" s="856"/>
      <c r="AX702" s="857"/>
    </row>
    <row r="703" spans="1:50" ht="38.25"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547</v>
      </c>
      <c r="AE703" s="115"/>
      <c r="AF703" s="115"/>
      <c r="AG703" s="656" t="s">
        <v>569</v>
      </c>
      <c r="AH703" s="657"/>
      <c r="AI703" s="657"/>
      <c r="AJ703" s="657"/>
      <c r="AK703" s="657"/>
      <c r="AL703" s="657"/>
      <c r="AM703" s="657"/>
      <c r="AN703" s="657"/>
      <c r="AO703" s="657"/>
      <c r="AP703" s="657"/>
      <c r="AQ703" s="657"/>
      <c r="AR703" s="657"/>
      <c r="AS703" s="657"/>
      <c r="AT703" s="657"/>
      <c r="AU703" s="657"/>
      <c r="AV703" s="657"/>
      <c r="AW703" s="657"/>
      <c r="AX703" s="658"/>
    </row>
    <row r="704" spans="1:50" ht="82.5"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547</v>
      </c>
      <c r="AE704" s="568"/>
      <c r="AF704" s="568"/>
      <c r="AG704" s="422" t="s">
        <v>575</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559</v>
      </c>
      <c r="AE705" s="720"/>
      <c r="AF705" s="720"/>
      <c r="AG705" s="120"/>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540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559</v>
      </c>
      <c r="AE708" s="671"/>
      <c r="AF708" s="671"/>
      <c r="AG708" s="495"/>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559</v>
      </c>
      <c r="AE709" s="115"/>
      <c r="AF709" s="115"/>
      <c r="AG709" s="656"/>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559</v>
      </c>
      <c r="AE710" s="115"/>
      <c r="AF710" s="115"/>
      <c r="AG710" s="656"/>
      <c r="AH710" s="657"/>
      <c r="AI710" s="657"/>
      <c r="AJ710" s="657"/>
      <c r="AK710" s="657"/>
      <c r="AL710" s="657"/>
      <c r="AM710" s="657"/>
      <c r="AN710" s="657"/>
      <c r="AO710" s="657"/>
      <c r="AP710" s="657"/>
      <c r="AQ710" s="657"/>
      <c r="AR710" s="657"/>
      <c r="AS710" s="657"/>
      <c r="AT710" s="657"/>
      <c r="AU710" s="657"/>
      <c r="AV710" s="657"/>
      <c r="AW710" s="657"/>
      <c r="AX710" s="658"/>
    </row>
    <row r="711" spans="1:50" ht="66"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559</v>
      </c>
      <c r="AE711" s="115"/>
      <c r="AF711" s="115"/>
      <c r="AG711" s="656"/>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559</v>
      </c>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559</v>
      </c>
      <c r="AE713" s="115"/>
      <c r="AF713" s="116"/>
      <c r="AG713" s="656"/>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559</v>
      </c>
      <c r="AE714" s="578"/>
      <c r="AF714" s="579"/>
      <c r="AG714" s="682"/>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559</v>
      </c>
      <c r="AE715" s="671"/>
      <c r="AF715" s="672"/>
      <c r="AG715" s="495"/>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559</v>
      </c>
      <c r="AE716" s="752"/>
      <c r="AF716" s="752"/>
      <c r="AG716" s="656"/>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559</v>
      </c>
      <c r="AE717" s="115"/>
      <c r="AF717" s="115"/>
      <c r="AG717" s="656"/>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559</v>
      </c>
      <c r="AE718" s="115"/>
      <c r="AF718" s="115"/>
      <c r="AG718" s="123"/>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559</v>
      </c>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4" t="s">
        <v>572</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0"/>
      <c r="B727" s="611"/>
      <c r="C727" s="789" t="s">
        <v>58</v>
      </c>
      <c r="D727" s="790"/>
      <c r="E727" s="790"/>
      <c r="F727" s="791"/>
      <c r="G727" s="792"/>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57"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57" customHeight="1" thickBot="1" x14ac:dyDescent="0.2">
      <c r="A731" s="605"/>
      <c r="B731" s="606"/>
      <c r="C731" s="606"/>
      <c r="D731" s="606"/>
      <c r="E731" s="607"/>
      <c r="F731" s="673" t="s">
        <v>582</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56.25" customHeight="1" thickBot="1" x14ac:dyDescent="0.2">
      <c r="A733" s="738"/>
      <c r="B733" s="739"/>
      <c r="C733" s="739"/>
      <c r="D733" s="739"/>
      <c r="E733" s="740"/>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57"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t="s">
        <v>578</v>
      </c>
      <c r="H737" s="924"/>
      <c r="I737" s="924"/>
      <c r="J737" s="924"/>
      <c r="K737" s="924"/>
      <c r="L737" s="924"/>
      <c r="M737" s="924"/>
      <c r="N737" s="924"/>
      <c r="O737" s="924"/>
      <c r="P737" s="925"/>
      <c r="Q737" s="613" t="s">
        <v>360</v>
      </c>
      <c r="R737" s="613"/>
      <c r="S737" s="613"/>
      <c r="T737" s="613"/>
      <c r="U737" s="613"/>
      <c r="V737" s="613"/>
      <c r="W737" s="923" t="s">
        <v>579</v>
      </c>
      <c r="X737" s="924"/>
      <c r="Y737" s="924"/>
      <c r="Z737" s="924"/>
      <c r="AA737" s="924"/>
      <c r="AB737" s="924"/>
      <c r="AC737" s="924"/>
      <c r="AD737" s="924"/>
      <c r="AE737" s="924"/>
      <c r="AF737" s="925"/>
      <c r="AG737" s="613" t="s">
        <v>361</v>
      </c>
      <c r="AH737" s="613"/>
      <c r="AI737" s="613"/>
      <c r="AJ737" s="613"/>
      <c r="AK737" s="613"/>
      <c r="AL737" s="613"/>
      <c r="AM737" s="923" t="s">
        <v>579</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t="s">
        <v>579</v>
      </c>
      <c r="H738" s="924"/>
      <c r="I738" s="924"/>
      <c r="J738" s="924"/>
      <c r="K738" s="924"/>
      <c r="L738" s="924"/>
      <c r="M738" s="924"/>
      <c r="N738" s="924"/>
      <c r="O738" s="924"/>
      <c r="P738" s="924"/>
      <c r="Q738" s="613" t="s">
        <v>363</v>
      </c>
      <c r="R738" s="613"/>
      <c r="S738" s="613"/>
      <c r="T738" s="613"/>
      <c r="U738" s="613"/>
      <c r="V738" s="613"/>
      <c r="W738" s="923" t="s">
        <v>579</v>
      </c>
      <c r="X738" s="924"/>
      <c r="Y738" s="924"/>
      <c r="Z738" s="924"/>
      <c r="AA738" s="924"/>
      <c r="AB738" s="924"/>
      <c r="AC738" s="924"/>
      <c r="AD738" s="924"/>
      <c r="AE738" s="924"/>
      <c r="AF738" s="925"/>
      <c r="AG738" s="901" t="s">
        <v>364</v>
      </c>
      <c r="AH738" s="901"/>
      <c r="AI738" s="901"/>
      <c r="AJ738" s="901"/>
      <c r="AK738" s="901"/>
      <c r="AL738" s="901"/>
      <c r="AM738" s="923" t="s">
        <v>580</v>
      </c>
      <c r="AN738" s="924"/>
      <c r="AO738" s="924"/>
      <c r="AP738" s="924"/>
      <c r="AQ738" s="924"/>
      <c r="AR738" s="924"/>
      <c r="AS738" s="924"/>
      <c r="AT738" s="924"/>
      <c r="AU738" s="924"/>
      <c r="AV738" s="925"/>
      <c r="AW738" s="87"/>
      <c r="AX738" s="88"/>
    </row>
    <row r="739" spans="1:50" ht="24.75" customHeight="1" thickBot="1" x14ac:dyDescent="0.2">
      <c r="A739" s="736" t="s">
        <v>492</v>
      </c>
      <c r="B739" s="737"/>
      <c r="C739" s="737"/>
      <c r="D739" s="737"/>
      <c r="E739" s="737"/>
      <c r="F739" s="737"/>
      <c r="G739" s="926" t="s">
        <v>579</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543</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t="s">
        <v>551</v>
      </c>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545</v>
      </c>
      <c r="B779" s="754"/>
      <c r="C779" s="754"/>
      <c r="D779" s="754"/>
      <c r="E779" s="754"/>
      <c r="F779" s="755"/>
      <c r="G779" s="419" t="s">
        <v>519</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6"/>
      <c r="C781" s="756"/>
      <c r="D781" s="756"/>
      <c r="E781" s="756"/>
      <c r="F781" s="757"/>
      <c r="G781" s="434"/>
      <c r="H781" s="435"/>
      <c r="I781" s="435"/>
      <c r="J781" s="435"/>
      <c r="K781" s="436"/>
      <c r="L781" s="437"/>
      <c r="M781" s="438"/>
      <c r="N781" s="438"/>
      <c r="O781" s="438"/>
      <c r="P781" s="438"/>
      <c r="Q781" s="438"/>
      <c r="R781" s="438"/>
      <c r="S781" s="438"/>
      <c r="T781" s="438"/>
      <c r="U781" s="438"/>
      <c r="V781" s="438"/>
      <c r="W781" s="438"/>
      <c r="X781" s="439"/>
      <c r="Y781" s="464"/>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customHeight="1" x14ac:dyDescent="0.15">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0</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30" customHeight="1" x14ac:dyDescent="0.15">
      <c r="A837" s="393">
        <v>1</v>
      </c>
      <c r="B837" s="393">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407"/>
      <c r="AD837" s="413"/>
      <c r="AE837" s="413"/>
      <c r="AF837" s="413"/>
      <c r="AG837" s="413"/>
      <c r="AH837" s="408"/>
      <c r="AI837" s="409"/>
      <c r="AJ837" s="409"/>
      <c r="AK837" s="409"/>
      <c r="AL837" s="313"/>
      <c r="AM837" s="314"/>
      <c r="AN837" s="314"/>
      <c r="AO837" s="315"/>
      <c r="AP837" s="309"/>
      <c r="AQ837" s="309"/>
      <c r="AR837" s="309"/>
      <c r="AS837" s="309"/>
      <c r="AT837" s="309"/>
      <c r="AU837" s="309"/>
      <c r="AV837" s="309"/>
      <c r="AW837" s="309"/>
      <c r="AX837" s="309"/>
    </row>
    <row r="838" spans="1:50" ht="30"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30" customHeight="1" x14ac:dyDescent="0.15">
      <c r="A1102" s="393">
        <v>1</v>
      </c>
      <c r="B1102" s="393">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67" priority="13569">
      <formula>IF(RIGHT(TEXT(P14,"0.#"),1)=".",FALSE,TRUE)</formula>
    </cfRule>
    <cfRule type="expression" dxfId="2766" priority="13570">
      <formula>IF(RIGHT(TEXT(P14,"0.#"),1)=".",TRUE,FALSE)</formula>
    </cfRule>
  </conditionalFormatting>
  <conditionalFormatting sqref="AE32 AI32 AM32">
    <cfRule type="expression" dxfId="2765" priority="13559">
      <formula>IF(RIGHT(TEXT(AE32,"0.#"),1)=".",FALSE,TRUE)</formula>
    </cfRule>
    <cfRule type="expression" dxfId="2764" priority="13560">
      <formula>IF(RIGHT(TEXT(AE32,"0.#"),1)=".",TRUE,FALSE)</formula>
    </cfRule>
  </conditionalFormatting>
  <conditionalFormatting sqref="P18:AX18">
    <cfRule type="expression" dxfId="2763" priority="13445">
      <formula>IF(RIGHT(TEXT(P18,"0.#"),1)=".",FALSE,TRUE)</formula>
    </cfRule>
    <cfRule type="expression" dxfId="2762" priority="13446">
      <formula>IF(RIGHT(TEXT(P18,"0.#"),1)=".",TRUE,FALSE)</formula>
    </cfRule>
  </conditionalFormatting>
  <conditionalFormatting sqref="Y782">
    <cfRule type="expression" dxfId="2761" priority="13441">
      <formula>IF(RIGHT(TEXT(Y782,"0.#"),1)=".",FALSE,TRUE)</formula>
    </cfRule>
    <cfRule type="expression" dxfId="2760" priority="13442">
      <formula>IF(RIGHT(TEXT(Y782,"0.#"),1)=".",TRUE,FALSE)</formula>
    </cfRule>
  </conditionalFormatting>
  <conditionalFormatting sqref="Y791">
    <cfRule type="expression" dxfId="2759" priority="13437">
      <formula>IF(RIGHT(TEXT(Y791,"0.#"),1)=".",FALSE,TRUE)</formula>
    </cfRule>
    <cfRule type="expression" dxfId="2758" priority="13438">
      <formula>IF(RIGHT(TEXT(Y791,"0.#"),1)=".",TRUE,FALSE)</formula>
    </cfRule>
  </conditionalFormatting>
  <conditionalFormatting sqref="Y822:Y829 Y820 Y809:Y816 Y807 Y796:Y803 Y794">
    <cfRule type="expression" dxfId="2757" priority="13219">
      <formula>IF(RIGHT(TEXT(Y794,"0.#"),1)=".",FALSE,TRUE)</formula>
    </cfRule>
    <cfRule type="expression" dxfId="2756" priority="13220">
      <formula>IF(RIGHT(TEXT(Y794,"0.#"),1)=".",TRUE,FALSE)</formula>
    </cfRule>
  </conditionalFormatting>
  <conditionalFormatting sqref="P16:AQ17 P15:AX15 P13:AX13">
    <cfRule type="expression" dxfId="2755" priority="13267">
      <formula>IF(RIGHT(TEXT(P13,"0.#"),1)=".",FALSE,TRUE)</formula>
    </cfRule>
    <cfRule type="expression" dxfId="2754" priority="13268">
      <formula>IF(RIGHT(TEXT(P13,"0.#"),1)=".",TRUE,FALSE)</formula>
    </cfRule>
  </conditionalFormatting>
  <conditionalFormatting sqref="P19:AJ19">
    <cfRule type="expression" dxfId="2753" priority="13265">
      <formula>IF(RIGHT(TEXT(P19,"0.#"),1)=".",FALSE,TRUE)</formula>
    </cfRule>
    <cfRule type="expression" dxfId="2752" priority="13266">
      <formula>IF(RIGHT(TEXT(P19,"0.#"),1)=".",TRUE,FALSE)</formula>
    </cfRule>
  </conditionalFormatting>
  <conditionalFormatting sqref="AE101 AI101 AM101 AQ101">
    <cfRule type="expression" dxfId="2751" priority="13257">
      <formula>IF(RIGHT(TEXT(AE101,"0.#"),1)=".",FALSE,TRUE)</formula>
    </cfRule>
    <cfRule type="expression" dxfId="2750" priority="13258">
      <formula>IF(RIGHT(TEXT(AE101,"0.#"),1)=".",TRUE,FALSE)</formula>
    </cfRule>
  </conditionalFormatting>
  <conditionalFormatting sqref="Y783:Y790 Y781">
    <cfRule type="expression" dxfId="2749" priority="13243">
      <formula>IF(RIGHT(TEXT(Y781,"0.#"),1)=".",FALSE,TRUE)</formula>
    </cfRule>
    <cfRule type="expression" dxfId="2748" priority="13244">
      <formula>IF(RIGHT(TEXT(Y781,"0.#"),1)=".",TRUE,FALSE)</formula>
    </cfRule>
  </conditionalFormatting>
  <conditionalFormatting sqref="AU782">
    <cfRule type="expression" dxfId="2747" priority="13241">
      <formula>IF(RIGHT(TEXT(AU782,"0.#"),1)=".",FALSE,TRUE)</formula>
    </cfRule>
    <cfRule type="expression" dxfId="2746" priority="13242">
      <formula>IF(RIGHT(TEXT(AU782,"0.#"),1)=".",TRUE,FALSE)</formula>
    </cfRule>
  </conditionalFormatting>
  <conditionalFormatting sqref="AU791">
    <cfRule type="expression" dxfId="2745" priority="13239">
      <formula>IF(RIGHT(TEXT(AU791,"0.#"),1)=".",FALSE,TRUE)</formula>
    </cfRule>
    <cfRule type="expression" dxfId="2744" priority="13240">
      <formula>IF(RIGHT(TEXT(AU791,"0.#"),1)=".",TRUE,FALSE)</formula>
    </cfRule>
  </conditionalFormatting>
  <conditionalFormatting sqref="AU783:AU790 AU781">
    <cfRule type="expression" dxfId="2743" priority="13237">
      <formula>IF(RIGHT(TEXT(AU781,"0.#"),1)=".",FALSE,TRUE)</formula>
    </cfRule>
    <cfRule type="expression" dxfId="2742" priority="13238">
      <formula>IF(RIGHT(TEXT(AU781,"0.#"),1)=".",TRUE,FALSE)</formula>
    </cfRule>
  </conditionalFormatting>
  <conditionalFormatting sqref="Y821 Y808 Y795">
    <cfRule type="expression" dxfId="2741" priority="13223">
      <formula>IF(RIGHT(TEXT(Y795,"0.#"),1)=".",FALSE,TRUE)</formula>
    </cfRule>
    <cfRule type="expression" dxfId="2740" priority="13224">
      <formula>IF(RIGHT(TEXT(Y795,"0.#"),1)=".",TRUE,FALSE)</formula>
    </cfRule>
  </conditionalFormatting>
  <conditionalFormatting sqref="Y830 Y817 Y804">
    <cfRule type="expression" dxfId="2739" priority="13221">
      <formula>IF(RIGHT(TEXT(Y804,"0.#"),1)=".",FALSE,TRUE)</formula>
    </cfRule>
    <cfRule type="expression" dxfId="2738" priority="13222">
      <formula>IF(RIGHT(TEXT(Y804,"0.#"),1)=".",TRUE,FALSE)</formula>
    </cfRule>
  </conditionalFormatting>
  <conditionalFormatting sqref="AU821 AU808 AU795">
    <cfRule type="expression" dxfId="2737" priority="13217">
      <formula>IF(RIGHT(TEXT(AU795,"0.#"),1)=".",FALSE,TRUE)</formula>
    </cfRule>
    <cfRule type="expression" dxfId="2736" priority="13218">
      <formula>IF(RIGHT(TEXT(AU795,"0.#"),1)=".",TRUE,FALSE)</formula>
    </cfRule>
  </conditionalFormatting>
  <conditionalFormatting sqref="AU830 AU817 AU804">
    <cfRule type="expression" dxfId="2735" priority="13215">
      <formula>IF(RIGHT(TEXT(AU804,"0.#"),1)=".",FALSE,TRUE)</formula>
    </cfRule>
    <cfRule type="expression" dxfId="2734" priority="13216">
      <formula>IF(RIGHT(TEXT(AU804,"0.#"),1)=".",TRUE,FALSE)</formula>
    </cfRule>
  </conditionalFormatting>
  <conditionalFormatting sqref="AU822:AU829 AU820 AU809:AU816 AU807 AU796:AU803 AU794">
    <cfRule type="expression" dxfId="2733" priority="13213">
      <formula>IF(RIGHT(TEXT(AU794,"0.#"),1)=".",FALSE,TRUE)</formula>
    </cfRule>
    <cfRule type="expression" dxfId="2732" priority="13214">
      <formula>IF(RIGHT(TEXT(AU794,"0.#"),1)=".",TRUE,FALSE)</formula>
    </cfRule>
  </conditionalFormatting>
  <conditionalFormatting sqref="AM87">
    <cfRule type="expression" dxfId="2731" priority="12867">
      <formula>IF(RIGHT(TEXT(AM87,"0.#"),1)=".",FALSE,TRUE)</formula>
    </cfRule>
    <cfRule type="expression" dxfId="2730" priority="12868">
      <formula>IF(RIGHT(TEXT(AM87,"0.#"),1)=".",TRUE,FALSE)</formula>
    </cfRule>
  </conditionalFormatting>
  <conditionalFormatting sqref="AE55">
    <cfRule type="expression" dxfId="2729" priority="12935">
      <formula>IF(RIGHT(TEXT(AE55,"0.#"),1)=".",FALSE,TRUE)</formula>
    </cfRule>
    <cfRule type="expression" dxfId="2728" priority="12936">
      <formula>IF(RIGHT(TEXT(AE55,"0.#"),1)=".",TRUE,FALSE)</formula>
    </cfRule>
  </conditionalFormatting>
  <conditionalFormatting sqref="AI55">
    <cfRule type="expression" dxfId="2727" priority="12933">
      <formula>IF(RIGHT(TEXT(AI55,"0.#"),1)=".",FALSE,TRUE)</formula>
    </cfRule>
    <cfRule type="expression" dxfId="2726" priority="12934">
      <formula>IF(RIGHT(TEXT(AI55,"0.#"),1)=".",TRUE,FALSE)</formula>
    </cfRule>
  </conditionalFormatting>
  <conditionalFormatting sqref="AE33 AI33 AM33">
    <cfRule type="expression" dxfId="2725" priority="13027">
      <formula>IF(RIGHT(TEXT(AE33,"0.#"),1)=".",FALSE,TRUE)</formula>
    </cfRule>
    <cfRule type="expression" dxfId="2724" priority="13028">
      <formula>IF(RIGHT(TEXT(AE33,"0.#"),1)=".",TRUE,FALSE)</formula>
    </cfRule>
  </conditionalFormatting>
  <conditionalFormatting sqref="AE34 AI34 AM34">
    <cfRule type="expression" dxfId="2723" priority="13025">
      <formula>IF(RIGHT(TEXT(AE34,"0.#"),1)=".",FALSE,TRUE)</formula>
    </cfRule>
    <cfRule type="expression" dxfId="2722" priority="13026">
      <formula>IF(RIGHT(TEXT(AE34,"0.#"),1)=".",TRUE,FALSE)</formula>
    </cfRule>
  </conditionalFormatting>
  <conditionalFormatting sqref="AQ32:AQ34">
    <cfRule type="expression" dxfId="2721" priority="13007">
      <formula>IF(RIGHT(TEXT(AQ32,"0.#"),1)=".",FALSE,TRUE)</formula>
    </cfRule>
    <cfRule type="expression" dxfId="2720" priority="13008">
      <formula>IF(RIGHT(TEXT(AQ32,"0.#"),1)=".",TRUE,FALSE)</formula>
    </cfRule>
  </conditionalFormatting>
  <conditionalFormatting sqref="AU32:AU34">
    <cfRule type="expression" dxfId="2719" priority="13005">
      <formula>IF(RIGHT(TEXT(AU32,"0.#"),1)=".",FALSE,TRUE)</formula>
    </cfRule>
    <cfRule type="expression" dxfId="2718" priority="13006">
      <formula>IF(RIGHT(TEXT(AU32,"0.#"),1)=".",TRUE,FALSE)</formula>
    </cfRule>
  </conditionalFormatting>
  <conditionalFormatting sqref="AE53">
    <cfRule type="expression" dxfId="2717" priority="12939">
      <formula>IF(RIGHT(TEXT(AE53,"0.#"),1)=".",FALSE,TRUE)</formula>
    </cfRule>
    <cfRule type="expression" dxfId="2716" priority="12940">
      <formula>IF(RIGHT(TEXT(AE53,"0.#"),1)=".",TRUE,FALSE)</formula>
    </cfRule>
  </conditionalFormatting>
  <conditionalFormatting sqref="AE54">
    <cfRule type="expression" dxfId="2715" priority="12937">
      <formula>IF(RIGHT(TEXT(AE54,"0.#"),1)=".",FALSE,TRUE)</formula>
    </cfRule>
    <cfRule type="expression" dxfId="2714" priority="12938">
      <formula>IF(RIGHT(TEXT(AE54,"0.#"),1)=".",TRUE,FALSE)</formula>
    </cfRule>
  </conditionalFormatting>
  <conditionalFormatting sqref="AI54">
    <cfRule type="expression" dxfId="2713" priority="12931">
      <formula>IF(RIGHT(TEXT(AI54,"0.#"),1)=".",FALSE,TRUE)</formula>
    </cfRule>
    <cfRule type="expression" dxfId="2712" priority="12932">
      <formula>IF(RIGHT(TEXT(AI54,"0.#"),1)=".",TRUE,FALSE)</formula>
    </cfRule>
  </conditionalFormatting>
  <conditionalFormatting sqref="AI53">
    <cfRule type="expression" dxfId="2711" priority="12929">
      <formula>IF(RIGHT(TEXT(AI53,"0.#"),1)=".",FALSE,TRUE)</formula>
    </cfRule>
    <cfRule type="expression" dxfId="2710" priority="12930">
      <formula>IF(RIGHT(TEXT(AI53,"0.#"),1)=".",TRUE,FALSE)</formula>
    </cfRule>
  </conditionalFormatting>
  <conditionalFormatting sqref="AM53">
    <cfRule type="expression" dxfId="2709" priority="12927">
      <formula>IF(RIGHT(TEXT(AM53,"0.#"),1)=".",FALSE,TRUE)</formula>
    </cfRule>
    <cfRule type="expression" dxfId="2708" priority="12928">
      <formula>IF(RIGHT(TEXT(AM53,"0.#"),1)=".",TRUE,FALSE)</formula>
    </cfRule>
  </conditionalFormatting>
  <conditionalFormatting sqref="AM54">
    <cfRule type="expression" dxfId="2707" priority="12925">
      <formula>IF(RIGHT(TEXT(AM54,"0.#"),1)=".",FALSE,TRUE)</formula>
    </cfRule>
    <cfRule type="expression" dxfId="2706" priority="12926">
      <formula>IF(RIGHT(TEXT(AM54,"0.#"),1)=".",TRUE,FALSE)</formula>
    </cfRule>
  </conditionalFormatting>
  <conditionalFormatting sqref="AM55">
    <cfRule type="expression" dxfId="2705" priority="12923">
      <formula>IF(RIGHT(TEXT(AM55,"0.#"),1)=".",FALSE,TRUE)</formula>
    </cfRule>
    <cfRule type="expression" dxfId="2704" priority="12924">
      <formula>IF(RIGHT(TEXT(AM55,"0.#"),1)=".",TRUE,FALSE)</formula>
    </cfRule>
  </conditionalFormatting>
  <conditionalFormatting sqref="AE60">
    <cfRule type="expression" dxfId="2703" priority="12909">
      <formula>IF(RIGHT(TEXT(AE60,"0.#"),1)=".",FALSE,TRUE)</formula>
    </cfRule>
    <cfRule type="expression" dxfId="2702" priority="12910">
      <formula>IF(RIGHT(TEXT(AE60,"0.#"),1)=".",TRUE,FALSE)</formula>
    </cfRule>
  </conditionalFormatting>
  <conditionalFormatting sqref="AE61">
    <cfRule type="expression" dxfId="2701" priority="12907">
      <formula>IF(RIGHT(TEXT(AE61,"0.#"),1)=".",FALSE,TRUE)</formula>
    </cfRule>
    <cfRule type="expression" dxfId="2700" priority="12908">
      <formula>IF(RIGHT(TEXT(AE61,"0.#"),1)=".",TRUE,FALSE)</formula>
    </cfRule>
  </conditionalFormatting>
  <conditionalFormatting sqref="AE62">
    <cfRule type="expression" dxfId="2699" priority="12905">
      <formula>IF(RIGHT(TEXT(AE62,"0.#"),1)=".",FALSE,TRUE)</formula>
    </cfRule>
    <cfRule type="expression" dxfId="2698" priority="12906">
      <formula>IF(RIGHT(TEXT(AE62,"0.#"),1)=".",TRUE,FALSE)</formula>
    </cfRule>
  </conditionalFormatting>
  <conditionalFormatting sqref="AI62">
    <cfRule type="expression" dxfId="2697" priority="12903">
      <formula>IF(RIGHT(TEXT(AI62,"0.#"),1)=".",FALSE,TRUE)</formula>
    </cfRule>
    <cfRule type="expression" dxfId="2696" priority="12904">
      <formula>IF(RIGHT(TEXT(AI62,"0.#"),1)=".",TRUE,FALSE)</formula>
    </cfRule>
  </conditionalFormatting>
  <conditionalFormatting sqref="AI61">
    <cfRule type="expression" dxfId="2695" priority="12901">
      <formula>IF(RIGHT(TEXT(AI61,"0.#"),1)=".",FALSE,TRUE)</formula>
    </cfRule>
    <cfRule type="expression" dxfId="2694" priority="12902">
      <formula>IF(RIGHT(TEXT(AI61,"0.#"),1)=".",TRUE,FALSE)</formula>
    </cfRule>
  </conditionalFormatting>
  <conditionalFormatting sqref="AI60">
    <cfRule type="expression" dxfId="2693" priority="12899">
      <formula>IF(RIGHT(TEXT(AI60,"0.#"),1)=".",FALSE,TRUE)</formula>
    </cfRule>
    <cfRule type="expression" dxfId="2692" priority="12900">
      <formula>IF(RIGHT(TEXT(AI60,"0.#"),1)=".",TRUE,FALSE)</formula>
    </cfRule>
  </conditionalFormatting>
  <conditionalFormatting sqref="AM60">
    <cfRule type="expression" dxfId="2691" priority="12897">
      <formula>IF(RIGHT(TEXT(AM60,"0.#"),1)=".",FALSE,TRUE)</formula>
    </cfRule>
    <cfRule type="expression" dxfId="2690" priority="12898">
      <formula>IF(RIGHT(TEXT(AM60,"0.#"),1)=".",TRUE,FALSE)</formula>
    </cfRule>
  </conditionalFormatting>
  <conditionalFormatting sqref="AM61">
    <cfRule type="expression" dxfId="2689" priority="12895">
      <formula>IF(RIGHT(TEXT(AM61,"0.#"),1)=".",FALSE,TRUE)</formula>
    </cfRule>
    <cfRule type="expression" dxfId="2688" priority="12896">
      <formula>IF(RIGHT(TEXT(AM61,"0.#"),1)=".",TRUE,FALSE)</formula>
    </cfRule>
  </conditionalFormatting>
  <conditionalFormatting sqref="AM62">
    <cfRule type="expression" dxfId="2687" priority="12893">
      <formula>IF(RIGHT(TEXT(AM62,"0.#"),1)=".",FALSE,TRUE)</formula>
    </cfRule>
    <cfRule type="expression" dxfId="2686" priority="12894">
      <formula>IF(RIGHT(TEXT(AM62,"0.#"),1)=".",TRUE,FALSE)</formula>
    </cfRule>
  </conditionalFormatting>
  <conditionalFormatting sqref="AE87">
    <cfRule type="expression" dxfId="2685" priority="12879">
      <formula>IF(RIGHT(TEXT(AE87,"0.#"),1)=".",FALSE,TRUE)</formula>
    </cfRule>
    <cfRule type="expression" dxfId="2684" priority="12880">
      <formula>IF(RIGHT(TEXT(AE87,"0.#"),1)=".",TRUE,FALSE)</formula>
    </cfRule>
  </conditionalFormatting>
  <conditionalFormatting sqref="AE88">
    <cfRule type="expression" dxfId="2683" priority="12877">
      <formula>IF(RIGHT(TEXT(AE88,"0.#"),1)=".",FALSE,TRUE)</formula>
    </cfRule>
    <cfRule type="expression" dxfId="2682" priority="12878">
      <formula>IF(RIGHT(TEXT(AE88,"0.#"),1)=".",TRUE,FALSE)</formula>
    </cfRule>
  </conditionalFormatting>
  <conditionalFormatting sqref="AE89">
    <cfRule type="expression" dxfId="2681" priority="12875">
      <formula>IF(RIGHT(TEXT(AE89,"0.#"),1)=".",FALSE,TRUE)</formula>
    </cfRule>
    <cfRule type="expression" dxfId="2680" priority="12876">
      <formula>IF(RIGHT(TEXT(AE89,"0.#"),1)=".",TRUE,FALSE)</formula>
    </cfRule>
  </conditionalFormatting>
  <conditionalFormatting sqref="AI89">
    <cfRule type="expression" dxfId="2679" priority="12873">
      <formula>IF(RIGHT(TEXT(AI89,"0.#"),1)=".",FALSE,TRUE)</formula>
    </cfRule>
    <cfRule type="expression" dxfId="2678" priority="12874">
      <formula>IF(RIGHT(TEXT(AI89,"0.#"),1)=".",TRUE,FALSE)</formula>
    </cfRule>
  </conditionalFormatting>
  <conditionalFormatting sqref="AI88">
    <cfRule type="expression" dxfId="2677" priority="12871">
      <formula>IF(RIGHT(TEXT(AI88,"0.#"),1)=".",FALSE,TRUE)</formula>
    </cfRule>
    <cfRule type="expression" dxfId="2676" priority="12872">
      <formula>IF(RIGHT(TEXT(AI88,"0.#"),1)=".",TRUE,FALSE)</formula>
    </cfRule>
  </conditionalFormatting>
  <conditionalFormatting sqref="AI87">
    <cfRule type="expression" dxfId="2675" priority="12869">
      <formula>IF(RIGHT(TEXT(AI87,"0.#"),1)=".",FALSE,TRUE)</formula>
    </cfRule>
    <cfRule type="expression" dxfId="2674" priority="12870">
      <formula>IF(RIGHT(TEXT(AI87,"0.#"),1)=".",TRUE,FALSE)</formula>
    </cfRule>
  </conditionalFormatting>
  <conditionalFormatting sqref="AM88">
    <cfRule type="expression" dxfId="2673" priority="12865">
      <formula>IF(RIGHT(TEXT(AM88,"0.#"),1)=".",FALSE,TRUE)</formula>
    </cfRule>
    <cfRule type="expression" dxfId="2672" priority="12866">
      <formula>IF(RIGHT(TEXT(AM88,"0.#"),1)=".",TRUE,FALSE)</formula>
    </cfRule>
  </conditionalFormatting>
  <conditionalFormatting sqref="AM89">
    <cfRule type="expression" dxfId="2671" priority="12863">
      <formula>IF(RIGHT(TEXT(AM89,"0.#"),1)=".",FALSE,TRUE)</formula>
    </cfRule>
    <cfRule type="expression" dxfId="2670" priority="12864">
      <formula>IF(RIGHT(TEXT(AM89,"0.#"),1)=".",TRUE,FALSE)</formula>
    </cfRule>
  </conditionalFormatting>
  <conditionalFormatting sqref="AE92">
    <cfRule type="expression" dxfId="2669" priority="12849">
      <formula>IF(RIGHT(TEXT(AE92,"0.#"),1)=".",FALSE,TRUE)</formula>
    </cfRule>
    <cfRule type="expression" dxfId="2668" priority="12850">
      <formula>IF(RIGHT(TEXT(AE92,"0.#"),1)=".",TRUE,FALSE)</formula>
    </cfRule>
  </conditionalFormatting>
  <conditionalFormatting sqref="AE93">
    <cfRule type="expression" dxfId="2667" priority="12847">
      <formula>IF(RIGHT(TEXT(AE93,"0.#"),1)=".",FALSE,TRUE)</formula>
    </cfRule>
    <cfRule type="expression" dxfId="2666" priority="12848">
      <formula>IF(RIGHT(TEXT(AE93,"0.#"),1)=".",TRUE,FALSE)</formula>
    </cfRule>
  </conditionalFormatting>
  <conditionalFormatting sqref="AE94">
    <cfRule type="expression" dxfId="2665" priority="12845">
      <formula>IF(RIGHT(TEXT(AE94,"0.#"),1)=".",FALSE,TRUE)</formula>
    </cfRule>
    <cfRule type="expression" dxfId="2664" priority="12846">
      <formula>IF(RIGHT(TEXT(AE94,"0.#"),1)=".",TRUE,FALSE)</formula>
    </cfRule>
  </conditionalFormatting>
  <conditionalFormatting sqref="AI94">
    <cfRule type="expression" dxfId="2663" priority="12843">
      <formula>IF(RIGHT(TEXT(AI94,"0.#"),1)=".",FALSE,TRUE)</formula>
    </cfRule>
    <cfRule type="expression" dxfId="2662" priority="12844">
      <formula>IF(RIGHT(TEXT(AI94,"0.#"),1)=".",TRUE,FALSE)</formula>
    </cfRule>
  </conditionalFormatting>
  <conditionalFormatting sqref="AI93">
    <cfRule type="expression" dxfId="2661" priority="12841">
      <formula>IF(RIGHT(TEXT(AI93,"0.#"),1)=".",FALSE,TRUE)</formula>
    </cfRule>
    <cfRule type="expression" dxfId="2660" priority="12842">
      <formula>IF(RIGHT(TEXT(AI93,"0.#"),1)=".",TRUE,FALSE)</formula>
    </cfRule>
  </conditionalFormatting>
  <conditionalFormatting sqref="AI92">
    <cfRule type="expression" dxfId="2659" priority="12839">
      <formula>IF(RIGHT(TEXT(AI92,"0.#"),1)=".",FALSE,TRUE)</formula>
    </cfRule>
    <cfRule type="expression" dxfId="2658" priority="12840">
      <formula>IF(RIGHT(TEXT(AI92,"0.#"),1)=".",TRUE,FALSE)</formula>
    </cfRule>
  </conditionalFormatting>
  <conditionalFormatting sqref="AM92">
    <cfRule type="expression" dxfId="2657" priority="12837">
      <formula>IF(RIGHT(TEXT(AM92,"0.#"),1)=".",FALSE,TRUE)</formula>
    </cfRule>
    <cfRule type="expression" dxfId="2656" priority="12838">
      <formula>IF(RIGHT(TEXT(AM92,"0.#"),1)=".",TRUE,FALSE)</formula>
    </cfRule>
  </conditionalFormatting>
  <conditionalFormatting sqref="AM93">
    <cfRule type="expression" dxfId="2655" priority="12835">
      <formula>IF(RIGHT(TEXT(AM93,"0.#"),1)=".",FALSE,TRUE)</formula>
    </cfRule>
    <cfRule type="expression" dxfId="2654" priority="12836">
      <formula>IF(RIGHT(TEXT(AM93,"0.#"),1)=".",TRUE,FALSE)</formula>
    </cfRule>
  </conditionalFormatting>
  <conditionalFormatting sqref="AM94">
    <cfRule type="expression" dxfId="2653" priority="12833">
      <formula>IF(RIGHT(TEXT(AM94,"0.#"),1)=".",FALSE,TRUE)</formula>
    </cfRule>
    <cfRule type="expression" dxfId="2652" priority="12834">
      <formula>IF(RIGHT(TEXT(AM94,"0.#"),1)=".",TRUE,FALSE)</formula>
    </cfRule>
  </conditionalFormatting>
  <conditionalFormatting sqref="AE97">
    <cfRule type="expression" dxfId="2651" priority="12819">
      <formula>IF(RIGHT(TEXT(AE97,"0.#"),1)=".",FALSE,TRUE)</formula>
    </cfRule>
    <cfRule type="expression" dxfId="2650" priority="12820">
      <formula>IF(RIGHT(TEXT(AE97,"0.#"),1)=".",TRUE,FALSE)</formula>
    </cfRule>
  </conditionalFormatting>
  <conditionalFormatting sqref="AE98">
    <cfRule type="expression" dxfId="2649" priority="12817">
      <formula>IF(RIGHT(TEXT(AE98,"0.#"),1)=".",FALSE,TRUE)</formula>
    </cfRule>
    <cfRule type="expression" dxfId="2648" priority="12818">
      <formula>IF(RIGHT(TEXT(AE98,"0.#"),1)=".",TRUE,FALSE)</formula>
    </cfRule>
  </conditionalFormatting>
  <conditionalFormatting sqref="AE99">
    <cfRule type="expression" dxfId="2647" priority="12815">
      <formula>IF(RIGHT(TEXT(AE99,"0.#"),1)=".",FALSE,TRUE)</formula>
    </cfRule>
    <cfRule type="expression" dxfId="2646" priority="12816">
      <formula>IF(RIGHT(TEXT(AE99,"0.#"),1)=".",TRUE,FALSE)</formula>
    </cfRule>
  </conditionalFormatting>
  <conditionalFormatting sqref="AI99">
    <cfRule type="expression" dxfId="2645" priority="12813">
      <formula>IF(RIGHT(TEXT(AI99,"0.#"),1)=".",FALSE,TRUE)</formula>
    </cfRule>
    <cfRule type="expression" dxfId="2644" priority="12814">
      <formula>IF(RIGHT(TEXT(AI99,"0.#"),1)=".",TRUE,FALSE)</formula>
    </cfRule>
  </conditionalFormatting>
  <conditionalFormatting sqref="AI98">
    <cfRule type="expression" dxfId="2643" priority="12811">
      <formula>IF(RIGHT(TEXT(AI98,"0.#"),1)=".",FALSE,TRUE)</formula>
    </cfRule>
    <cfRule type="expression" dxfId="2642" priority="12812">
      <formula>IF(RIGHT(TEXT(AI98,"0.#"),1)=".",TRUE,FALSE)</formula>
    </cfRule>
  </conditionalFormatting>
  <conditionalFormatting sqref="AI97">
    <cfRule type="expression" dxfId="2641" priority="12809">
      <formula>IF(RIGHT(TEXT(AI97,"0.#"),1)=".",FALSE,TRUE)</formula>
    </cfRule>
    <cfRule type="expression" dxfId="2640" priority="12810">
      <formula>IF(RIGHT(TEXT(AI97,"0.#"),1)=".",TRUE,FALSE)</formula>
    </cfRule>
  </conditionalFormatting>
  <conditionalFormatting sqref="AM97">
    <cfRule type="expression" dxfId="2639" priority="12807">
      <formula>IF(RIGHT(TEXT(AM97,"0.#"),1)=".",FALSE,TRUE)</formula>
    </cfRule>
    <cfRule type="expression" dxfId="2638" priority="12808">
      <formula>IF(RIGHT(TEXT(AM97,"0.#"),1)=".",TRUE,FALSE)</formula>
    </cfRule>
  </conditionalFormatting>
  <conditionalFormatting sqref="AM98">
    <cfRule type="expression" dxfId="2637" priority="12805">
      <formula>IF(RIGHT(TEXT(AM98,"0.#"),1)=".",FALSE,TRUE)</formula>
    </cfRule>
    <cfRule type="expression" dxfId="2636" priority="12806">
      <formula>IF(RIGHT(TEXT(AM98,"0.#"),1)=".",TRUE,FALSE)</formula>
    </cfRule>
  </conditionalFormatting>
  <conditionalFormatting sqref="AM99">
    <cfRule type="expression" dxfId="2635" priority="12803">
      <formula>IF(RIGHT(TEXT(AM99,"0.#"),1)=".",FALSE,TRUE)</formula>
    </cfRule>
    <cfRule type="expression" dxfId="2634" priority="12804">
      <formula>IF(RIGHT(TEXT(AM99,"0.#"),1)=".",TRUE,FALSE)</formula>
    </cfRule>
  </conditionalFormatting>
  <conditionalFormatting sqref="AE102 AI102 AM102 AQ102">
    <cfRule type="expression" dxfId="2633" priority="12785">
      <formula>IF(RIGHT(TEXT(AE102,"0.#"),1)=".",FALSE,TRUE)</formula>
    </cfRule>
    <cfRule type="expression" dxfId="2632" priority="12786">
      <formula>IF(RIGHT(TEXT(AE102,"0.#"),1)=".",TRUE,FALSE)</formula>
    </cfRule>
  </conditionalFormatting>
  <conditionalFormatting sqref="AE104">
    <cfRule type="expression" dxfId="2631" priority="12777">
      <formula>IF(RIGHT(TEXT(AE104,"0.#"),1)=".",FALSE,TRUE)</formula>
    </cfRule>
    <cfRule type="expression" dxfId="2630" priority="12778">
      <formula>IF(RIGHT(TEXT(AE104,"0.#"),1)=".",TRUE,FALSE)</formula>
    </cfRule>
  </conditionalFormatting>
  <conditionalFormatting sqref="AI104">
    <cfRule type="expression" dxfId="2629" priority="12775">
      <formula>IF(RIGHT(TEXT(AI104,"0.#"),1)=".",FALSE,TRUE)</formula>
    </cfRule>
    <cfRule type="expression" dxfId="2628" priority="12776">
      <formula>IF(RIGHT(TEXT(AI104,"0.#"),1)=".",TRUE,FALSE)</formula>
    </cfRule>
  </conditionalFormatting>
  <conditionalFormatting sqref="AM104">
    <cfRule type="expression" dxfId="2627" priority="12773">
      <formula>IF(RIGHT(TEXT(AM104,"0.#"),1)=".",FALSE,TRUE)</formula>
    </cfRule>
    <cfRule type="expression" dxfId="2626" priority="12774">
      <formula>IF(RIGHT(TEXT(AM104,"0.#"),1)=".",TRUE,FALSE)</formula>
    </cfRule>
  </conditionalFormatting>
  <conditionalFormatting sqref="AE105">
    <cfRule type="expression" dxfId="2625" priority="12771">
      <formula>IF(RIGHT(TEXT(AE105,"0.#"),1)=".",FALSE,TRUE)</formula>
    </cfRule>
    <cfRule type="expression" dxfId="2624" priority="12772">
      <formula>IF(RIGHT(TEXT(AE105,"0.#"),1)=".",TRUE,FALSE)</formula>
    </cfRule>
  </conditionalFormatting>
  <conditionalFormatting sqref="AI105">
    <cfRule type="expression" dxfId="2623" priority="12769">
      <formula>IF(RIGHT(TEXT(AI105,"0.#"),1)=".",FALSE,TRUE)</formula>
    </cfRule>
    <cfRule type="expression" dxfId="2622" priority="12770">
      <formula>IF(RIGHT(TEXT(AI105,"0.#"),1)=".",TRUE,FALSE)</formula>
    </cfRule>
  </conditionalFormatting>
  <conditionalFormatting sqref="AM105">
    <cfRule type="expression" dxfId="2621" priority="12767">
      <formula>IF(RIGHT(TEXT(AM105,"0.#"),1)=".",FALSE,TRUE)</formula>
    </cfRule>
    <cfRule type="expression" dxfId="2620" priority="12768">
      <formula>IF(RIGHT(TEXT(AM105,"0.#"),1)=".",TRUE,FALSE)</formula>
    </cfRule>
  </conditionalFormatting>
  <conditionalFormatting sqref="AE107">
    <cfRule type="expression" dxfId="2619" priority="12763">
      <formula>IF(RIGHT(TEXT(AE107,"0.#"),1)=".",FALSE,TRUE)</formula>
    </cfRule>
    <cfRule type="expression" dxfId="2618" priority="12764">
      <formula>IF(RIGHT(TEXT(AE107,"0.#"),1)=".",TRUE,FALSE)</formula>
    </cfRule>
  </conditionalFormatting>
  <conditionalFormatting sqref="AI107">
    <cfRule type="expression" dxfId="2617" priority="12761">
      <formula>IF(RIGHT(TEXT(AI107,"0.#"),1)=".",FALSE,TRUE)</formula>
    </cfRule>
    <cfRule type="expression" dxfId="2616" priority="12762">
      <formula>IF(RIGHT(TEXT(AI107,"0.#"),1)=".",TRUE,FALSE)</formula>
    </cfRule>
  </conditionalFormatting>
  <conditionalFormatting sqref="AM107">
    <cfRule type="expression" dxfId="2615" priority="12759">
      <formula>IF(RIGHT(TEXT(AM107,"0.#"),1)=".",FALSE,TRUE)</formula>
    </cfRule>
    <cfRule type="expression" dxfId="2614" priority="12760">
      <formula>IF(RIGHT(TEXT(AM107,"0.#"),1)=".",TRUE,FALSE)</formula>
    </cfRule>
  </conditionalFormatting>
  <conditionalFormatting sqref="AE108">
    <cfRule type="expression" dxfId="2613" priority="12757">
      <formula>IF(RIGHT(TEXT(AE108,"0.#"),1)=".",FALSE,TRUE)</formula>
    </cfRule>
    <cfRule type="expression" dxfId="2612" priority="12758">
      <formula>IF(RIGHT(TEXT(AE108,"0.#"),1)=".",TRUE,FALSE)</formula>
    </cfRule>
  </conditionalFormatting>
  <conditionalFormatting sqref="AI108">
    <cfRule type="expression" dxfId="2611" priority="12755">
      <formula>IF(RIGHT(TEXT(AI108,"0.#"),1)=".",FALSE,TRUE)</formula>
    </cfRule>
    <cfRule type="expression" dxfId="2610" priority="12756">
      <formula>IF(RIGHT(TEXT(AI108,"0.#"),1)=".",TRUE,FALSE)</formula>
    </cfRule>
  </conditionalFormatting>
  <conditionalFormatting sqref="AM108">
    <cfRule type="expression" dxfId="2609" priority="12753">
      <formula>IF(RIGHT(TEXT(AM108,"0.#"),1)=".",FALSE,TRUE)</formula>
    </cfRule>
    <cfRule type="expression" dxfId="2608" priority="12754">
      <formula>IF(RIGHT(TEXT(AM108,"0.#"),1)=".",TRUE,FALSE)</formula>
    </cfRule>
  </conditionalFormatting>
  <conditionalFormatting sqref="AE110">
    <cfRule type="expression" dxfId="2607" priority="12749">
      <formula>IF(RIGHT(TEXT(AE110,"0.#"),1)=".",FALSE,TRUE)</formula>
    </cfRule>
    <cfRule type="expression" dxfId="2606" priority="12750">
      <formula>IF(RIGHT(TEXT(AE110,"0.#"),1)=".",TRUE,FALSE)</formula>
    </cfRule>
  </conditionalFormatting>
  <conditionalFormatting sqref="AI110">
    <cfRule type="expression" dxfId="2605" priority="12747">
      <formula>IF(RIGHT(TEXT(AI110,"0.#"),1)=".",FALSE,TRUE)</formula>
    </cfRule>
    <cfRule type="expression" dxfId="2604" priority="12748">
      <formula>IF(RIGHT(TEXT(AI110,"0.#"),1)=".",TRUE,FALSE)</formula>
    </cfRule>
  </conditionalFormatting>
  <conditionalFormatting sqref="AM110">
    <cfRule type="expression" dxfId="2603" priority="12745">
      <formula>IF(RIGHT(TEXT(AM110,"0.#"),1)=".",FALSE,TRUE)</formula>
    </cfRule>
    <cfRule type="expression" dxfId="2602" priority="12746">
      <formula>IF(RIGHT(TEXT(AM110,"0.#"),1)=".",TRUE,FALSE)</formula>
    </cfRule>
  </conditionalFormatting>
  <conditionalFormatting sqref="AE111">
    <cfRule type="expression" dxfId="2601" priority="12743">
      <formula>IF(RIGHT(TEXT(AE111,"0.#"),1)=".",FALSE,TRUE)</formula>
    </cfRule>
    <cfRule type="expression" dxfId="2600" priority="12744">
      <formula>IF(RIGHT(TEXT(AE111,"0.#"),1)=".",TRUE,FALSE)</formula>
    </cfRule>
  </conditionalFormatting>
  <conditionalFormatting sqref="AI111">
    <cfRule type="expression" dxfId="2599" priority="12741">
      <formula>IF(RIGHT(TEXT(AI111,"0.#"),1)=".",FALSE,TRUE)</formula>
    </cfRule>
    <cfRule type="expression" dxfId="2598" priority="12742">
      <formula>IF(RIGHT(TEXT(AI111,"0.#"),1)=".",TRUE,FALSE)</formula>
    </cfRule>
  </conditionalFormatting>
  <conditionalFormatting sqref="AM111">
    <cfRule type="expression" dxfId="2597" priority="12739">
      <formula>IF(RIGHT(TEXT(AM111,"0.#"),1)=".",FALSE,TRUE)</formula>
    </cfRule>
    <cfRule type="expression" dxfId="2596" priority="12740">
      <formula>IF(RIGHT(TEXT(AM111,"0.#"),1)=".",TRUE,FALSE)</formula>
    </cfRule>
  </conditionalFormatting>
  <conditionalFormatting sqref="AE113">
    <cfRule type="expression" dxfId="2595" priority="12735">
      <formula>IF(RIGHT(TEXT(AE113,"0.#"),1)=".",FALSE,TRUE)</formula>
    </cfRule>
    <cfRule type="expression" dxfId="2594" priority="12736">
      <formula>IF(RIGHT(TEXT(AE113,"0.#"),1)=".",TRUE,FALSE)</formula>
    </cfRule>
  </conditionalFormatting>
  <conditionalFormatting sqref="AI113">
    <cfRule type="expression" dxfId="2593" priority="12733">
      <formula>IF(RIGHT(TEXT(AI113,"0.#"),1)=".",FALSE,TRUE)</formula>
    </cfRule>
    <cfRule type="expression" dxfId="2592" priority="12734">
      <formula>IF(RIGHT(TEXT(AI113,"0.#"),1)=".",TRUE,FALSE)</formula>
    </cfRule>
  </conditionalFormatting>
  <conditionalFormatting sqref="AM113">
    <cfRule type="expression" dxfId="2591" priority="12731">
      <formula>IF(RIGHT(TEXT(AM113,"0.#"),1)=".",FALSE,TRUE)</formula>
    </cfRule>
    <cfRule type="expression" dxfId="2590" priority="12732">
      <formula>IF(RIGHT(TEXT(AM113,"0.#"),1)=".",TRUE,FALSE)</formula>
    </cfRule>
  </conditionalFormatting>
  <conditionalFormatting sqref="AE114">
    <cfRule type="expression" dxfId="2589" priority="12729">
      <formula>IF(RIGHT(TEXT(AE114,"0.#"),1)=".",FALSE,TRUE)</formula>
    </cfRule>
    <cfRule type="expression" dxfId="2588" priority="12730">
      <formula>IF(RIGHT(TEXT(AE114,"0.#"),1)=".",TRUE,FALSE)</formula>
    </cfRule>
  </conditionalFormatting>
  <conditionalFormatting sqref="AI114">
    <cfRule type="expression" dxfId="2587" priority="12727">
      <formula>IF(RIGHT(TEXT(AI114,"0.#"),1)=".",FALSE,TRUE)</formula>
    </cfRule>
    <cfRule type="expression" dxfId="2586" priority="12728">
      <formula>IF(RIGHT(TEXT(AI114,"0.#"),1)=".",TRUE,FALSE)</formula>
    </cfRule>
  </conditionalFormatting>
  <conditionalFormatting sqref="AM114">
    <cfRule type="expression" dxfId="2585" priority="12725">
      <formula>IF(RIGHT(TEXT(AM114,"0.#"),1)=".",FALSE,TRUE)</formula>
    </cfRule>
    <cfRule type="expression" dxfId="2584" priority="12726">
      <formula>IF(RIGHT(TEXT(AM114,"0.#"),1)=".",TRUE,FALSE)</formula>
    </cfRule>
  </conditionalFormatting>
  <conditionalFormatting sqref="AE116 AQ116 AI116 AM116">
    <cfRule type="expression" dxfId="2583" priority="12721">
      <formula>IF(RIGHT(TEXT(AE116,"0.#"),1)=".",FALSE,TRUE)</formula>
    </cfRule>
    <cfRule type="expression" dxfId="2582" priority="12722">
      <formula>IF(RIGHT(TEXT(AE116,"0.#"),1)=".",TRUE,FALSE)</formula>
    </cfRule>
  </conditionalFormatting>
  <conditionalFormatting sqref="AE117 AI117 AM117">
    <cfRule type="expression" dxfId="2581" priority="12715">
      <formula>IF(RIGHT(TEXT(AE117,"0.#"),1)=".",FALSE,TRUE)</formula>
    </cfRule>
    <cfRule type="expression" dxfId="2580" priority="12716">
      <formula>IF(RIGHT(TEXT(AE117,"0.#"),1)=".",TRUE,FALSE)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U134:AU135 AE134:AE135 AI134:AI135 AM134:AM135 AQ134:AQ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AI434 AM434 AQ434">
    <cfRule type="expression" dxfId="2521" priority="12589">
      <formula>IF(RIGHT(TEXT(AE434,"0.#"),1)=".",FALSE,TRUE)</formula>
    </cfRule>
    <cfRule type="expression" dxfId="2520" priority="12590">
      <formula>IF(RIGHT(TEXT(AE434,"0.#"),1)=".",TRUE,FALSE)</formula>
    </cfRule>
  </conditionalFormatting>
  <conditionalFormatting sqref="AE435 AI435 AM435 AQ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3" manualBreakCount="13">
    <brk id="129" max="49" man="1"/>
    <brk id="699" max="49" man="1"/>
    <brk id="733" max="49" man="1"/>
    <brk id="778" max="49" man="1"/>
    <brk id="832" max="49" man="1"/>
    <brk id="867" max="49" man="1"/>
    <brk id="900" max="49" man="1"/>
    <brk id="933" max="49" man="1"/>
    <brk id="966" max="49" man="1"/>
    <brk id="999" max="49" man="1"/>
    <brk id="1032"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zoomScalePageLayoutView="130" workbookViewId="0">
      <selection activeCell="E12" sqref="E12"/>
    </sheetView>
  </sheetViews>
  <sheetFormatPr defaultColWidth="8.875" defaultRowHeight="13.5" x14ac:dyDescent="0.1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41" width="8.875" style="28"/>
    <col min="42" max="42" width="13" style="28" customWidth="1"/>
    <col min="43" max="16384" width="8.875"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t="s">
        <v>547</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547</v>
      </c>
      <c r="M3" s="13" t="str">
        <f t="shared" ref="M3:M11" si="2">IF(L3="","",K3)</f>
        <v>文教及び科学振興</v>
      </c>
      <c r="N3" s="13" t="str">
        <f>IF(M3="",N2,IF(N2&lt;&gt;"",CONCATENATE(N2,"、",M3),M3))</f>
        <v>文教及び科学振興</v>
      </c>
      <c r="O3" s="13"/>
      <c r="P3" s="12" t="s">
        <v>192</v>
      </c>
      <c r="Q3" s="17" t="s">
        <v>547</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547</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5" workbookViewId="0">
      <selection activeCell="A70" sqref="A70:F71"/>
    </sheetView>
  </sheetViews>
  <sheetFormatPr defaultColWidth="8.875" defaultRowHeight="13.5" x14ac:dyDescent="0.15"/>
  <cols>
    <col min="1" max="49" width="2.625" style="36" customWidth="1"/>
    <col min="50" max="50" width="6.12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539</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539</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539</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539</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539</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539</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70" orientation="portrait" r:id="rId1"/>
  <headerFooter differentFirst="1" alignWithMargins="0">
    <firstHeader>&amp;R&amp;"-,太字"&amp;18別紙１</firstHeader>
  </headerFooter>
  <rowBreaks count="1" manualBreakCount="1">
    <brk id="57" max="1638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5" workbookViewId="0">
      <selection activeCell="Y5" sqref="Y5:AB5"/>
    </sheetView>
  </sheetViews>
  <sheetFormatPr defaultColWidth="8.875" defaultRowHeight="13.5" x14ac:dyDescent="0.15"/>
  <cols>
    <col min="1" max="49" width="2.625" style="36" customWidth="1"/>
    <col min="50" max="50" width="4.37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orientation="portrait" r:id="rId1"/>
  <headerFooter differentFirst="1" alignWithMargins="0">
    <firstHeader>&amp;R&amp;"-,太字"&amp;18別紙２</firstHeader>
  </headerFooter>
  <rowBreaks count="1" manualBreakCount="1">
    <brk id="53" max="1638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5" workbookViewId="0"/>
  </sheetViews>
  <sheetFormatPr defaultColWidth="8.875" defaultRowHeight="13.5" x14ac:dyDescent="0.15"/>
  <cols>
    <col min="1" max="2" width="2.625" style="36" customWidth="1"/>
    <col min="3" max="33" width="2.625" style="78" customWidth="1"/>
    <col min="34" max="37" width="3.5" style="78" customWidth="1"/>
    <col min="38" max="41" width="2.625" style="78" customWidth="1"/>
    <col min="42" max="50" width="3.125" style="79"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8"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2017-08-25T03:51:32Z</cp:lastPrinted>
  <dcterms:created xsi:type="dcterms:W3CDTF">2012-03-13T00:50:25Z</dcterms:created>
  <dcterms:modified xsi:type="dcterms:W3CDTF">2017-09-14T07:40:05Z</dcterms:modified>
</cp:coreProperties>
</file>