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WBSSTDT001）フォルダ\新幹線班（270323～）\11流動調査関係\12_H29年度業務\01_依頼\170601_【依頼】行政事業レビューシートの作成について（重要）\04_回答\"/>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U34" i="3" l="1"/>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<sst xmlns="http://schemas.openxmlformats.org/spreadsheetml/2006/main" count="2083" uniqueCount="513">
  <si>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</si>
  <si>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</si>
  <si>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</si>
  <si>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</si>
  <si>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</si>
  <si>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</si>
  <si>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</si>
  <si>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</si>
  <si>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</si>
  <si>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</si>
  <si>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</si>
  <si>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</si>
  <si>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</si>
  <si>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</si>
  <si>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</si>
  <si>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</si>
  <si>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</si>
  <si>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</si>
  <si>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</si>
  <si>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</si>
  <si>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</si>
  <si>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</si>
  <si>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</si>
  <si>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</si>
  <si>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</si>
  <si>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</si>
  <si>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</si>
  <si>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</si>
  <si>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</si>
  <si>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</si>
  <si>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</si>
  <si>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</si>
  <si>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</si>
  <si>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</si>
  <si>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</si>
  <si>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</si>
  <si>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</si>
  <si>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</si>
  <si>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</si>
  <si>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</si>
  <si>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</si>
  <si>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</si>
  <si>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</si>
  <si>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</si>
  <si>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</si>
  <si>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</si>
  <si>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</si>
  <si>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</si>
  <si>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</si>
  <si>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</si>
  <si>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</si>
  <si>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</si>
  <si>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</si>
  <si>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</si>
  <si>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</si>
  <si>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</si>
  <si>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</si>
  <si>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</si>
  <si>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</si>
  <si>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</si>
  <si>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</si>
  <si>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</si>
  <si>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</si>
  <si>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</si>
  <si>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</si>
  <si>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</si>
  <si>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</si>
  <si>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</si>
  <si>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</si>
  <si>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</si>
  <si>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</si>
  <si>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</si>
  <si>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</si>
  <si>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</si>
  <si>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</si>
  <si>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</si>
  <si>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</si>
  <si>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</si>
  <si>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</si>
  <si>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</si>
  <si>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</si>
  <si>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</si>
  <si>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</si>
  <si>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</si>
  <si>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</si>
  <si>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</si>
  <si>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</si>
  <si>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</si>
  <si>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</si>
  <si>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</si>
  <si>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</si>
  <si>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</si>
  <si>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</si>
  <si>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</si>
  <si>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</si>
  <si>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</si>
  <si>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</si>
  <si>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</si>
  <si>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</si>
  <si>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</si>
  <si>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</si>
  <si>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</si>
  <si>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</si>
  <si>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</si>
  <si>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</si>
  <si>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</si>
  <si>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</si>
  <si>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</si>
  <si>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</si>
  <si>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</si>
  <si>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</si>
  <si>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</si>
  <si>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</si>
  <si>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</si>
  <si>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</si>
  <si>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</si>
  <si>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</si>
  <si>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</si>
  <si>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</si>
  <si>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</si>
  <si>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</si>
  <si>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</si>
  <si>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</si>
  <si>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</si>
  <si>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</si>
  <si>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</si>
  <si>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</si>
  <si>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</si>
  <si>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</si>
  <si>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</si>
  <si>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</si>
  <si>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</si>
  <si>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</si>
  <si>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</si>
  <si>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</si>
  <si>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</si>
  <si>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</si>
  <si>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</si>
  <si>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</si>
  <si>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</si>
  <si>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</si>
  <si>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</si>
  <si>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</si>
  <si>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</si>
  <si>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</si>
  <si>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</si>
  <si>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</si>
  <si>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</si>
  <si>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</si>
  <si>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</si>
  <si>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</si>
  <si>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</si>
  <si>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</si>
  <si>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</si>
  <si>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</si>
  <si>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</si>
  <si>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</si>
  <si>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</si>
  <si>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</si>
  <si>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</si>
  <si>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</si>
  <si>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</si>
  <si>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</si>
  <si>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</si>
  <si>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</si>
  <si>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</si>
  <si>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</si>
  <si>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</si>
  <si>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</si>
  <si>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</si>
  <si>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</si>
  <si>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</si>
  <si>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</si>
  <si>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</si>
  <si>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</si>
  <si>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</si>
  <si>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</si>
  <si>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</si>
  <si>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</si>
  <si>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</si>
  <si>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</si>
  <si>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</si>
  <si>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</si>
  <si>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</si>
  <si>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</si>
  <si>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</si>
  <si>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</si>
  <si>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</si>
  <si>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</si>
  <si>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</si>
  <si>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</si>
  <si>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</si>
  <si>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</si>
  <si>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</si>
  <si>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</si>
  <si>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</si>
  <si>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</si>
  <si>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</si>
  <si>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</si>
  <si>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</si>
  <si>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</si>
  <si>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</si>
  <si>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</si>
  <si>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</si>
  <si>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</si>
  <si>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</si>
  <si>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</si>
  <si>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</si>
  <si>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</si>
  <si>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</si>
  <si>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</si>
  <si>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</si>
  <si>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</si>
  <si>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</si>
  <si>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</si>
  <si>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</si>
  <si>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</si>
  <si>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</si>
  <si>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</si>
  <si>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</si>
  <si>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</si>
  <si>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</si>
  <si>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</si>
  <si>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</si>
  <si>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</si>
  <si>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</si>
  <si>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</si>
  <si>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</si>
  <si>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</si>
  <si>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</si>
  <si>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</si>
  <si>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</si>
  <si>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</si>
  <si>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</si>
  <si>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</si>
  <si>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</si>
  <si>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</si>
  <si>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</si>
  <si>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</si>
  <si>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</si>
  <si>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</si>
  <si>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</si>
  <si>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</si>
  <si>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</si>
  <si>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</si>
  <si>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</si>
  <si>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</si>
  <si>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</si>
  <si>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</si>
  <si>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</si>
  <si>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</si>
  <si>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</si>
  <si>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</si>
  <si>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</si>
  <si>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</si>
  <si>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</si>
  <si>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</si>
  <si>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</si>
  <si>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</si>
  <si>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</si>
  <si>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</si>
  <si>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</si>
  <si>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</si>
  <si>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</si>
  <si>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</si>
  <si>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</si>
  <si>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</si>
  <si>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</si>
  <si>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</si>
  <si>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</si>
  <si>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</si>
  <si>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</si>
  <si>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</si>
  <si>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</si>
  <si>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</si>
  <si>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</si>
  <si>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</si>
  <si>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</si>
  <si>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</si>
  <si>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</si>
  <si>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</si>
  <si>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</si>
  <si>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</si>
  <si>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</si>
  <si>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</si>
  <si>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</si>
  <si>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</si>
  <si>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</si>
  <si>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</si>
  <si>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</si>
  <si>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</si>
  <si>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</si>
  <si>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</si>
  <si>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</si>
  <si>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</si>
  <si>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</si>
  <si>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</si>
  <si>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</si>
  <si>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</si>
  <si>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</si>
  <si>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</si>
  <si>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</si>
  <si>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</si>
  <si>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</si>
  <si>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</si>
  <si>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</si>
  <si>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</si>
  <si>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</si>
  <si>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</si>
  <si>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</si>
  <si>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</si>
  <si>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</si>
  <si>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</si>
  <si>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</si>
  <si>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</si>
  <si>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</si>
  <si>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</si>
  <si>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</si>
  <si>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</si>
  <si>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</si>
  <si>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</si>
  <si>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</si>
  <si>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</si>
  <si>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</si>
  <si>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</si>
  <si>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</si>
  <si>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</si>
  <si>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</si>
  <si>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</si>
  <si>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</si>
  <si>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</si>
  <si>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</si>
  <si>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</si>
  <si>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</si>
  <si>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</si>
  <si>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</si>
  <si>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</si>
  <si>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</si>
  <si>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</si>
  <si>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</si>
  <si>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</si>
  <si>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</si>
  <si>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</si>
  <si>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</si>
  <si>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</si>
  <si>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</si>
  <si>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</si>
  <si>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</si>
  <si>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</si>
  <si>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</si>
  <si>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</si>
  <si>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</si>
  <si>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</si>
  <si>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</si>
  <si>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</si>
  <si>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</si>
  <si>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</si>
  <si>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</si>
  <si>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</si>
  <si>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</si>
  <si>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</si>
  <si>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</si>
  <si>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</si>
  <si>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</si>
  <si>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</si>
  <si>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</si>
  <si>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</si>
  <si>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</si>
  <si>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</si>
  <si>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</si>
  <si>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</si>
  <si>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</si>
  <si>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</si>
  <si>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</si>
  <si>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</si>
  <si>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</si>
  <si>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</si>
  <si>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</si>
  <si>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</si>
  <si>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</si>
  <si>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</si>
  <si>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</si>
  <si>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</si>
  <si>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</si>
  <si>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</si>
  <si>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</si>
  <si>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</si>
  <si>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</si>
  <si>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</si>
  <si>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</si>
  <si>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</si>
  <si>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</si>
  <si>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</si>
  <si>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</si>
  <si>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</si>
  <si>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</si>
  <si>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</si>
  <si>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</si>
  <si>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</si>
  <si>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</si>
  <si>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</si>
  <si>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</si>
  <si>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</si>
  <si>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</si>
  <si>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</si>
  <si>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</si>
  <si>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</si>
  <si>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</si>
  <si>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</si>
  <si>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</si>
  <si>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</si>
  <si>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</si>
  <si>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</si>
  <si>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</si>
  <si>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</si>
  <si>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</si>
  <si>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</si>
  <si>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</si>
  <si>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</si>
  <si>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</si>
  <si>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</si>
  <si>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</si>
  <si>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</si>
  <si>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</si>
  <si>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</si>
  <si>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</si>
  <si>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</si>
  <si>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</si>
  <si>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</si>
  <si>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</si>
  <si>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</si>
  <si>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</si>
  <si>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</si>
  <si>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</si>
  <si>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</si>
  <si>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</si>
  <si>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</si>
  <si>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</si>
  <si>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</si>
  <si>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</si>
  <si>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</si>
  <si>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</si>
  <si>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</si>
  <si>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</si>
  <si>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</si>
  <si>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</si>
  <si>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</si>
  <si>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</si>
  <si>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</si>
  <si>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</si>
  <si>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</si>
  <si>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</si>
  <si>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</si>
  <si>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</si>
  <si>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</si>
  <si>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</si>
  <si>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</si>
  <si>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</si>
  <si>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</si>
  <si>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</si>
  <si>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</si>
  <si>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</si>
  <si>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</si>
  <si>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</si>
  <si>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</si>
  <si>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幹線鉄道旅客流動実態調査</t>
    <rPh sb="0" eb="2">
      <t>カンセン</t>
    </rPh>
    <rPh sb="2" eb="4">
      <t>テツドウ</t>
    </rPh>
    <rPh sb="4" eb="6">
      <t>リョキャク</t>
    </rPh>
    <rPh sb="6" eb="8">
      <t>リュウドウ</t>
    </rPh>
    <rPh sb="8" eb="10">
      <t>ジッタイ</t>
    </rPh>
    <rPh sb="10" eb="12">
      <t>チョウサ</t>
    </rPh>
    <phoneticPr fontId="5"/>
  </si>
  <si>
    <t>鉄道局</t>
    <rPh sb="0" eb="2">
      <t>テツドウ</t>
    </rPh>
    <rPh sb="2" eb="3">
      <t>キョク</t>
    </rPh>
    <phoneticPr fontId="5"/>
  </si>
  <si>
    <t>施設課</t>
    <rPh sb="0" eb="3">
      <t>シセツカ</t>
    </rPh>
    <phoneticPr fontId="5"/>
  </si>
  <si>
    <t>-</t>
    <phoneticPr fontId="5"/>
  </si>
  <si>
    <t>　第６回調査として、平成２７年秋頃の平日及び休日それぞれ１日、全国の幹線鉄道において、調査員が調査列車の中で旅客に調査票を配布し、旅客が調査票の記入を終わった後に回収する方式で調査を実施し、回収した調査票を集計することで全国の幹線鉄道に係る旅客の流動量、旅客の特性、実勢運賃等の旅客流動の実態に関する総合分析を行い、幹線鉄道の現状把握及び将来の需要予測等の基礎資料となるデータのとりまとめを行う。</t>
    <phoneticPr fontId="5"/>
  </si>
  <si>
    <t>○</t>
  </si>
  <si>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</si>
  <si>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平成28年度までに本調査に基づくデータの活用実績件数を80件に引き上げる</t>
    <phoneticPr fontId="5"/>
  </si>
  <si>
    <t>活用実績件数</t>
    <phoneticPr fontId="5"/>
  </si>
  <si>
    <t>件</t>
    <rPh sb="0" eb="1">
      <t>ケン</t>
    </rPh>
    <phoneticPr fontId="5"/>
  </si>
  <si>
    <t>　　　　　　　　　統計調査実施対象路線数</t>
    <rPh sb="9" eb="11">
      <t>トウケイ</t>
    </rPh>
    <rPh sb="11" eb="13">
      <t>チョウサ</t>
    </rPh>
    <rPh sb="13" eb="15">
      <t>ジッシ</t>
    </rPh>
    <rPh sb="15" eb="17">
      <t>タイショウ</t>
    </rPh>
    <rPh sb="17" eb="20">
      <t>ロセンスウ</t>
    </rPh>
    <phoneticPr fontId="5"/>
  </si>
  <si>
    <t>路線数</t>
    <rPh sb="0" eb="3">
      <t>ロセンスウ</t>
    </rPh>
    <phoneticPr fontId="5"/>
  </si>
  <si>
    <t>執行額／統計調査実施対象路線数　　　　　　　　　　　　　　</t>
    <rPh sb="4" eb="6">
      <t>トウケイ</t>
    </rPh>
    <rPh sb="6" eb="8">
      <t>チョウサ</t>
    </rPh>
    <rPh sb="8" eb="10">
      <t>ジッシ</t>
    </rPh>
    <rPh sb="10" eb="12">
      <t>タイショウ</t>
    </rPh>
    <rPh sb="12" eb="14">
      <t>ロセン</t>
    </rPh>
    <rPh sb="14" eb="15">
      <t>カズ</t>
    </rPh>
    <phoneticPr fontId="5"/>
  </si>
  <si>
    <t>百万円</t>
    <rPh sb="0" eb="2">
      <t>ヒャクマン</t>
    </rPh>
    <rPh sb="2" eb="3">
      <t>エン</t>
    </rPh>
    <phoneticPr fontId="5"/>
  </si>
  <si>
    <t>　　執行額/路線数</t>
  </si>
  <si>
    <t>157/90</t>
  </si>
  <si>
    <t>113/90</t>
    <phoneticPr fontId="5"/>
  </si>
  <si>
    <t>６　国際競争力、観光交流、広域・地域間連携等の確保・強化</t>
    <phoneticPr fontId="5"/>
  </si>
  <si>
    <t>２３　整備新幹線の整備を推進する</t>
    <phoneticPr fontId="5"/>
  </si>
  <si>
    <t>鉄道整備等により5大都市からの鉄道利用所要時間が
新たに3時間以内となる地域の人口数</t>
  </si>
  <si>
    <t>万人</t>
    <rPh sb="0" eb="2">
      <t>マンニン</t>
    </rPh>
    <phoneticPr fontId="5"/>
  </si>
  <si>
    <t>本調査は、今後の幹線鉄道に関する政策の分析・検討等を行うための基礎資料を得るものであり、広域・地域間連携等の確保・強化に資する調査である。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</si>
  <si>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3" eb="6">
      <t>シンカンセン</t>
    </rPh>
    <rPh sb="62" eb="64">
      <t>シセツ</t>
    </rPh>
    <phoneticPr fontId="5"/>
  </si>
  <si>
    <t>同上</t>
    <rPh sb="0" eb="2">
      <t>ドウジョウ</t>
    </rPh>
    <phoneticPr fontId="5"/>
  </si>
  <si>
    <t>無</t>
  </si>
  <si>
    <t>‐</t>
  </si>
  <si>
    <t>今後の幹線鉄道に関する政策の分析・検討等を行うためのものであるため、本調査は国が実施すべき優先度の高い事業である。</t>
    <rPh sb="0" eb="2">
      <t>コンゴ</t>
    </rPh>
    <rPh sb="3" eb="5">
      <t>カンセン</t>
    </rPh>
    <rPh sb="5" eb="7">
      <t>テツドウ</t>
    </rPh>
    <rPh sb="8" eb="9">
      <t>カン</t>
    </rPh>
    <rPh sb="11" eb="13">
      <t>セイサク</t>
    </rPh>
    <rPh sb="14" eb="16">
      <t>ブンセキ</t>
    </rPh>
    <rPh sb="17" eb="19">
      <t>ケントウ</t>
    </rPh>
    <rPh sb="19" eb="20">
      <t>トウ</t>
    </rPh>
    <rPh sb="21" eb="22">
      <t>オコナ</t>
    </rPh>
    <rPh sb="34" eb="37">
      <t>ホンチョウサ</t>
    </rPh>
    <rPh sb="38" eb="39">
      <t>クニ</t>
    </rPh>
    <rPh sb="40" eb="42">
      <t>ジッシ</t>
    </rPh>
    <phoneticPr fontId="5"/>
  </si>
  <si>
    <t>調査対象路線を必要最低限に絞っており、妥当である。</t>
    <rPh sb="0" eb="2">
      <t>チョウサ</t>
    </rPh>
    <rPh sb="2" eb="4">
      <t>タイショウ</t>
    </rPh>
    <rPh sb="4" eb="6">
      <t>ロセン</t>
    </rPh>
    <rPh sb="7" eb="9">
      <t>ヒツヨウ</t>
    </rPh>
    <rPh sb="9" eb="12">
      <t>サイテイゲン</t>
    </rPh>
    <rPh sb="13" eb="14">
      <t>シボ</t>
    </rPh>
    <rPh sb="19" eb="21">
      <t>ダトウ</t>
    </rPh>
    <phoneticPr fontId="5"/>
  </si>
  <si>
    <t>効率的かつ経済的な調査員の数や配置を計画し、より効果的・低コストで実施した。</t>
    <rPh sb="0" eb="3">
      <t>コウリツテキ</t>
    </rPh>
    <rPh sb="5" eb="8">
      <t>ケイザイテキ</t>
    </rPh>
    <rPh sb="9" eb="12">
      <t>チョウサイン</t>
    </rPh>
    <rPh sb="13" eb="14">
      <t>カズ</t>
    </rPh>
    <rPh sb="15" eb="17">
      <t>ハイチ</t>
    </rPh>
    <rPh sb="18" eb="20">
      <t>ケイカク</t>
    </rPh>
    <rPh sb="24" eb="27">
      <t>コウカテキ</t>
    </rPh>
    <rPh sb="28" eb="29">
      <t>テイ</t>
    </rPh>
    <rPh sb="33" eb="35">
      <t>ジッシ</t>
    </rPh>
    <phoneticPr fontId="5"/>
  </si>
  <si>
    <t>当初見込み程度であり、概ね良好である。</t>
    <rPh sb="0" eb="2">
      <t>トウショ</t>
    </rPh>
    <rPh sb="2" eb="4">
      <t>ミコ</t>
    </rPh>
    <rPh sb="5" eb="7">
      <t>テイド</t>
    </rPh>
    <rPh sb="11" eb="12">
      <t>オオム</t>
    </rPh>
    <rPh sb="13" eb="15">
      <t>リョウコウ</t>
    </rPh>
    <phoneticPr fontId="5"/>
  </si>
  <si>
    <t>成果物は、陸・海・空にわたる総合的な交通体系の整備を進める上で重要な全国旅客純流動調査等の基礎資料として、様々な視点からの幹線旅客流動の実態を明らかにするために活用することとしている。</t>
    <rPh sb="0" eb="3">
      <t>セイカブツ</t>
    </rPh>
    <rPh sb="5" eb="6">
      <t>リク</t>
    </rPh>
    <rPh sb="7" eb="8">
      <t>ウミ</t>
    </rPh>
    <rPh sb="9" eb="10">
      <t>ソラ</t>
    </rPh>
    <rPh sb="14" eb="17">
      <t>ソウゴウテキ</t>
    </rPh>
    <rPh sb="18" eb="20">
      <t>コウツウ</t>
    </rPh>
    <rPh sb="20" eb="22">
      <t>タイケイ</t>
    </rPh>
    <rPh sb="23" eb="25">
      <t>セイビ</t>
    </rPh>
    <rPh sb="26" eb="27">
      <t>スス</t>
    </rPh>
    <rPh sb="29" eb="30">
      <t>ウエ</t>
    </rPh>
    <rPh sb="31" eb="33">
      <t>ジュウヨウ</t>
    </rPh>
    <rPh sb="34" eb="36">
      <t>ゼンコク</t>
    </rPh>
    <rPh sb="36" eb="38">
      <t>リョカク</t>
    </rPh>
    <rPh sb="38" eb="39">
      <t>ジュン</t>
    </rPh>
    <rPh sb="39" eb="41">
      <t>リュウドウ</t>
    </rPh>
    <rPh sb="41" eb="43">
      <t>チョウサ</t>
    </rPh>
    <rPh sb="43" eb="44">
      <t>トウ</t>
    </rPh>
    <rPh sb="45" eb="47">
      <t>キソ</t>
    </rPh>
    <rPh sb="47" eb="49">
      <t>シリョウ</t>
    </rPh>
    <rPh sb="53" eb="55">
      <t>サマザマ</t>
    </rPh>
    <rPh sb="56" eb="58">
      <t>シテン</t>
    </rPh>
    <rPh sb="61" eb="63">
      <t>カンセン</t>
    </rPh>
    <rPh sb="63" eb="65">
      <t>リョカク</t>
    </rPh>
    <rPh sb="65" eb="67">
      <t>リュウドウ</t>
    </rPh>
    <rPh sb="68" eb="70">
      <t>ジッタイ</t>
    </rPh>
    <rPh sb="71" eb="72">
      <t>アキ</t>
    </rPh>
    <rPh sb="80" eb="82">
      <t>カツヨウ</t>
    </rPh>
    <phoneticPr fontId="5"/>
  </si>
  <si>
    <t>新27-0047-02</t>
    <phoneticPr fontId="5"/>
  </si>
  <si>
    <t>A.（一財）交通統計研究所</t>
    <rPh sb="3" eb="4">
      <t>イチ</t>
    </rPh>
    <rPh sb="4" eb="5">
      <t>ザイ</t>
    </rPh>
    <rPh sb="6" eb="8">
      <t>コウツウ</t>
    </rPh>
    <rPh sb="8" eb="10">
      <t>トウケイ</t>
    </rPh>
    <rPh sb="10" eb="13">
      <t>ケンキュウジョ</t>
    </rPh>
    <phoneticPr fontId="5"/>
  </si>
  <si>
    <t>委託費</t>
    <rPh sb="0" eb="2">
      <t>イタク</t>
    </rPh>
    <rPh sb="2" eb="3">
      <t>ヒ</t>
    </rPh>
    <phoneticPr fontId="5"/>
  </si>
  <si>
    <t>調査結果の集計、総合分析、データのとりまとめ　等</t>
    <rPh sb="0" eb="2">
      <t>チョウサ</t>
    </rPh>
    <rPh sb="2" eb="4">
      <t>ケッカ</t>
    </rPh>
    <rPh sb="5" eb="7">
      <t>シュウケイ</t>
    </rPh>
    <rPh sb="8" eb="10">
      <t>ソウゴウ</t>
    </rPh>
    <rPh sb="10" eb="12">
      <t>ブンセキ</t>
    </rPh>
    <rPh sb="23" eb="24">
      <t>トウ</t>
    </rPh>
    <phoneticPr fontId="5"/>
  </si>
  <si>
    <t>（一財）交通統計研究所</t>
    <rPh sb="1" eb="2">
      <t>イチ</t>
    </rPh>
    <rPh sb="2" eb="3">
      <t>ザイ</t>
    </rPh>
    <rPh sb="4" eb="6">
      <t>コウツウ</t>
    </rPh>
    <rPh sb="6" eb="8">
      <t>トウケイ</t>
    </rPh>
    <rPh sb="8" eb="11">
      <t>ケンキュウジョ</t>
    </rPh>
    <phoneticPr fontId="5"/>
  </si>
  <si>
    <t>一般競争入札（最低価格）の中で二者が入札を行い、最低価格を提示した一者が落札するなど競争性が確保されており、支出先の選定は妥当である。</t>
    <rPh sb="0" eb="2">
      <t>イッパン</t>
    </rPh>
    <rPh sb="2" eb="4">
      <t>キョウソウ</t>
    </rPh>
    <rPh sb="4" eb="6">
      <t>ニュウサツ</t>
    </rPh>
    <rPh sb="7" eb="9">
      <t>サイテイ</t>
    </rPh>
    <rPh sb="9" eb="11">
      <t>カカク</t>
    </rPh>
    <rPh sb="13" eb="14">
      <t>ナカ</t>
    </rPh>
    <rPh sb="15" eb="16">
      <t>ニ</t>
    </rPh>
    <rPh sb="16" eb="17">
      <t>シャ</t>
    </rPh>
    <rPh sb="18" eb="20">
      <t>ニュウサツ</t>
    </rPh>
    <rPh sb="21" eb="22">
      <t>オコナ</t>
    </rPh>
    <rPh sb="24" eb="26">
      <t>サイテイ</t>
    </rPh>
    <rPh sb="26" eb="28">
      <t>カカク</t>
    </rPh>
    <rPh sb="29" eb="31">
      <t>テイジ</t>
    </rPh>
    <rPh sb="33" eb="34">
      <t>イチ</t>
    </rPh>
    <rPh sb="34" eb="35">
      <t>シャ</t>
    </rPh>
    <rPh sb="36" eb="38">
      <t>ラクサツ</t>
    </rPh>
    <rPh sb="42" eb="45">
      <t>キョウソウセイ</t>
    </rPh>
    <rPh sb="46" eb="48">
      <t>カクホ</t>
    </rPh>
    <rPh sb="54" eb="57">
      <t>シシュツサキ</t>
    </rPh>
    <rPh sb="58" eb="60">
      <t>センテイ</t>
    </rPh>
    <rPh sb="61" eb="63">
      <t>ダトウ</t>
    </rPh>
    <phoneticPr fontId="5"/>
  </si>
  <si>
    <t>成果目標に達した。</t>
    <rPh sb="0" eb="2">
      <t>セイカ</t>
    </rPh>
    <rPh sb="2" eb="4">
      <t>モクヒョウ</t>
    </rPh>
    <rPh sb="5" eb="6">
      <t>タッ</t>
    </rPh>
    <phoneticPr fontId="5"/>
  </si>
  <si>
    <t>一般競争入札（最低価格）を行い、最低価格を提示した者が落札するなど競争性が確保されていたところではあるが、入札者は結果的に二者のみとなってしまった。今後は、業者に対してより一層丁寧な説明をするよう努めることで、多数の業者の入札を促し、競争性のさらなる確保を図ることとする。</t>
    <rPh sb="53" eb="56">
      <t>ニュウサツシャ</t>
    </rPh>
    <rPh sb="61" eb="62">
      <t>ニ</t>
    </rPh>
    <rPh sb="74" eb="76">
      <t>コンゴ</t>
    </rPh>
    <rPh sb="78" eb="80">
      <t>ギョウシャ</t>
    </rPh>
    <rPh sb="81" eb="82">
      <t>タイ</t>
    </rPh>
    <rPh sb="86" eb="88">
      <t>イッソウ</t>
    </rPh>
    <rPh sb="88" eb="90">
      <t>テイネイ</t>
    </rPh>
    <rPh sb="91" eb="93">
      <t>セツメイ</t>
    </rPh>
    <rPh sb="98" eb="99">
      <t>ツト</t>
    </rPh>
    <rPh sb="105" eb="107">
      <t>タスウ</t>
    </rPh>
    <rPh sb="108" eb="110">
      <t>ギョウシャ</t>
    </rPh>
    <rPh sb="111" eb="113">
      <t>ニュウサツ</t>
    </rPh>
    <rPh sb="114" eb="115">
      <t>ウナガ</t>
    </rPh>
    <rPh sb="117" eb="120">
      <t>キョウソウセイ</t>
    </rPh>
    <rPh sb="125" eb="127">
      <t>カクホ</t>
    </rPh>
    <rPh sb="128" eb="129">
      <t>ハカ</t>
    </rPh>
    <phoneticPr fontId="5"/>
  </si>
  <si>
    <t>全国幹線旅客純流動調査　利用申請</t>
    <rPh sb="0" eb="2">
      <t>ゼンコク</t>
    </rPh>
    <rPh sb="2" eb="4">
      <t>カンセン</t>
    </rPh>
    <rPh sb="4" eb="6">
      <t>リョキャク</t>
    </rPh>
    <rPh sb="6" eb="9">
      <t>ジュンリュウドウ</t>
    </rPh>
    <rPh sb="9" eb="11">
      <t>チョウサ</t>
    </rPh>
    <rPh sb="12" eb="14">
      <t>リヨウ</t>
    </rPh>
    <rPh sb="14" eb="16">
      <t>シンセイ</t>
    </rPh>
    <phoneticPr fontId="5"/>
  </si>
  <si>
    <t>-</t>
    <phoneticPr fontId="5"/>
  </si>
  <si>
    <t>-</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</si>
  <si>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
一般競争入札（最低価格）を行い、競争性を確保しており、支出先の選定は妥当である。</t>
    <rPh sb="146" eb="149">
      <t>キョウソウセイ</t>
    </rPh>
    <rPh sb="150" eb="152">
      <t>カクホ</t>
    </rPh>
    <phoneticPr fontId="5"/>
  </si>
  <si>
    <t>-</t>
  </si>
  <si>
    <t>終了予定</t>
  </si>
  <si>
    <t>予定通り終了とすべきである。</t>
    <rPh sb="0" eb="2">
      <t>ヨテイ</t>
    </rPh>
    <rPh sb="2" eb="3">
      <t>ドオ</t>
    </rPh>
    <rPh sb="4" eb="6">
      <t>シュウリョウ</t>
    </rPh>
    <phoneticPr fontId="5"/>
  </si>
  <si>
    <t>施設課長　岸谷　克己</t>
    <rPh sb="0" eb="2">
      <t>シセツ</t>
    </rPh>
    <rPh sb="2" eb="4">
      <t>カチョウ</t>
    </rPh>
    <rPh sb="5" eb="7">
      <t>キシタニ</t>
    </rPh>
    <rPh sb="8" eb="10">
      <t>カツミ</t>
    </rPh>
    <phoneticPr fontId="5"/>
  </si>
  <si>
    <t>予定通り終了とする。</t>
    <rPh sb="0" eb="2">
      <t>ヨテイ</t>
    </rPh>
    <rPh sb="2" eb="3">
      <t>ドオ</t>
    </rPh>
    <rPh sb="4" eb="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</si>
</sst>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6" borderId="61" xfId="0" applyFont="1" applyFill="1" applyBorder="1" applyAlignment="1">
      <alignment horizontal="center" vertical="center"/>
    </xf>
    <xf numFmtId="0" fontId="0" fillId="2" borderId="140" xfId="0" applyFont="1" applyFill="1" applyBorder="1" applyAlignment="1">
      <alignment horizontal="center"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9" fillId="0" borderId="8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110960</xdr:colOff>
      <xdr:row>742</xdr:row>
      <xdr:rowOff>0</xdr:rowOff>
    </xdr:from>
    <xdr:to>
      <xdr:col>34</xdr:col>
      <xdr:colOff>37103</xdr:colOff>
      <xdr:row>744</xdr:row>
      <xdr:rowOff>308251</xdr:rowOff>
    </xdr:to>
    <xdr:sp macro="" textlink="">
      <xdr:nvSpPr>
        <xdr:cNvPr id="2" name="テキスト ボックス 1"/>
        <xdr:cNvSpPr txBox="1"/>
      </xdr:nvSpPr>
      <xdr:spPr>
        <a:xfrm>
          <a:off x="4682960" y="42031227"/>
          <a:ext cx="2419961" cy="1000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１５７百万円</a:t>
          </a:r>
        </a:p>
      </xdr:txBody>
    </xdr:sp>
    <xdr:clientData/>
  </xdr:twoCellAnchor>
  <xdr:twoCellAnchor>
    <xdr:from>
      <xdr:col>20</xdr:col>
      <xdr:colOff>50346</xdr:colOff>
      <xdr:row>744</xdr:row>
      <xdr:rowOff>345497</xdr:rowOff>
    </xdr:from>
    <xdr:to>
      <xdr:col>36</xdr:col>
      <xdr:colOff>130190</xdr:colOff>
      <xdr:row>746</xdr:row>
      <xdr:rowOff>247912</xdr:rowOff>
    </xdr:to>
    <xdr:sp macro="" textlink="">
      <xdr:nvSpPr>
        <xdr:cNvPr id="3" name="大かっこ 2"/>
        <xdr:cNvSpPr/>
      </xdr:nvSpPr>
      <xdr:spPr bwMode="auto">
        <a:xfrm>
          <a:off x="4206710" y="43069452"/>
          <a:ext cx="3404935" cy="5951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28</xdr:col>
      <xdr:colOff>325</xdr:colOff>
      <xdr:row>748</xdr:row>
      <xdr:rowOff>72736</xdr:rowOff>
    </xdr:from>
    <xdr:to>
      <xdr:col>28</xdr:col>
      <xdr:colOff>31379</xdr:colOff>
      <xdr:row>754</xdr:row>
      <xdr:rowOff>269908</xdr:rowOff>
    </xdr:to>
    <xdr:cxnSp macro="">
      <xdr:nvCxnSpPr>
        <xdr:cNvPr id="4" name="直線矢印コネクタ 3"/>
        <xdr:cNvCxnSpPr/>
      </xdr:nvCxnSpPr>
      <xdr:spPr bwMode="auto">
        <a:xfrm>
          <a:off x="5819234" y="44182145"/>
          <a:ext cx="31054" cy="22753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32427</xdr:colOff>
      <xdr:row>756</xdr:row>
      <xdr:rowOff>241610</xdr:rowOff>
    </xdr:from>
    <xdr:to>
      <xdr:col>34</xdr:col>
      <xdr:colOff>71300</xdr:colOff>
      <xdr:row>757</xdr:row>
      <xdr:rowOff>530947</xdr:rowOff>
    </xdr:to>
    <xdr:sp macro="" textlink="">
      <xdr:nvSpPr>
        <xdr:cNvPr id="5" name="テキスト ボックス 4"/>
        <xdr:cNvSpPr txBox="1"/>
      </xdr:nvSpPr>
      <xdr:spPr>
        <a:xfrm>
          <a:off x="4604427" y="47121928"/>
          <a:ext cx="2532691" cy="964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Ａ</a:t>
          </a:r>
          <a:r>
            <a:rPr kumimoji="1" lang="ja-JP" altLang="en-US" sz="1400"/>
            <a:t>　（一財）交通統計研究所</a:t>
          </a:r>
          <a:endParaRPr kumimoji="1" lang="en-US" altLang="ja-JP" sz="1400"/>
        </a:p>
        <a:p>
          <a:endParaRPr kumimoji="1" lang="en-US" altLang="ja-JP" sz="1400"/>
        </a:p>
        <a:p>
          <a:pPr algn="ctr"/>
          <a:r>
            <a:rPr kumimoji="1" lang="ja-JP" altLang="en-US" sz="1400"/>
            <a:t>１１３百万円</a:t>
          </a:r>
        </a:p>
      </xdr:txBody>
    </xdr:sp>
    <xdr:clientData/>
  </xdr:twoCellAnchor>
  <xdr:twoCellAnchor>
    <xdr:from>
      <xdr:col>20</xdr:col>
      <xdr:colOff>149327</xdr:colOff>
      <xdr:row>758</xdr:row>
      <xdr:rowOff>50846</xdr:rowOff>
    </xdr:from>
    <xdr:to>
      <xdr:col>35</xdr:col>
      <xdr:colOff>188182</xdr:colOff>
      <xdr:row>759</xdr:row>
      <xdr:rowOff>183031</xdr:rowOff>
    </xdr:to>
    <xdr:sp macro="" textlink="">
      <xdr:nvSpPr>
        <xdr:cNvPr id="6" name="大かっこ 5"/>
        <xdr:cNvSpPr/>
      </xdr:nvSpPr>
      <xdr:spPr bwMode="auto">
        <a:xfrm>
          <a:off x="4305691" y="48281982"/>
          <a:ext cx="3156127" cy="8075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　調査結果の集計、総合分析、</a:t>
          </a:r>
          <a:endParaRPr kumimoji="1" lang="en-US" altLang="ja-JP" sz="1100">
            <a:solidFill>
              <a:sysClr val="windowText" lastClr="000000"/>
            </a:solidFill>
          </a:endParaRPr>
        </a:p>
        <a:p>
          <a:pPr algn="ctr"/>
          <a:r>
            <a:rPr kumimoji="1" lang="ja-JP" altLang="en-US" sz="1100">
              <a:solidFill>
                <a:sysClr val="windowText" lastClr="000000"/>
              </a:solidFill>
            </a:rPr>
            <a:t>データのとりまとめ　等</a:t>
          </a:r>
        </a:p>
      </xdr:txBody>
    </xdr:sp>
    <xdr:clientData/>
  </xdr:twoCellAnchor>
  <xdr:twoCellAnchor>
    <xdr:from>
      <xdr:col>16</xdr:col>
      <xdr:colOff>0</xdr:colOff>
      <xdr:row>755</xdr:row>
      <xdr:rowOff>111833</xdr:rowOff>
    </xdr:from>
    <xdr:to>
      <xdr:col>29</xdr:col>
      <xdr:colOff>157103</xdr:colOff>
      <xdr:row>756</xdr:row>
      <xdr:rowOff>157333</xdr:rowOff>
    </xdr:to>
    <xdr:sp macro="" textlink="">
      <xdr:nvSpPr>
        <xdr:cNvPr id="7" name="正方形/長方形 6"/>
        <xdr:cNvSpPr/>
      </xdr:nvSpPr>
      <xdr:spPr bwMode="auto">
        <a:xfrm>
          <a:off x="3325091" y="46645788"/>
          <a:ext cx="2858739" cy="3918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一般競争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9" t="s">
        <v>0</v>
      </c>
      <c r="AK2" s="959"/>
      <c r="AL2" s="959"/>
      <c r="AM2" s="959"/>
      <c r="AN2" s="959"/>
      <c r="AO2" s="960"/>
      <c r="AP2" s="960"/>
      <c r="AQ2" s="960"/>
      <c r="AR2" s="72" t="str">
        <f>IF(OR(AO2="　", AO2=""), "", "-")</f>
        <v/>
      </c>
      <c r="AS2" s="961">
        <v>349</v>
      </c>
      <c r="AT2" s="961"/>
      <c r="AU2" s="961"/>
      <c r="AV2" s="43" t="str">
        <f>IF(AW2="", "", "-")</f>
        <v/>
      </c>
      <c r="AW2" s="935"/>
      <c r="AX2" s="935"/>
    </row>
    <row r="3" spans="1:50" ht="21" customHeight="1" thickBot="1" x14ac:dyDescent="0.2">
      <c r="A3" s="892" t="s">
        <v>395</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464</v>
      </c>
      <c r="AK3" s="894"/>
      <c r="AL3" s="894"/>
      <c r="AM3" s="894"/>
      <c r="AN3" s="894"/>
      <c r="AO3" s="894"/>
      <c r="AP3" s="894"/>
      <c r="AQ3" s="894"/>
      <c r="AR3" s="894"/>
      <c r="AS3" s="894"/>
      <c r="AT3" s="894"/>
      <c r="AU3" s="894"/>
      <c r="AV3" s="894"/>
      <c r="AW3" s="894"/>
      <c r="AX3" s="24" t="s">
        <v>65</v>
      </c>
    </row>
    <row r="4" spans="1:50" ht="24.75" customHeight="1" x14ac:dyDescent="0.15">
      <c r="A4" s="729" t="s">
        <v>26</v>
      </c>
      <c r="B4" s="730"/>
      <c r="C4" s="730"/>
      <c r="D4" s="730"/>
      <c r="E4" s="730"/>
      <c r="F4" s="730"/>
      <c r="G4" s="705" t="s">
        <v>465</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466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4" t="s">
        <v>73</v>
      </c>
      <c r="H5" s="865"/>
      <c r="I5" s="865"/>
      <c r="J5" s="865"/>
      <c r="K5" s="865"/>
      <c r="L5" s="865"/>
      <c r="M5" s="866" t="s">
        <v>66</v>
      </c>
      <c r="N5" s="867"/>
      <c r="O5" s="867"/>
      <c r="P5" s="867"/>
      <c r="Q5" s="867"/>
      <c r="R5" s="868"/>
      <c r="S5" s="869" t="s">
        <v>75</v>
      </c>
      <c r="T5" s="865"/>
      <c r="U5" s="865"/>
      <c r="V5" s="865"/>
      <c r="W5" s="865"/>
      <c r="X5" s="870"/>
      <c r="Y5" s="722" t="s">
        <v>3</v>
      </c>
      <c r="Z5" s="543"/>
      <c r="AA5" s="543"/>
      <c r="AB5" s="543"/>
      <c r="AC5" s="543"/>
      <c r="AD5" s="544"/>
      <c r="AE5" s="723" t="s">
        <v>467</v>
      </c>
      <c r="AF5" s="724"/>
      <c r="AG5" s="724"/>
      <c r="AH5" s="724"/>
      <c r="AI5" s="724"/>
      <c r="AJ5" s="724"/>
      <c r="AK5" s="724"/>
      <c r="AL5" s="724"/>
      <c r="AM5" s="724"/>
      <c r="AN5" s="724"/>
      <c r="AO5" s="724"/>
      <c r="AP5" s="725"/>
      <c r="AQ5" s="726" t="s">
        <v>511</v>
      </c>
      <c r="AR5" s="727"/>
      <c r="AS5" s="727"/>
      <c r="AT5" s="727"/>
      <c r="AU5" s="727"/>
      <c r="AV5" s="727"/>
      <c r="AW5" s="727"/>
      <c r="AX5" s="728"/>
    </row>
    <row r="6" spans="1:50" ht="39" customHeight="1" x14ac:dyDescent="0.15">
      <c r="A6" s="731" t="s">
        <v>4</v>
      </c>
      <c r="B6" s="732"/>
      <c r="C6" s="732"/>
      <c r="D6" s="732"/>
      <c r="E6" s="732"/>
      <c r="F6" s="732"/>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499" t="s">
        <v>23</v>
      </c>
      <c r="B7" s="500"/>
      <c r="C7" s="500"/>
      <c r="D7" s="500"/>
      <c r="E7" s="500"/>
      <c r="F7" s="501"/>
      <c r="G7" s="502" t="s">
        <v>468</v>
      </c>
      <c r="H7" s="503"/>
      <c r="I7" s="503"/>
      <c r="J7" s="503"/>
      <c r="K7" s="503"/>
      <c r="L7" s="503"/>
      <c r="M7" s="503"/>
      <c r="N7" s="503"/>
      <c r="O7" s="503"/>
      <c r="P7" s="503"/>
      <c r="Q7" s="503"/>
      <c r="R7" s="503"/>
      <c r="S7" s="503"/>
      <c r="T7" s="503"/>
      <c r="U7" s="503"/>
      <c r="V7" s="503"/>
      <c r="W7" s="503"/>
      <c r="X7" s="504"/>
      <c r="Y7" s="946" t="s">
        <v>5</v>
      </c>
      <c r="Z7" s="466"/>
      <c r="AA7" s="466"/>
      <c r="AB7" s="466"/>
      <c r="AC7" s="466"/>
      <c r="AD7" s="947"/>
      <c r="AE7" s="936" t="s">
        <v>468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9" t="s">
        <v>343</v>
      </c>
      <c r="B8" s="500"/>
      <c r="C8" s="500"/>
      <c r="D8" s="500"/>
      <c r="E8" s="500"/>
      <c r="F8" s="501"/>
      <c r="G8" s="962" t="str">
        <f>入力規則等!A26</f>
        <v>観光立国</v>
      </c>
      <c r="H8" s="744"/>
      <c r="I8" s="744"/>
      <c r="J8" s="744"/>
      <c r="K8" s="744"/>
      <c r="L8" s="744"/>
      <c r="M8" s="744"/>
      <c r="N8" s="744"/>
      <c r="O8" s="744"/>
      <c r="P8" s="744"/>
      <c r="Q8" s="744"/>
      <c r="R8" s="744"/>
      <c r="S8" s="744"/>
      <c r="T8" s="744"/>
      <c r="U8" s="744"/>
      <c r="V8" s="744"/>
      <c r="W8" s="744"/>
      <c r="X8" s="963"/>
      <c r="Y8" s="871" t="s">
        <v>344</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471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79" t="s">
        <v>30</v>
      </c>
      <c r="B10" s="680"/>
      <c r="C10" s="680"/>
      <c r="D10" s="680"/>
      <c r="E10" s="680"/>
      <c r="F10" s="680"/>
      <c r="G10" s="771" t="s">
        <v>469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6</v>
      </c>
      <c r="B11" s="680"/>
      <c r="C11" s="680"/>
      <c r="D11" s="680"/>
      <c r="E11" s="680"/>
      <c r="F11" s="681"/>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6" t="s">
        <v>25</v>
      </c>
      <c r="B12" s="967"/>
      <c r="C12" s="967"/>
      <c r="D12" s="967"/>
      <c r="E12" s="967"/>
      <c r="F12" s="968"/>
      <c r="G12" s="779"/>
      <c r="H12" s="780"/>
      <c r="I12" s="780"/>
      <c r="J12" s="780"/>
      <c r="K12" s="780"/>
      <c r="L12" s="780"/>
      <c r="M12" s="780"/>
      <c r="N12" s="780"/>
      <c r="O12" s="780"/>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46"/>
    </row>
    <row r="13" spans="1:50" ht="21" customHeight="1" x14ac:dyDescent="0.15">
      <c r="A13" s="634"/>
      <c r="B13" s="635"/>
      <c r="C13" s="635"/>
      <c r="D13" s="635"/>
      <c r="E13" s="635"/>
      <c r="F13" s="636"/>
      <c r="G13" s="747" t="s">
        <v>7</v>
      </c>
      <c r="H13" s="748"/>
      <c r="I13" s="787" t="s">
        <v>8</v>
      </c>
      <c r="J13" s="788"/>
      <c r="K13" s="788"/>
      <c r="L13" s="788"/>
      <c r="M13" s="788"/>
      <c r="N13" s="788"/>
      <c r="O13" s="789"/>
      <c r="P13" s="676" t="s">
        <v>508</v>
      </c>
      <c r="Q13" s="677"/>
      <c r="R13" s="677"/>
      <c r="S13" s="677"/>
      <c r="T13" s="677"/>
      <c r="U13" s="677"/>
      <c r="V13" s="678"/>
      <c r="W13" s="676">
        <v>158</v>
      </c>
      <c r="X13" s="677"/>
      <c r="Y13" s="677"/>
      <c r="Z13" s="677"/>
      <c r="AA13" s="677"/>
      <c r="AB13" s="677"/>
      <c r="AC13" s="678"/>
      <c r="AD13" s="676">
        <v>157</v>
      </c>
      <c r="AE13" s="677"/>
      <c r="AF13" s="677"/>
      <c r="AG13" s="677"/>
      <c r="AH13" s="677"/>
      <c r="AI13" s="677"/>
      <c r="AJ13" s="678"/>
      <c r="AK13" s="676" t="s">
        <v>468</v>
      </c>
      <c r="AL13" s="677"/>
      <c r="AM13" s="677"/>
      <c r="AN13" s="677"/>
      <c r="AO13" s="677"/>
      <c r="AP13" s="677"/>
      <c r="AQ13" s="678"/>
      <c r="AR13" s="943" t="s">
        <v>468</v>
      </c>
      <c r="AS13" s="944"/>
      <c r="AT13" s="944"/>
      <c r="AU13" s="944"/>
      <c r="AV13" s="944"/>
      <c r="AW13" s="944"/>
      <c r="AX13" s="945"/>
    </row>
    <row r="14" spans="1:50" ht="21" customHeight="1" x14ac:dyDescent="0.15">
      <c r="A14" s="634"/>
      <c r="B14" s="635"/>
      <c r="C14" s="635"/>
      <c r="D14" s="635"/>
      <c r="E14" s="635"/>
      <c r="F14" s="636"/>
      <c r="G14" s="749"/>
      <c r="H14" s="750"/>
      <c r="I14" s="736" t="s">
        <v>9</v>
      </c>
      <c r="J14" s="782"/>
      <c r="K14" s="782"/>
      <c r="L14" s="782"/>
      <c r="M14" s="782"/>
      <c r="N14" s="782"/>
      <c r="O14" s="783"/>
      <c r="P14" s="676" t="s">
        <v>508</v>
      </c>
      <c r="Q14" s="677"/>
      <c r="R14" s="677"/>
      <c r="S14" s="677"/>
      <c r="T14" s="677"/>
      <c r="U14" s="677"/>
      <c r="V14" s="678"/>
      <c r="W14" s="676" t="s">
        <v>508</v>
      </c>
      <c r="X14" s="677"/>
      <c r="Y14" s="677"/>
      <c r="Z14" s="677"/>
      <c r="AA14" s="677"/>
      <c r="AB14" s="677"/>
      <c r="AC14" s="678"/>
      <c r="AD14" s="676" t="s">
        <v>508</v>
      </c>
      <c r="AE14" s="677"/>
      <c r="AF14" s="677"/>
      <c r="AG14" s="677"/>
      <c r="AH14" s="677"/>
      <c r="AI14" s="677"/>
      <c r="AJ14" s="678"/>
      <c r="AK14" s="676" t="s">
        <v>508</v>
      </c>
      <c r="AL14" s="677"/>
      <c r="AM14" s="677"/>
      <c r="AN14" s="677"/>
      <c r="AO14" s="677"/>
      <c r="AP14" s="677"/>
      <c r="AQ14" s="678"/>
      <c r="AR14" s="813"/>
      <c r="AS14" s="813"/>
      <c r="AT14" s="813"/>
      <c r="AU14" s="813"/>
      <c r="AV14" s="813"/>
      <c r="AW14" s="813"/>
      <c r="AX14" s="814"/>
    </row>
    <row r="15" spans="1:50" ht="21" customHeight="1" x14ac:dyDescent="0.15">
      <c r="A15" s="634"/>
      <c r="B15" s="635"/>
      <c r="C15" s="635"/>
      <c r="D15" s="635"/>
      <c r="E15" s="635"/>
      <c r="F15" s="636"/>
      <c r="G15" s="749"/>
      <c r="H15" s="750"/>
      <c r="I15" s="736" t="s">
        <v>51</v>
      </c>
      <c r="J15" s="737"/>
      <c r="K15" s="737"/>
      <c r="L15" s="737"/>
      <c r="M15" s="737"/>
      <c r="N15" s="737"/>
      <c r="O15" s="738"/>
      <c r="P15" s="676" t="s">
        <v>508</v>
      </c>
      <c r="Q15" s="677"/>
      <c r="R15" s="677"/>
      <c r="S15" s="677"/>
      <c r="T15" s="677"/>
      <c r="U15" s="677"/>
      <c r="V15" s="678"/>
      <c r="W15" s="676" t="s">
        <v>508</v>
      </c>
      <c r="X15" s="677"/>
      <c r="Y15" s="677"/>
      <c r="Z15" s="677"/>
      <c r="AA15" s="677"/>
      <c r="AB15" s="677"/>
      <c r="AC15" s="678"/>
      <c r="AD15" s="676" t="s">
        <v>508</v>
      </c>
      <c r="AE15" s="677"/>
      <c r="AF15" s="677"/>
      <c r="AG15" s="677"/>
      <c r="AH15" s="677"/>
      <c r="AI15" s="677"/>
      <c r="AJ15" s="678"/>
      <c r="AK15" s="676" t="s">
        <v>508</v>
      </c>
      <c r="AL15" s="677"/>
      <c r="AM15" s="677"/>
      <c r="AN15" s="677"/>
      <c r="AO15" s="677"/>
      <c r="AP15" s="677"/>
      <c r="AQ15" s="678"/>
      <c r="AR15" s="676" t="s">
        <v>508</v>
      </c>
      <c r="AS15" s="677"/>
      <c r="AT15" s="677"/>
      <c r="AU15" s="677"/>
      <c r="AV15" s="677"/>
      <c r="AW15" s="677"/>
      <c r="AX15" s="781"/>
    </row>
    <row r="16" spans="1:50" ht="21" customHeight="1" x14ac:dyDescent="0.15">
      <c r="A16" s="634"/>
      <c r="B16" s="635"/>
      <c r="C16" s="635"/>
      <c r="D16" s="635"/>
      <c r="E16" s="635"/>
      <c r="F16" s="636"/>
      <c r="G16" s="749"/>
      <c r="H16" s="750"/>
      <c r="I16" s="736" t="s">
        <v>52</v>
      </c>
      <c r="J16" s="737"/>
      <c r="K16" s="737"/>
      <c r="L16" s="737"/>
      <c r="M16" s="737"/>
      <c r="N16" s="737"/>
      <c r="O16" s="738"/>
      <c r="P16" s="676" t="s">
        <v>508</v>
      </c>
      <c r="Q16" s="677"/>
      <c r="R16" s="677"/>
      <c r="S16" s="677"/>
      <c r="T16" s="677"/>
      <c r="U16" s="677"/>
      <c r="V16" s="678"/>
      <c r="W16" s="676" t="s">
        <v>508</v>
      </c>
      <c r="X16" s="677"/>
      <c r="Y16" s="677"/>
      <c r="Z16" s="677"/>
      <c r="AA16" s="677"/>
      <c r="AB16" s="677"/>
      <c r="AC16" s="678"/>
      <c r="AD16" s="676" t="s">
        <v>508</v>
      </c>
      <c r="AE16" s="677"/>
      <c r="AF16" s="677"/>
      <c r="AG16" s="677"/>
      <c r="AH16" s="677"/>
      <c r="AI16" s="677"/>
      <c r="AJ16" s="678"/>
      <c r="AK16" s="676" t="s">
        <v>508</v>
      </c>
      <c r="AL16" s="677"/>
      <c r="AM16" s="677"/>
      <c r="AN16" s="677"/>
      <c r="AO16" s="677"/>
      <c r="AP16" s="677"/>
      <c r="AQ16" s="678"/>
      <c r="AR16" s="774"/>
      <c r="AS16" s="775"/>
      <c r="AT16" s="775"/>
      <c r="AU16" s="775"/>
      <c r="AV16" s="775"/>
      <c r="AW16" s="775"/>
      <c r="AX16" s="776"/>
    </row>
    <row r="17" spans="1:50" ht="24.75" customHeight="1" x14ac:dyDescent="0.15">
      <c r="A17" s="634"/>
      <c r="B17" s="635"/>
      <c r="C17" s="635"/>
      <c r="D17" s="635"/>
      <c r="E17" s="635"/>
      <c r="F17" s="636"/>
      <c r="G17" s="749"/>
      <c r="H17" s="750"/>
      <c r="I17" s="736" t="s">
        <v>50</v>
      </c>
      <c r="J17" s="782"/>
      <c r="K17" s="782"/>
      <c r="L17" s="782"/>
      <c r="M17" s="782"/>
      <c r="N17" s="782"/>
      <c r="O17" s="783"/>
      <c r="P17" s="676" t="s">
        <v>508</v>
      </c>
      <c r="Q17" s="677"/>
      <c r="R17" s="677"/>
      <c r="S17" s="677"/>
      <c r="T17" s="677"/>
      <c r="U17" s="677"/>
      <c r="V17" s="678"/>
      <c r="W17" s="676" t="s">
        <v>508</v>
      </c>
      <c r="X17" s="677"/>
      <c r="Y17" s="677"/>
      <c r="Z17" s="677"/>
      <c r="AA17" s="677"/>
      <c r="AB17" s="677"/>
      <c r="AC17" s="678"/>
      <c r="AD17" s="676" t="s">
        <v>508</v>
      </c>
      <c r="AE17" s="677"/>
      <c r="AF17" s="677"/>
      <c r="AG17" s="677"/>
      <c r="AH17" s="677"/>
      <c r="AI17" s="677"/>
      <c r="AJ17" s="678"/>
      <c r="AK17" s="676" t="s">
        <v>508</v>
      </c>
      <c r="AL17" s="677"/>
      <c r="AM17" s="677"/>
      <c r="AN17" s="677"/>
      <c r="AO17" s="677"/>
      <c r="AP17" s="677"/>
      <c r="AQ17" s="678"/>
      <c r="AR17" s="941"/>
      <c r="AS17" s="941"/>
      <c r="AT17" s="941"/>
      <c r="AU17" s="941"/>
      <c r="AV17" s="941"/>
      <c r="AW17" s="941"/>
      <c r="AX17" s="942"/>
    </row>
    <row r="18" spans="1:50" ht="24.75" customHeight="1" x14ac:dyDescent="0.15">
      <c r="A18" s="634"/>
      <c r="B18" s="635"/>
      <c r="C18" s="635"/>
      <c r="D18" s="635"/>
      <c r="E18" s="635"/>
      <c r="F18" s="636"/>
      <c r="G18" s="751"/>
      <c r="H18" s="752"/>
      <c r="I18" s="740" t="s">
        <v>21</v>
      </c>
      <c r="J18" s="741"/>
      <c r="K18" s="741"/>
      <c r="L18" s="741"/>
      <c r="M18" s="741"/>
      <c r="N18" s="741"/>
      <c r="O18" s="742"/>
      <c r="P18" s="903">
        <f>SUM(P13:V17)</f>
        <v>0</v>
      </c>
      <c r="Q18" s="904"/>
      <c r="R18" s="904"/>
      <c r="S18" s="904"/>
      <c r="T18" s="904"/>
      <c r="U18" s="904"/>
      <c r="V18" s="905"/>
      <c r="W18" s="903">
        <f>SUM(W13:AC17)</f>
        <v>158</v>
      </c>
      <c r="X18" s="904"/>
      <c r="Y18" s="904"/>
      <c r="Z18" s="904"/>
      <c r="AA18" s="904"/>
      <c r="AB18" s="904"/>
      <c r="AC18" s="905"/>
      <c r="AD18" s="903">
        <f>SUM(AD13:AJ17)</f>
        <v>157</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4"/>
      <c r="B19" s="635"/>
      <c r="C19" s="635"/>
      <c r="D19" s="635"/>
      <c r="E19" s="635"/>
      <c r="F19" s="636"/>
      <c r="G19" s="901" t="s">
        <v>10</v>
      </c>
      <c r="H19" s="902"/>
      <c r="I19" s="902"/>
      <c r="J19" s="902"/>
      <c r="K19" s="902"/>
      <c r="L19" s="902"/>
      <c r="M19" s="902"/>
      <c r="N19" s="902"/>
      <c r="O19" s="902"/>
      <c r="P19" s="676"/>
      <c r="Q19" s="677"/>
      <c r="R19" s="677"/>
      <c r="S19" s="677"/>
      <c r="T19" s="677"/>
      <c r="U19" s="677"/>
      <c r="V19" s="678"/>
      <c r="W19" s="676">
        <v>157</v>
      </c>
      <c r="X19" s="677"/>
      <c r="Y19" s="677"/>
      <c r="Z19" s="677"/>
      <c r="AA19" s="677"/>
      <c r="AB19" s="677"/>
      <c r="AC19" s="678"/>
      <c r="AD19" s="676">
        <v>113</v>
      </c>
      <c r="AE19" s="677"/>
      <c r="AF19" s="677"/>
      <c r="AG19" s="677"/>
      <c r="AH19" s="677"/>
      <c r="AI19" s="677"/>
      <c r="AJ19" s="678"/>
      <c r="AK19" s="339"/>
      <c r="AL19" s="339"/>
      <c r="AM19" s="339"/>
      <c r="AN19" s="339"/>
      <c r="AO19" s="339"/>
      <c r="AP19" s="339"/>
      <c r="AQ19" s="339"/>
      <c r="AR19" s="339"/>
      <c r="AS19" s="339"/>
      <c r="AT19" s="339"/>
      <c r="AU19" s="339"/>
      <c r="AV19" s="339"/>
      <c r="AW19" s="339"/>
      <c r="AX19" s="341"/>
    </row>
    <row r="20" spans="1:50" ht="24.75" customHeight="1" x14ac:dyDescent="0.15">
      <c r="A20" s="634"/>
      <c r="B20" s="635"/>
      <c r="C20" s="635"/>
      <c r="D20" s="635"/>
      <c r="E20" s="635"/>
      <c r="F20" s="636"/>
      <c r="G20" s="901" t="s">
        <v>11</v>
      </c>
      <c r="H20" s="902"/>
      <c r="I20" s="902"/>
      <c r="J20" s="902"/>
      <c r="K20" s="902"/>
      <c r="L20" s="902"/>
      <c r="M20" s="902"/>
      <c r="N20" s="902"/>
      <c r="O20" s="902"/>
      <c r="P20" s="338" t="str">
        <f>IF(P18=0, "-", SUM(P19)/P18)</f>
        <v>-</v>
      </c>
      <c r="Q20" s="338"/>
      <c r="R20" s="338"/>
      <c r="S20" s="338"/>
      <c r="T20" s="338"/>
      <c r="U20" s="338"/>
      <c r="V20" s="338"/>
      <c r="W20" s="338">
        <f t="shared" ref="W20" si="0">IF(W18=0, "-", SUM(W19)/W18)</f>
        <v>0.99367088607594933</v>
      </c>
      <c r="X20" s="338"/>
      <c r="Y20" s="338"/>
      <c r="Z20" s="338"/>
      <c r="AA20" s="338"/>
      <c r="AB20" s="338"/>
      <c r="AC20" s="338"/>
      <c r="AD20" s="338">
        <f t="shared" ref="AD20" si="1">IF(AD18=0, "-", SUM(AD19)/AD18)</f>
        <v>0.71974522292993626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74"/>
      <c r="B21" s="875"/>
      <c r="C21" s="875"/>
      <c r="D21" s="875"/>
      <c r="E21" s="875"/>
      <c r="F21" s="969"/>
      <c r="G21" s="336" t="s">
        <v>428</v>
      </c>
      <c r="H21" s="337"/>
      <c r="I21" s="337"/>
      <c r="J21" s="337"/>
      <c r="K21" s="337"/>
      <c r="L21" s="337"/>
      <c r="M21" s="337"/>
      <c r="N21" s="337"/>
      <c r="O21" s="337"/>
      <c r="P21" s="338" t="str">
        <f>IF(P19=0, "-", SUM(P19)/SUM(P13,P14))</f>
        <v>-</v>
      </c>
      <c r="Q21" s="338"/>
      <c r="R21" s="338"/>
      <c r="S21" s="338"/>
      <c r="T21" s="338"/>
      <c r="U21" s="338"/>
      <c r="V21" s="338"/>
      <c r="W21" s="338">
        <f t="shared" ref="W21" si="2">IF(W19=0, "-", SUM(W19)/SUM(W13,W14))</f>
        <v>0.99367088607594933</v>
      </c>
      <c r="X21" s="338"/>
      <c r="Y21" s="338"/>
      <c r="Z21" s="338"/>
      <c r="AA21" s="338"/>
      <c r="AB21" s="338"/>
      <c r="AC21" s="338"/>
      <c r="AD21" s="338">
        <f t="shared" ref="AD21" si="3">IF(AD19=0, "-", SUM(AD19)/SUM(AD13,AD14))</f>
        <v>0.71974522292993626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87" t="s">
        <v>406</v>
      </c>
      <c r="B22" s="988"/>
      <c r="C22" s="988"/>
      <c r="D22" s="988"/>
      <c r="E22" s="988"/>
      <c r="F22" s="989"/>
      <c r="G22" s="974" t="s">
        <v>404</v>
      </c>
      <c r="H22" s="229"/>
      <c r="I22" s="229"/>
      <c r="J22" s="229"/>
      <c r="K22" s="229"/>
      <c r="L22" s="229"/>
      <c r="M22" s="229"/>
      <c r="N22" s="229"/>
      <c r="O22" s="230"/>
      <c r="P22" s="964" t="s">
        <v>403</v>
      </c>
      <c r="Q22" s="229"/>
      <c r="R22" s="229"/>
      <c r="S22" s="229"/>
      <c r="T22" s="229"/>
      <c r="U22" s="229"/>
      <c r="V22" s="230"/>
      <c r="W22" s="964" t="s">
        <v>402</v>
      </c>
      <c r="X22" s="229"/>
      <c r="Y22" s="229"/>
      <c r="Z22" s="229"/>
      <c r="AA22" s="229"/>
      <c r="AB22" s="229"/>
      <c r="AC22" s="230"/>
      <c r="AD22" s="964" t="s">
        <v>401</v>
      </c>
      <c r="AE22" s="229"/>
      <c r="AF22" s="229"/>
      <c r="AG22" s="229"/>
      <c r="AH22" s="229"/>
      <c r="AI22" s="229"/>
      <c r="AJ22" s="229"/>
      <c r="AK22" s="229"/>
      <c r="AL22" s="229"/>
      <c r="AM22" s="229"/>
      <c r="AN22" s="229"/>
      <c r="AO22" s="229"/>
      <c r="AP22" s="229"/>
      <c r="AQ22" s="229"/>
      <c r="AR22" s="229"/>
      <c r="AS22" s="229"/>
      <c r="AT22" s="229"/>
      <c r="AU22" s="229"/>
      <c r="AV22" s="229"/>
      <c r="AW22" s="229"/>
      <c r="AX22" s="996"/>
    </row>
    <row r="23" spans="1:50" ht="25.5" customHeight="1" x14ac:dyDescent="0.15">
      <c r="A23" s="990"/>
      <c r="B23" s="991"/>
      <c r="C23" s="991"/>
      <c r="D23" s="991"/>
      <c r="E23" s="991"/>
      <c r="F23" s="992"/>
      <c r="G23" s="975"/>
      <c r="H23" s="976"/>
      <c r="I23" s="976"/>
      <c r="J23" s="976"/>
      <c r="K23" s="976"/>
      <c r="L23" s="976"/>
      <c r="M23" s="976"/>
      <c r="N23" s="976"/>
      <c r="O23" s="977"/>
      <c r="P23" s="943" t="s">
        <v>468</v>
      </c>
      <c r="Q23" s="944"/>
      <c r="R23" s="944"/>
      <c r="S23" s="944"/>
      <c r="T23" s="944"/>
      <c r="U23" s="944"/>
      <c r="V23" s="965"/>
      <c r="W23" s="943" t="s">
        <v>468</v>
      </c>
      <c r="X23" s="944"/>
      <c r="Y23" s="944"/>
      <c r="Z23" s="944"/>
      <c r="AA23" s="944"/>
      <c r="AB23" s="944"/>
      <c r="AC23" s="965"/>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676"/>
      <c r="Q24" s="677"/>
      <c r="R24" s="677"/>
      <c r="S24" s="677"/>
      <c r="T24" s="677"/>
      <c r="U24" s="677"/>
      <c r="V24" s="678"/>
      <c r="W24" s="676"/>
      <c r="X24" s="677"/>
      <c r="Y24" s="677"/>
      <c r="Z24" s="677"/>
      <c r="AA24" s="677"/>
      <c r="AB24" s="677"/>
      <c r="AC24" s="67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6"/>
      <c r="Q25" s="677"/>
      <c r="R25" s="677"/>
      <c r="S25" s="677"/>
      <c r="T25" s="677"/>
      <c r="U25" s="677"/>
      <c r="V25" s="678"/>
      <c r="W25" s="676"/>
      <c r="X25" s="677"/>
      <c r="Y25" s="677"/>
      <c r="Z25" s="677"/>
      <c r="AA25" s="677"/>
      <c r="AB25" s="677"/>
      <c r="AC25" s="67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6"/>
      <c r="Q26" s="677"/>
      <c r="R26" s="677"/>
      <c r="S26" s="677"/>
      <c r="T26" s="677"/>
      <c r="U26" s="677"/>
      <c r="V26" s="678"/>
      <c r="W26" s="676"/>
      <c r="X26" s="677"/>
      <c r="Y26" s="677"/>
      <c r="Z26" s="677"/>
      <c r="AA26" s="677"/>
      <c r="AB26" s="677"/>
      <c r="AC26" s="67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6"/>
      <c r="Q27" s="677"/>
      <c r="R27" s="677"/>
      <c r="S27" s="677"/>
      <c r="T27" s="677"/>
      <c r="U27" s="677"/>
      <c r="V27" s="678"/>
      <c r="W27" s="676"/>
      <c r="X27" s="677"/>
      <c r="Y27" s="677"/>
      <c r="Z27" s="677"/>
      <c r="AA27" s="677"/>
      <c r="AB27" s="677"/>
      <c r="AC27" s="67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409</v>
      </c>
      <c r="H28" s="982"/>
      <c r="I28" s="982"/>
      <c r="J28" s="982"/>
      <c r="K28" s="982"/>
      <c r="L28" s="982"/>
      <c r="M28" s="982"/>
      <c r="N28" s="982"/>
      <c r="O28" s="983"/>
      <c r="P28" s="903" t="e">
        <f>P29-SUM(P23:P27)</f>
        <v>#VALUE!</v>
      </c>
      <c r="Q28" s="904"/>
      <c r="R28" s="904"/>
      <c r="S28" s="904"/>
      <c r="T28" s="904"/>
      <c r="U28" s="904"/>
      <c r="V28" s="905"/>
      <c r="W28" s="903" t="e">
        <f>W29-SUM(W23:W27)</f>
        <v>#VALUE!</v>
      </c>
      <c r="X28" s="904"/>
      <c r="Y28" s="904"/>
      <c r="Z28" s="904"/>
      <c r="AA28" s="904"/>
      <c r="AB28" s="904"/>
      <c r="AC28" s="905"/>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405</v>
      </c>
      <c r="H29" s="985"/>
      <c r="I29" s="985"/>
      <c r="J29" s="985"/>
      <c r="K29" s="985"/>
      <c r="L29" s="985"/>
      <c r="M29" s="985"/>
      <c r="N29" s="985"/>
      <c r="O29" s="986"/>
      <c r="P29" s="956" t="str">
        <f>AK13</f>
        <v>-</v>
      </c>
      <c r="Q29" s="957"/>
      <c r="R29" s="957"/>
      <c r="S29" s="957"/>
      <c r="T29" s="957"/>
      <c r="U29" s="957"/>
      <c r="V29" s="958"/>
      <c r="W29" s="956" t="str">
        <f>AR13</f>
        <v>-</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6" t="s">
        <v>422</v>
      </c>
      <c r="B30" s="887"/>
      <c r="C30" s="887"/>
      <c r="D30" s="887"/>
      <c r="E30" s="887"/>
      <c r="F30" s="888"/>
      <c r="G30" s="796" t="s">
        <v>265</v>
      </c>
      <c r="H30" s="797"/>
      <c r="I30" s="797"/>
      <c r="J30" s="797"/>
      <c r="K30" s="797"/>
      <c r="L30" s="797"/>
      <c r="M30" s="797"/>
      <c r="N30" s="797"/>
      <c r="O30" s="798"/>
      <c r="P30" s="882" t="s">
        <v>59</v>
      </c>
      <c r="Q30" s="797"/>
      <c r="R30" s="797"/>
      <c r="S30" s="797"/>
      <c r="T30" s="797"/>
      <c r="U30" s="797"/>
      <c r="V30" s="797"/>
      <c r="W30" s="797"/>
      <c r="X30" s="798"/>
      <c r="Y30" s="879"/>
      <c r="Z30" s="880"/>
      <c r="AA30" s="881"/>
      <c r="AB30" s="883" t="s">
        <v>12</v>
      </c>
      <c r="AC30" s="884"/>
      <c r="AD30" s="885"/>
      <c r="AE30" s="939" t="s">
        <v>310</v>
      </c>
      <c r="AF30" s="939"/>
      <c r="AG30" s="939"/>
      <c r="AH30" s="939"/>
      <c r="AI30" s="939" t="s">
        <v>311</v>
      </c>
      <c r="AJ30" s="939"/>
      <c r="AK30" s="939"/>
      <c r="AL30" s="939"/>
      <c r="AM30" s="939" t="s">
        <v>317</v>
      </c>
      <c r="AN30" s="939"/>
      <c r="AO30" s="939"/>
      <c r="AP30" s="883"/>
      <c r="AQ30" s="790" t="s">
        <v>308</v>
      </c>
      <c r="AR30" s="791"/>
      <c r="AS30" s="791"/>
      <c r="AT30" s="792"/>
      <c r="AU30" s="797" t="s">
        <v>253</v>
      </c>
      <c r="AV30" s="797"/>
      <c r="AW30" s="797"/>
      <c r="AX30" s="940"/>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9"/>
      <c r="Z31" s="480"/>
      <c r="AA31" s="481"/>
      <c r="AB31" s="433"/>
      <c r="AC31" s="434"/>
      <c r="AD31" s="435"/>
      <c r="AE31" s="552"/>
      <c r="AF31" s="552"/>
      <c r="AG31" s="552"/>
      <c r="AH31" s="552"/>
      <c r="AI31" s="552"/>
      <c r="AJ31" s="552"/>
      <c r="AK31" s="552"/>
      <c r="AL31" s="552"/>
      <c r="AM31" s="552"/>
      <c r="AN31" s="552"/>
      <c r="AO31" s="552"/>
      <c r="AP31" s="433"/>
      <c r="AQ31" s="593"/>
      <c r="AR31" s="173"/>
      <c r="AS31" s="117" t="s">
        <v>309</v>
      </c>
      <c r="AT31" s="118"/>
      <c r="AU31" s="172">
        <v>28</v>
      </c>
      <c r="AV31" s="172"/>
      <c r="AW31" s="418" t="s">
        <v>297</v>
      </c>
      <c r="AX31" s="419"/>
    </row>
    <row r="32" spans="1:50" ht="23.25" customHeight="1" x14ac:dyDescent="0.15">
      <c r="A32" s="423"/>
      <c r="B32" s="421"/>
      <c r="C32" s="421"/>
      <c r="D32" s="421"/>
      <c r="E32" s="421"/>
      <c r="F32" s="422"/>
      <c r="G32" s="564" t="s">
        <v>472</v>
      </c>
      <c r="H32" s="565"/>
      <c r="I32" s="565"/>
      <c r="J32" s="565"/>
      <c r="K32" s="565"/>
      <c r="L32" s="565"/>
      <c r="M32" s="565"/>
      <c r="N32" s="565"/>
      <c r="O32" s="566"/>
      <c r="P32" s="86" t="s">
        <v>473</v>
      </c>
      <c r="Q32" s="86"/>
      <c r="R32" s="86"/>
      <c r="S32" s="86"/>
      <c r="T32" s="86"/>
      <c r="U32" s="86"/>
      <c r="V32" s="86"/>
      <c r="W32" s="86"/>
      <c r="X32" s="87"/>
      <c r="Y32" s="485" t="s">
        <v>13</v>
      </c>
      <c r="Z32" s="533"/>
      <c r="AA32" s="534"/>
      <c r="AB32" s="471" t="s">
        <v>474</v>
      </c>
      <c r="AC32" s="472"/>
      <c r="AD32" s="473"/>
      <c r="AE32" s="225">
        <v>63</v>
      </c>
      <c r="AF32" s="226"/>
      <c r="AG32" s="226"/>
      <c r="AH32" s="227"/>
      <c r="AI32" s="225">
        <v>74</v>
      </c>
      <c r="AJ32" s="226"/>
      <c r="AK32" s="226"/>
      <c r="AL32" s="227"/>
      <c r="AM32" s="225">
        <v>84</v>
      </c>
      <c r="AN32" s="226"/>
      <c r="AO32" s="226"/>
      <c r="AP32" s="226"/>
      <c r="AQ32" s="346"/>
      <c r="AR32" s="180"/>
      <c r="AS32" s="180"/>
      <c r="AT32" s="347"/>
      <c r="AU32" s="226">
        <v>84</v>
      </c>
      <c r="AV32" s="226"/>
      <c r="AW32" s="226"/>
      <c r="AX32" s="228"/>
    </row>
    <row r="33" spans="1:50" ht="23.25" customHeight="1" x14ac:dyDescent="0.15">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6" t="s">
        <v>54</v>
      </c>
      <c r="Z33" s="407"/>
      <c r="AA33" s="408"/>
      <c r="AB33" s="574" t="s">
        <v>474</v>
      </c>
      <c r="AC33" s="575"/>
      <c r="AD33" s="576"/>
      <c r="AE33" s="225">
        <v>80</v>
      </c>
      <c r="AF33" s="226"/>
      <c r="AG33" s="226"/>
      <c r="AH33" s="227"/>
      <c r="AI33" s="225">
        <v>80</v>
      </c>
      <c r="AJ33" s="226"/>
      <c r="AK33" s="226"/>
      <c r="AL33" s="227"/>
      <c r="AM33" s="225">
        <v>80</v>
      </c>
      <c r="AN33" s="226"/>
      <c r="AO33" s="226"/>
      <c r="AP33" s="226"/>
      <c r="AQ33" s="346"/>
      <c r="AR33" s="180"/>
      <c r="AS33" s="180"/>
      <c r="AT33" s="347"/>
      <c r="AU33" s="226">
        <v>80</v>
      </c>
      <c r="AV33" s="226"/>
      <c r="AW33" s="226"/>
      <c r="AX33" s="228"/>
    </row>
    <row r="34" spans="1:50" ht="23.25" customHeight="1" x14ac:dyDescent="0.15">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6" t="s">
        <v>14</v>
      </c>
      <c r="Z34" s="407"/>
      <c r="AA34" s="408"/>
      <c r="AB34" s="559" t="s">
        <v>298</v>
      </c>
      <c r="AC34" s="559"/>
      <c r="AD34" s="559"/>
      <c r="AE34" s="225">
        <f>ROUNDUP(AE32/AE33*100,0)</f>
        <v>79</v>
      </c>
      <c r="AF34" s="226"/>
      <c r="AG34" s="226"/>
      <c r="AH34" s="226"/>
      <c r="AI34" s="225">
        <f t="shared" ref="AI34" si="4">ROUNDUP(AI32/AI33*100,0)</f>
        <v>93</v>
      </c>
      <c r="AJ34" s="226"/>
      <c r="AK34" s="226"/>
      <c r="AL34" s="226"/>
      <c r="AM34" s="225">
        <f t="shared" ref="AM34" si="5">ROUNDUP(AM32/AM33*100,0)</f>
        <v>105</v>
      </c>
      <c r="AN34" s="226"/>
      <c r="AO34" s="226"/>
      <c r="AP34" s="226"/>
      <c r="AQ34" s="346"/>
      <c r="AR34" s="180"/>
      <c r="AS34" s="180"/>
      <c r="AT34" s="347"/>
      <c r="AU34" s="226">
        <f>ROUNDUP(AU32/AU33*100,0)</f>
        <v>105</v>
      </c>
      <c r="AV34" s="226"/>
      <c r="AW34" s="226"/>
      <c r="AX34" s="228"/>
    </row>
    <row r="35" spans="1:50" ht="33.75" customHeight="1" x14ac:dyDescent="0.15">
      <c r="A35" s="211" t="s">
        <v>457</v>
      </c>
      <c r="B35" s="212"/>
      <c r="C35" s="212"/>
      <c r="D35" s="212"/>
      <c r="E35" s="212"/>
      <c r="F35" s="213"/>
      <c r="G35" s="217" t="s">
        <v>504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3.7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3" t="s">
        <v>422</v>
      </c>
      <c r="B37" s="794"/>
      <c r="C37" s="794"/>
      <c r="D37" s="794"/>
      <c r="E37" s="794"/>
      <c r="F37" s="795"/>
      <c r="G37" s="436" t="s">
        <v>265</v>
      </c>
      <c r="H37" s="437"/>
      <c r="I37" s="437"/>
      <c r="J37" s="437"/>
      <c r="K37" s="437"/>
      <c r="L37" s="437"/>
      <c r="M37" s="437"/>
      <c r="N37" s="437"/>
      <c r="O37" s="438"/>
      <c r="P37" s="777" t="s">
        <v>59</v>
      </c>
      <c r="Q37" s="437"/>
      <c r="R37" s="437"/>
      <c r="S37" s="437"/>
      <c r="T37" s="437"/>
      <c r="U37" s="437"/>
      <c r="V37" s="437"/>
      <c r="W37" s="437"/>
      <c r="X37" s="438"/>
      <c r="Y37" s="577"/>
      <c r="Z37" s="578"/>
      <c r="AA37" s="579"/>
      <c r="AB37" s="784" t="s">
        <v>12</v>
      </c>
      <c r="AC37" s="785"/>
      <c r="AD37" s="786"/>
      <c r="AE37" s="778" t="s">
        <v>310</v>
      </c>
      <c r="AF37" s="778"/>
      <c r="AG37" s="778"/>
      <c r="AH37" s="778"/>
      <c r="AI37" s="778" t="s">
        <v>311</v>
      </c>
      <c r="AJ37" s="778"/>
      <c r="AK37" s="778"/>
      <c r="AL37" s="778"/>
      <c r="AM37" s="778" t="s">
        <v>317</v>
      </c>
      <c r="AN37" s="778"/>
      <c r="AO37" s="778"/>
      <c r="AP37" s="784"/>
      <c r="AQ37" s="166" t="s">
        <v>308</v>
      </c>
      <c r="AR37" s="158"/>
      <c r="AS37" s="158"/>
      <c r="AT37" s="159"/>
      <c r="AU37" s="437" t="s">
        <v>253</v>
      </c>
      <c r="AV37" s="437"/>
      <c r="AW37" s="437"/>
      <c r="AX37" s="934"/>
    </row>
    <row r="38" spans="1:50" ht="18.75" hidden="1"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9"/>
      <c r="Z38" s="480"/>
      <c r="AA38" s="481"/>
      <c r="AB38" s="433"/>
      <c r="AC38" s="434"/>
      <c r="AD38" s="435"/>
      <c r="AE38" s="552"/>
      <c r="AF38" s="552"/>
      <c r="AG38" s="552"/>
      <c r="AH38" s="552"/>
      <c r="AI38" s="552"/>
      <c r="AJ38" s="552"/>
      <c r="AK38" s="552"/>
      <c r="AL38" s="552"/>
      <c r="AM38" s="552"/>
      <c r="AN38" s="552"/>
      <c r="AO38" s="552"/>
      <c r="AP38" s="433"/>
      <c r="AQ38" s="593"/>
      <c r="AR38" s="173"/>
      <c r="AS38" s="117" t="s">
        <v>309</v>
      </c>
      <c r="AT38" s="118"/>
      <c r="AU38" s="172"/>
      <c r="AV38" s="172"/>
      <c r="AW38" s="418" t="s">
        <v>297</v>
      </c>
      <c r="AX38" s="419"/>
    </row>
    <row r="39" spans="1:50" ht="23.25" hidden="1" customHeight="1" x14ac:dyDescent="0.15">
      <c r="A39" s="423"/>
      <c r="B39" s="421"/>
      <c r="C39" s="421"/>
      <c r="D39" s="421"/>
      <c r="E39" s="421"/>
      <c r="F39" s="422"/>
      <c r="G39" s="564"/>
      <c r="H39" s="565"/>
      <c r="I39" s="565"/>
      <c r="J39" s="565"/>
      <c r="K39" s="565"/>
      <c r="L39" s="565"/>
      <c r="M39" s="565"/>
      <c r="N39" s="565"/>
      <c r="O39" s="566"/>
      <c r="P39" s="86"/>
      <c r="Q39" s="86"/>
      <c r="R39" s="86"/>
      <c r="S39" s="86"/>
      <c r="T39" s="86"/>
      <c r="U39" s="86"/>
      <c r="V39" s="86"/>
      <c r="W39" s="86"/>
      <c r="X39" s="87"/>
      <c r="Y39" s="485" t="s">
        <v>13</v>
      </c>
      <c r="Z39" s="533"/>
      <c r="AA39" s="534"/>
      <c r="AB39" s="524"/>
      <c r="AC39" s="524"/>
      <c r="AD39" s="524"/>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6" t="s">
        <v>54</v>
      </c>
      <c r="Z40" s="407"/>
      <c r="AA40" s="408"/>
      <c r="AB40" s="525"/>
      <c r="AC40" s="525"/>
      <c r="AD40" s="525"/>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6" t="s">
        <v>14</v>
      </c>
      <c r="Z41" s="407"/>
      <c r="AA41" s="408"/>
      <c r="AB41" s="559" t="s">
        <v>298</v>
      </c>
      <c r="AC41" s="559"/>
      <c r="AD41" s="559"/>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3" t="s">
        <v>422</v>
      </c>
      <c r="B44" s="794"/>
      <c r="C44" s="794"/>
      <c r="D44" s="794"/>
      <c r="E44" s="794"/>
      <c r="F44" s="795"/>
      <c r="G44" s="436" t="s">
        <v>265</v>
      </c>
      <c r="H44" s="437"/>
      <c r="I44" s="437"/>
      <c r="J44" s="437"/>
      <c r="K44" s="437"/>
      <c r="L44" s="437"/>
      <c r="M44" s="437"/>
      <c r="N44" s="437"/>
      <c r="O44" s="438"/>
      <c r="P44" s="777" t="s">
        <v>59</v>
      </c>
      <c r="Q44" s="437"/>
      <c r="R44" s="437"/>
      <c r="S44" s="437"/>
      <c r="T44" s="437"/>
      <c r="U44" s="437"/>
      <c r="V44" s="437"/>
      <c r="W44" s="437"/>
      <c r="X44" s="438"/>
      <c r="Y44" s="577"/>
      <c r="Z44" s="578"/>
      <c r="AA44" s="579"/>
      <c r="AB44" s="784" t="s">
        <v>12</v>
      </c>
      <c r="AC44" s="785"/>
      <c r="AD44" s="786"/>
      <c r="AE44" s="778" t="s">
        <v>310</v>
      </c>
      <c r="AF44" s="778"/>
      <c r="AG44" s="778"/>
      <c r="AH44" s="778"/>
      <c r="AI44" s="778" t="s">
        <v>311</v>
      </c>
      <c r="AJ44" s="778"/>
      <c r="AK44" s="778"/>
      <c r="AL44" s="778"/>
      <c r="AM44" s="778" t="s">
        <v>317</v>
      </c>
      <c r="AN44" s="778"/>
      <c r="AO44" s="778"/>
      <c r="AP44" s="784"/>
      <c r="AQ44" s="166" t="s">
        <v>308</v>
      </c>
      <c r="AR44" s="158"/>
      <c r="AS44" s="158"/>
      <c r="AT44" s="159"/>
      <c r="AU44" s="437" t="s">
        <v>253</v>
      </c>
      <c r="AV44" s="437"/>
      <c r="AW44" s="437"/>
      <c r="AX44" s="934"/>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9"/>
      <c r="Z45" s="480"/>
      <c r="AA45" s="481"/>
      <c r="AB45" s="433"/>
      <c r="AC45" s="434"/>
      <c r="AD45" s="435"/>
      <c r="AE45" s="552"/>
      <c r="AF45" s="552"/>
      <c r="AG45" s="552"/>
      <c r="AH45" s="552"/>
      <c r="AI45" s="552"/>
      <c r="AJ45" s="552"/>
      <c r="AK45" s="552"/>
      <c r="AL45" s="552"/>
      <c r="AM45" s="552"/>
      <c r="AN45" s="552"/>
      <c r="AO45" s="552"/>
      <c r="AP45" s="433"/>
      <c r="AQ45" s="593"/>
      <c r="AR45" s="173"/>
      <c r="AS45" s="117" t="s">
        <v>309</v>
      </c>
      <c r="AT45" s="118"/>
      <c r="AU45" s="172"/>
      <c r="AV45" s="172"/>
      <c r="AW45" s="418" t="s">
        <v>297</v>
      </c>
      <c r="AX45" s="419"/>
    </row>
    <row r="46" spans="1:50" ht="23.25" hidden="1" customHeight="1" x14ac:dyDescent="0.15">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5" t="s">
        <v>13</v>
      </c>
      <c r="Z46" s="533"/>
      <c r="AA46" s="534"/>
      <c r="AB46" s="524"/>
      <c r="AC46" s="524"/>
      <c r="AD46" s="524"/>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6" t="s">
        <v>54</v>
      </c>
      <c r="Z47" s="407"/>
      <c r="AA47" s="408"/>
      <c r="AB47" s="525"/>
      <c r="AC47" s="525"/>
      <c r="AD47" s="525"/>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6" t="s">
        <v>14</v>
      </c>
      <c r="Z48" s="407"/>
      <c r="AA48" s="408"/>
      <c r="AB48" s="559" t="s">
        <v>298</v>
      </c>
      <c r="AC48" s="559"/>
      <c r="AD48" s="559"/>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422</v>
      </c>
      <c r="B51" s="421"/>
      <c r="C51" s="421"/>
      <c r="D51" s="421"/>
      <c r="E51" s="421"/>
      <c r="F51" s="422"/>
      <c r="G51" s="516" t="s">
        <v>265</v>
      </c>
      <c r="H51" s="456"/>
      <c r="I51" s="456"/>
      <c r="J51" s="456"/>
      <c r="K51" s="456"/>
      <c r="L51" s="456"/>
      <c r="M51" s="456"/>
      <c r="N51" s="456"/>
      <c r="O51" s="517"/>
      <c r="P51" s="455" t="s">
        <v>59</v>
      </c>
      <c r="Q51" s="456"/>
      <c r="R51" s="456"/>
      <c r="S51" s="456"/>
      <c r="T51" s="456"/>
      <c r="U51" s="456"/>
      <c r="V51" s="456"/>
      <c r="W51" s="456"/>
      <c r="X51" s="517"/>
      <c r="Y51" s="479"/>
      <c r="Z51" s="480"/>
      <c r="AA51" s="481"/>
      <c r="AB51" s="430" t="s">
        <v>12</v>
      </c>
      <c r="AC51" s="431"/>
      <c r="AD51" s="432"/>
      <c r="AE51" s="551" t="s">
        <v>310</v>
      </c>
      <c r="AF51" s="551"/>
      <c r="AG51" s="551"/>
      <c r="AH51" s="551"/>
      <c r="AI51" s="551" t="s">
        <v>311</v>
      </c>
      <c r="AJ51" s="551"/>
      <c r="AK51" s="551"/>
      <c r="AL51" s="551"/>
      <c r="AM51" s="551" t="s">
        <v>317</v>
      </c>
      <c r="AN51" s="551"/>
      <c r="AO51" s="551"/>
      <c r="AP51" s="430"/>
      <c r="AQ51" s="145" t="s">
        <v>308</v>
      </c>
      <c r="AR51" s="114"/>
      <c r="AS51" s="114"/>
      <c r="AT51" s="115"/>
      <c r="AU51" s="553" t="s">
        <v>253</v>
      </c>
      <c r="AV51" s="553"/>
      <c r="AW51" s="553"/>
      <c r="AX51" s="554"/>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9"/>
      <c r="Z52" s="480"/>
      <c r="AA52" s="481"/>
      <c r="AB52" s="433"/>
      <c r="AC52" s="434"/>
      <c r="AD52" s="435"/>
      <c r="AE52" s="552"/>
      <c r="AF52" s="552"/>
      <c r="AG52" s="552"/>
      <c r="AH52" s="552"/>
      <c r="AI52" s="552"/>
      <c r="AJ52" s="552"/>
      <c r="AK52" s="552"/>
      <c r="AL52" s="552"/>
      <c r="AM52" s="552"/>
      <c r="AN52" s="552"/>
      <c r="AO52" s="552"/>
      <c r="AP52" s="433"/>
      <c r="AQ52" s="593"/>
      <c r="AR52" s="173"/>
      <c r="AS52" s="117" t="s">
        <v>309</v>
      </c>
      <c r="AT52" s="118"/>
      <c r="AU52" s="172"/>
      <c r="AV52" s="172"/>
      <c r="AW52" s="418" t="s">
        <v>297</v>
      </c>
      <c r="AX52" s="419"/>
    </row>
    <row r="53" spans="1:50" ht="23.25" hidden="1" customHeight="1" x14ac:dyDescent="0.15">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5" t="s">
        <v>13</v>
      </c>
      <c r="Z53" s="533"/>
      <c r="AA53" s="534"/>
      <c r="AB53" s="524"/>
      <c r="AC53" s="524"/>
      <c r="AD53" s="524"/>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6" t="s">
        <v>54</v>
      </c>
      <c r="Z54" s="407"/>
      <c r="AA54" s="408"/>
      <c r="AB54" s="525"/>
      <c r="AC54" s="525"/>
      <c r="AD54" s="525"/>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6" t="s">
        <v>14</v>
      </c>
      <c r="Z55" s="407"/>
      <c r="AA55" s="408"/>
      <c r="AB55" s="536" t="s">
        <v>15</v>
      </c>
      <c r="AC55" s="536"/>
      <c r="AD55" s="536"/>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422</v>
      </c>
      <c r="B58" s="421"/>
      <c r="C58" s="421"/>
      <c r="D58" s="421"/>
      <c r="E58" s="421"/>
      <c r="F58" s="422"/>
      <c r="G58" s="516" t="s">
        <v>265</v>
      </c>
      <c r="H58" s="456"/>
      <c r="I58" s="456"/>
      <c r="J58" s="456"/>
      <c r="K58" s="456"/>
      <c r="L58" s="456"/>
      <c r="M58" s="456"/>
      <c r="N58" s="456"/>
      <c r="O58" s="517"/>
      <c r="P58" s="455" t="s">
        <v>59</v>
      </c>
      <c r="Q58" s="456"/>
      <c r="R58" s="456"/>
      <c r="S58" s="456"/>
      <c r="T58" s="456"/>
      <c r="U58" s="456"/>
      <c r="V58" s="456"/>
      <c r="W58" s="456"/>
      <c r="X58" s="517"/>
      <c r="Y58" s="479"/>
      <c r="Z58" s="480"/>
      <c r="AA58" s="481"/>
      <c r="AB58" s="430" t="s">
        <v>12</v>
      </c>
      <c r="AC58" s="431"/>
      <c r="AD58" s="432"/>
      <c r="AE58" s="551" t="s">
        <v>310</v>
      </c>
      <c r="AF58" s="551"/>
      <c r="AG58" s="551"/>
      <c r="AH58" s="551"/>
      <c r="AI58" s="551" t="s">
        <v>311</v>
      </c>
      <c r="AJ58" s="551"/>
      <c r="AK58" s="551"/>
      <c r="AL58" s="551"/>
      <c r="AM58" s="551" t="s">
        <v>317</v>
      </c>
      <c r="AN58" s="551"/>
      <c r="AO58" s="551"/>
      <c r="AP58" s="430"/>
      <c r="AQ58" s="145" t="s">
        <v>308</v>
      </c>
      <c r="AR58" s="114"/>
      <c r="AS58" s="114"/>
      <c r="AT58" s="115"/>
      <c r="AU58" s="553" t="s">
        <v>253</v>
      </c>
      <c r="AV58" s="553"/>
      <c r="AW58" s="553"/>
      <c r="AX58" s="554"/>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9"/>
      <c r="Z59" s="480"/>
      <c r="AA59" s="481"/>
      <c r="AB59" s="433"/>
      <c r="AC59" s="434"/>
      <c r="AD59" s="435"/>
      <c r="AE59" s="552"/>
      <c r="AF59" s="552"/>
      <c r="AG59" s="552"/>
      <c r="AH59" s="552"/>
      <c r="AI59" s="552"/>
      <c r="AJ59" s="552"/>
      <c r="AK59" s="552"/>
      <c r="AL59" s="552"/>
      <c r="AM59" s="552"/>
      <c r="AN59" s="552"/>
      <c r="AO59" s="552"/>
      <c r="AP59" s="433"/>
      <c r="AQ59" s="593"/>
      <c r="AR59" s="173"/>
      <c r="AS59" s="117" t="s">
        <v>309</v>
      </c>
      <c r="AT59" s="118"/>
      <c r="AU59" s="172"/>
      <c r="AV59" s="172"/>
      <c r="AW59" s="418" t="s">
        <v>297</v>
      </c>
      <c r="AX59" s="419"/>
    </row>
    <row r="60" spans="1:50" ht="23.25" hidden="1" customHeight="1" x14ac:dyDescent="0.15">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5" t="s">
        <v>13</v>
      </c>
      <c r="Z60" s="533"/>
      <c r="AA60" s="534"/>
      <c r="AB60" s="524"/>
      <c r="AC60" s="524"/>
      <c r="AD60" s="524"/>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6" t="s">
        <v>54</v>
      </c>
      <c r="Z61" s="407"/>
      <c r="AA61" s="408"/>
      <c r="AB61" s="525"/>
      <c r="AC61" s="525"/>
      <c r="AD61" s="525"/>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6" t="s">
        <v>14</v>
      </c>
      <c r="Z62" s="407"/>
      <c r="AA62" s="408"/>
      <c r="AB62" s="559" t="s">
        <v>15</v>
      </c>
      <c r="AC62" s="559"/>
      <c r="AD62" s="559"/>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0" t="s">
        <v>423</v>
      </c>
      <c r="B73" s="511"/>
      <c r="C73" s="511"/>
      <c r="D73" s="511"/>
      <c r="E73" s="511"/>
      <c r="F73" s="512"/>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x14ac:dyDescent="0.15">
      <c r="A74" s="513"/>
      <c r="B74" s="514"/>
      <c r="C74" s="514"/>
      <c r="D74" s="514"/>
      <c r="E74" s="514"/>
      <c r="F74" s="515"/>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3"/>
      <c r="AR74" s="173"/>
      <c r="AS74" s="117" t="s">
        <v>309</v>
      </c>
      <c r="AT74" s="118"/>
      <c r="AU74" s="593"/>
      <c r="AV74" s="173"/>
      <c r="AW74" s="117" t="s">
        <v>297</v>
      </c>
      <c r="AX74" s="156"/>
    </row>
    <row r="75" spans="1:50" ht="23.25" hidden="1" customHeight="1" x14ac:dyDescent="0.15">
      <c r="A75" s="513"/>
      <c r="B75" s="514"/>
      <c r="C75" s="514"/>
      <c r="D75" s="514"/>
      <c r="E75" s="514"/>
      <c r="F75" s="515"/>
      <c r="G75" s="62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3"/>
      <c r="B76" s="514"/>
      <c r="C76" s="514"/>
      <c r="D76" s="514"/>
      <c r="E76" s="514"/>
      <c r="F76" s="515"/>
      <c r="G76" s="62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3"/>
      <c r="B77" s="514"/>
      <c r="C77" s="514"/>
      <c r="D77" s="514"/>
      <c r="E77" s="514"/>
      <c r="F77" s="515"/>
      <c r="G77" s="628"/>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915"/>
      <c r="AF77" s="916"/>
      <c r="AG77" s="916"/>
      <c r="AH77" s="916"/>
      <c r="AI77" s="915"/>
      <c r="AJ77" s="916"/>
      <c r="AK77" s="916"/>
      <c r="AL77" s="916"/>
      <c r="AM77" s="915"/>
      <c r="AN77" s="916"/>
      <c r="AO77" s="916"/>
      <c r="AP77" s="916"/>
      <c r="AQ77" s="346"/>
      <c r="AR77" s="180"/>
      <c r="AS77" s="180"/>
      <c r="AT77" s="347"/>
      <c r="AU77" s="226"/>
      <c r="AV77" s="226"/>
      <c r="AW77" s="226"/>
      <c r="AX77" s="228"/>
    </row>
    <row r="78" spans="1:50" ht="69.75" hidden="1" customHeight="1" x14ac:dyDescent="0.15">
      <c r="A78" s="344" t="s">
        <v>460</v>
      </c>
      <c r="B78" s="345"/>
      <c r="C78" s="345"/>
      <c r="D78" s="345"/>
      <c r="E78" s="342" t="s">
        <v>388</v>
      </c>
      <c r="F78" s="343"/>
      <c r="G78" s="49" t="s">
        <v>319</v>
      </c>
      <c r="H78" s="590"/>
      <c r="I78" s="591"/>
      <c r="J78" s="591"/>
      <c r="K78" s="591"/>
      <c r="L78" s="591"/>
      <c r="M78" s="591"/>
      <c r="N78" s="591"/>
      <c r="O78" s="592"/>
      <c r="P78" s="139"/>
      <c r="Q78" s="139"/>
      <c r="R78" s="139"/>
      <c r="S78" s="139"/>
      <c r="T78" s="139"/>
      <c r="U78" s="139"/>
      <c r="V78" s="139"/>
      <c r="W78" s="139"/>
      <c r="X78" s="139"/>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46" t="s">
        <v>268</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290" t="s">
        <v>417</v>
      </c>
      <c r="AP79" s="291"/>
      <c r="AQ79" s="291"/>
      <c r="AR79" s="76" t="s">
        <v>415</v>
      </c>
      <c r="AS79" s="290"/>
      <c r="AT79" s="291"/>
      <c r="AU79" s="291"/>
      <c r="AV79" s="291"/>
      <c r="AW79" s="291"/>
      <c r="AX79" s="970"/>
    </row>
    <row r="80" spans="1:50" ht="18.75" hidden="1" customHeight="1" x14ac:dyDescent="0.15">
      <c r="A80" s="889" t="s">
        <v>266</v>
      </c>
      <c r="B80" s="526" t="s">
        <v>414</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7"/>
      <c r="AB80" s="455" t="s">
        <v>398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0"/>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0"/>
      <c r="B82" s="529"/>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9"/>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0"/>
    </row>
    <row r="83" spans="1:60" ht="22.5" hidden="1" customHeight="1" x14ac:dyDescent="0.15">
      <c r="A83" s="890"/>
      <c r="B83" s="529"/>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11"/>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2"/>
    </row>
    <row r="84" spans="1:60" ht="19.5" hidden="1" customHeight="1" x14ac:dyDescent="0.15">
      <c r="A84" s="890"/>
      <c r="B84" s="530"/>
      <c r="C84" s="531"/>
      <c r="D84" s="531"/>
      <c r="E84" s="531"/>
      <c r="F84" s="532"/>
      <c r="G84" s="700"/>
      <c r="H84" s="700"/>
      <c r="I84" s="700"/>
      <c r="J84" s="700"/>
      <c r="K84" s="700"/>
      <c r="L84" s="700"/>
      <c r="M84" s="700"/>
      <c r="N84" s="700"/>
      <c r="O84" s="700"/>
      <c r="P84" s="700"/>
      <c r="Q84" s="700"/>
      <c r="R84" s="700"/>
      <c r="S84" s="700"/>
      <c r="T84" s="700"/>
      <c r="U84" s="700"/>
      <c r="V84" s="700"/>
      <c r="W84" s="700"/>
      <c r="X84" s="700"/>
      <c r="Y84" s="700"/>
      <c r="Z84" s="700"/>
      <c r="AA84" s="701"/>
      <c r="AB84" s="913"/>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4"/>
    </row>
    <row r="85" spans="1:60" ht="18.75" hidden="1" customHeight="1" x14ac:dyDescent="0.15">
      <c r="A85" s="890"/>
      <c r="B85" s="451" t="s">
        <v>264</v>
      </c>
      <c r="C85" s="451"/>
      <c r="D85" s="451"/>
      <c r="E85" s="451"/>
      <c r="F85" s="452"/>
      <c r="G85" s="516" t="s">
        <v>61</v>
      </c>
      <c r="H85" s="456"/>
      <c r="I85" s="456"/>
      <c r="J85" s="456"/>
      <c r="K85" s="456"/>
      <c r="L85" s="456"/>
      <c r="M85" s="456"/>
      <c r="N85" s="456"/>
      <c r="O85" s="517"/>
      <c r="P85" s="455" t="s">
        <v>63</v>
      </c>
      <c r="Q85" s="456"/>
      <c r="R85" s="456"/>
      <c r="S85" s="456"/>
      <c r="T85" s="456"/>
      <c r="U85" s="456"/>
      <c r="V85" s="456"/>
      <c r="W85" s="456"/>
      <c r="X85" s="517"/>
      <c r="Y85" s="163"/>
      <c r="Z85" s="164"/>
      <c r="AA85" s="165"/>
      <c r="AB85" s="430" t="s">
        <v>12</v>
      </c>
      <c r="AC85" s="431"/>
      <c r="AD85" s="432"/>
      <c r="AE85" s="551" t="s">
        <v>310</v>
      </c>
      <c r="AF85" s="551"/>
      <c r="AG85" s="551"/>
      <c r="AH85" s="551"/>
      <c r="AI85" s="551" t="s">
        <v>311</v>
      </c>
      <c r="AJ85" s="551"/>
      <c r="AK85" s="551"/>
      <c r="AL85" s="551"/>
      <c r="AM85" s="551" t="s">
        <v>317</v>
      </c>
      <c r="AN85" s="551"/>
      <c r="AO85" s="551"/>
      <c r="AP85" s="430"/>
      <c r="AQ85" s="145" t="s">
        <v>308</v>
      </c>
      <c r="AR85" s="114"/>
      <c r="AS85" s="114"/>
      <c r="AT85" s="115"/>
      <c r="AU85" s="553" t="s">
        <v>253</v>
      </c>
      <c r="AV85" s="553"/>
      <c r="AW85" s="553"/>
      <c r="AX85" s="554"/>
      <c r="AY85" s="10"/>
      <c r="AZ85" s="10"/>
      <c r="BA85" s="10"/>
      <c r="BB85" s="10"/>
      <c r="BC85" s="10"/>
    </row>
    <row r="86" spans="1:60" ht="18.75" hidden="1" customHeight="1" x14ac:dyDescent="0.15">
      <c r="A86" s="890"/>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x14ac:dyDescent="0.15">
      <c r="A87" s="890"/>
      <c r="B87" s="451"/>
      <c r="C87" s="451"/>
      <c r="D87" s="451"/>
      <c r="E87" s="451"/>
      <c r="F87" s="452"/>
      <c r="G87" s="85"/>
      <c r="H87" s="86"/>
      <c r="I87" s="86"/>
      <c r="J87" s="86"/>
      <c r="K87" s="86"/>
      <c r="L87" s="86"/>
      <c r="M87" s="86"/>
      <c r="N87" s="86"/>
      <c r="O87" s="87"/>
      <c r="P87" s="86"/>
      <c r="Q87" s="518"/>
      <c r="R87" s="518"/>
      <c r="S87" s="518"/>
      <c r="T87" s="518"/>
      <c r="U87" s="518"/>
      <c r="V87" s="518"/>
      <c r="W87" s="518"/>
      <c r="X87" s="519"/>
      <c r="Y87" s="561" t="s">
        <v>62</v>
      </c>
      <c r="Z87" s="562"/>
      <c r="AA87" s="563"/>
      <c r="AB87" s="524"/>
      <c r="AC87" s="524"/>
      <c r="AD87" s="524"/>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90"/>
      <c r="B88" s="451"/>
      <c r="C88" s="451"/>
      <c r="D88" s="451"/>
      <c r="E88" s="451"/>
      <c r="F88" s="452"/>
      <c r="G88" s="88"/>
      <c r="H88" s="89"/>
      <c r="I88" s="89"/>
      <c r="J88" s="89"/>
      <c r="K88" s="89"/>
      <c r="L88" s="89"/>
      <c r="M88" s="89"/>
      <c r="N88" s="89"/>
      <c r="O88" s="90"/>
      <c r="P88" s="520"/>
      <c r="Q88" s="520"/>
      <c r="R88" s="520"/>
      <c r="S88" s="520"/>
      <c r="T88" s="520"/>
      <c r="U88" s="520"/>
      <c r="V88" s="520"/>
      <c r="W88" s="520"/>
      <c r="X88" s="521"/>
      <c r="Y88" s="535" t="s">
        <v>54</v>
      </c>
      <c r="Z88" s="477"/>
      <c r="AA88" s="478"/>
      <c r="AB88" s="525"/>
      <c r="AC88" s="525"/>
      <c r="AD88" s="525"/>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90"/>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7"/>
      <c r="AA89" s="478"/>
      <c r="AB89" s="536" t="s">
        <v>15</v>
      </c>
      <c r="AC89" s="536"/>
      <c r="AD89" s="536"/>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90"/>
      <c r="B90" s="451" t="s">
        <v>264</v>
      </c>
      <c r="C90" s="451"/>
      <c r="D90" s="451"/>
      <c r="E90" s="451"/>
      <c r="F90" s="452"/>
      <c r="G90" s="516" t="s">
        <v>61</v>
      </c>
      <c r="H90" s="456"/>
      <c r="I90" s="456"/>
      <c r="J90" s="456"/>
      <c r="K90" s="456"/>
      <c r="L90" s="456"/>
      <c r="M90" s="456"/>
      <c r="N90" s="456"/>
      <c r="O90" s="517"/>
      <c r="P90" s="455" t="s">
        <v>63</v>
      </c>
      <c r="Q90" s="456"/>
      <c r="R90" s="456"/>
      <c r="S90" s="456"/>
      <c r="T90" s="456"/>
      <c r="U90" s="456"/>
      <c r="V90" s="456"/>
      <c r="W90" s="456"/>
      <c r="X90" s="517"/>
      <c r="Y90" s="163"/>
      <c r="Z90" s="164"/>
      <c r="AA90" s="165"/>
      <c r="AB90" s="430" t="s">
        <v>12</v>
      </c>
      <c r="AC90" s="431"/>
      <c r="AD90" s="432"/>
      <c r="AE90" s="551" t="s">
        <v>310</v>
      </c>
      <c r="AF90" s="551"/>
      <c r="AG90" s="551"/>
      <c r="AH90" s="551"/>
      <c r="AI90" s="551" t="s">
        <v>311</v>
      </c>
      <c r="AJ90" s="551"/>
      <c r="AK90" s="551"/>
      <c r="AL90" s="551"/>
      <c r="AM90" s="551" t="s">
        <v>317</v>
      </c>
      <c r="AN90" s="551"/>
      <c r="AO90" s="551"/>
      <c r="AP90" s="430"/>
      <c r="AQ90" s="145" t="s">
        <v>308</v>
      </c>
      <c r="AR90" s="114"/>
      <c r="AS90" s="114"/>
      <c r="AT90" s="115"/>
      <c r="AU90" s="553" t="s">
        <v>253</v>
      </c>
      <c r="AV90" s="553"/>
      <c r="AW90" s="553"/>
      <c r="AX90" s="554"/>
    </row>
    <row r="91" spans="1:60" ht="18.75" hidden="1" customHeight="1" x14ac:dyDescent="0.15">
      <c r="A91" s="890"/>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309</v>
      </c>
      <c r="AT91" s="118"/>
      <c r="AU91" s="172"/>
      <c r="AV91" s="172"/>
      <c r="AW91" s="418" t="s">
        <v>297</v>
      </c>
      <c r="AX91" s="419"/>
      <c r="AY91" s="10"/>
      <c r="AZ91" s="10"/>
      <c r="BA91" s="10"/>
      <c r="BB91" s="10"/>
      <c r="BC91" s="10"/>
    </row>
    <row r="92" spans="1:60" ht="23.25" hidden="1" customHeight="1" x14ac:dyDescent="0.15">
      <c r="A92" s="890"/>
      <c r="B92" s="451"/>
      <c r="C92" s="451"/>
      <c r="D92" s="451"/>
      <c r="E92" s="451"/>
      <c r="F92" s="452"/>
      <c r="G92" s="85"/>
      <c r="H92" s="86"/>
      <c r="I92" s="86"/>
      <c r="J92" s="86"/>
      <c r="K92" s="86"/>
      <c r="L92" s="86"/>
      <c r="M92" s="86"/>
      <c r="N92" s="86"/>
      <c r="O92" s="87"/>
      <c r="P92" s="86"/>
      <c r="Q92" s="518"/>
      <c r="R92" s="518"/>
      <c r="S92" s="518"/>
      <c r="T92" s="518"/>
      <c r="U92" s="518"/>
      <c r="V92" s="518"/>
      <c r="W92" s="518"/>
      <c r="X92" s="519"/>
      <c r="Y92" s="561" t="s">
        <v>62</v>
      </c>
      <c r="Z92" s="562"/>
      <c r="AA92" s="563"/>
      <c r="AB92" s="524"/>
      <c r="AC92" s="524"/>
      <c r="AD92" s="524"/>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90"/>
      <c r="B93" s="451"/>
      <c r="C93" s="451"/>
      <c r="D93" s="451"/>
      <c r="E93" s="451"/>
      <c r="F93" s="452"/>
      <c r="G93" s="88"/>
      <c r="H93" s="89"/>
      <c r="I93" s="89"/>
      <c r="J93" s="89"/>
      <c r="K93" s="89"/>
      <c r="L93" s="89"/>
      <c r="M93" s="89"/>
      <c r="N93" s="89"/>
      <c r="O93" s="90"/>
      <c r="P93" s="520"/>
      <c r="Q93" s="520"/>
      <c r="R93" s="520"/>
      <c r="S93" s="520"/>
      <c r="T93" s="520"/>
      <c r="U93" s="520"/>
      <c r="V93" s="520"/>
      <c r="W93" s="520"/>
      <c r="X93" s="521"/>
      <c r="Y93" s="535" t="s">
        <v>54</v>
      </c>
      <c r="Z93" s="477"/>
      <c r="AA93" s="478"/>
      <c r="AB93" s="525"/>
      <c r="AC93" s="525"/>
      <c r="AD93" s="525"/>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90"/>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7"/>
      <c r="AA94" s="478"/>
      <c r="AB94" s="536" t="s">
        <v>15</v>
      </c>
      <c r="AC94" s="536"/>
      <c r="AD94" s="536"/>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90"/>
      <c r="B95" s="451" t="s">
        <v>264</v>
      </c>
      <c r="C95" s="451"/>
      <c r="D95" s="451"/>
      <c r="E95" s="451"/>
      <c r="F95" s="452"/>
      <c r="G95" s="516" t="s">
        <v>61</v>
      </c>
      <c r="H95" s="456"/>
      <c r="I95" s="456"/>
      <c r="J95" s="456"/>
      <c r="K95" s="456"/>
      <c r="L95" s="456"/>
      <c r="M95" s="456"/>
      <c r="N95" s="456"/>
      <c r="O95" s="517"/>
      <c r="P95" s="455" t="s">
        <v>63</v>
      </c>
      <c r="Q95" s="456"/>
      <c r="R95" s="456"/>
      <c r="S95" s="456"/>
      <c r="T95" s="456"/>
      <c r="U95" s="456"/>
      <c r="V95" s="456"/>
      <c r="W95" s="456"/>
      <c r="X95" s="517"/>
      <c r="Y95" s="163"/>
      <c r="Z95" s="164"/>
      <c r="AA95" s="165"/>
      <c r="AB95" s="430" t="s">
        <v>12</v>
      </c>
      <c r="AC95" s="431"/>
      <c r="AD95" s="432"/>
      <c r="AE95" s="551" t="s">
        <v>310</v>
      </c>
      <c r="AF95" s="551"/>
      <c r="AG95" s="551"/>
      <c r="AH95" s="551"/>
      <c r="AI95" s="551" t="s">
        <v>311</v>
      </c>
      <c r="AJ95" s="551"/>
      <c r="AK95" s="551"/>
      <c r="AL95" s="551"/>
      <c r="AM95" s="551" t="s">
        <v>317</v>
      </c>
      <c r="AN95" s="551"/>
      <c r="AO95" s="551"/>
      <c r="AP95" s="430"/>
      <c r="AQ95" s="145" t="s">
        <v>308</v>
      </c>
      <c r="AR95" s="114"/>
      <c r="AS95" s="114"/>
      <c r="AT95" s="115"/>
      <c r="AU95" s="553" t="s">
        <v>253</v>
      </c>
      <c r="AV95" s="553"/>
      <c r="AW95" s="553"/>
      <c r="AX95" s="554"/>
      <c r="AY95" s="10"/>
      <c r="AZ95" s="10"/>
      <c r="BA95" s="10"/>
      <c r="BB95" s="10"/>
      <c r="BC95" s="10"/>
      <c r="BD95" s="10"/>
      <c r="BE95" s="10"/>
      <c r="BF95" s="10"/>
      <c r="BG95" s="10"/>
      <c r="BH95" s="10"/>
    </row>
    <row r="96" spans="1:60" ht="18.75" hidden="1" customHeight="1" x14ac:dyDescent="0.15">
      <c r="A96" s="890"/>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309</v>
      </c>
      <c r="AT96" s="118"/>
      <c r="AU96" s="172"/>
      <c r="AV96" s="172"/>
      <c r="AW96" s="418" t="s">
        <v>297</v>
      </c>
      <c r="AX96" s="419"/>
    </row>
    <row r="97" spans="1:60" ht="23.25" hidden="1" customHeight="1" x14ac:dyDescent="0.15">
      <c r="A97" s="890"/>
      <c r="B97" s="451"/>
      <c r="C97" s="451"/>
      <c r="D97" s="451"/>
      <c r="E97" s="451"/>
      <c r="F97" s="452"/>
      <c r="G97" s="85"/>
      <c r="H97" s="86"/>
      <c r="I97" s="86"/>
      <c r="J97" s="86"/>
      <c r="K97" s="86"/>
      <c r="L97" s="86"/>
      <c r="M97" s="86"/>
      <c r="N97" s="86"/>
      <c r="O97" s="87"/>
      <c r="P97" s="86"/>
      <c r="Q97" s="518"/>
      <c r="R97" s="518"/>
      <c r="S97" s="518"/>
      <c r="T97" s="518"/>
      <c r="U97" s="518"/>
      <c r="V97" s="518"/>
      <c r="W97" s="518"/>
      <c r="X97" s="519"/>
      <c r="Y97" s="561" t="s">
        <v>62</v>
      </c>
      <c r="Z97" s="562"/>
      <c r="AA97" s="563"/>
      <c r="AB97" s="471"/>
      <c r="AC97" s="472"/>
      <c r="AD97" s="47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90"/>
      <c r="B98" s="451"/>
      <c r="C98" s="451"/>
      <c r="D98" s="451"/>
      <c r="E98" s="451"/>
      <c r="F98" s="452"/>
      <c r="G98" s="88"/>
      <c r="H98" s="89"/>
      <c r="I98" s="89"/>
      <c r="J98" s="89"/>
      <c r="K98" s="89"/>
      <c r="L98" s="89"/>
      <c r="M98" s="89"/>
      <c r="N98" s="89"/>
      <c r="O98" s="90"/>
      <c r="P98" s="520"/>
      <c r="Q98" s="520"/>
      <c r="R98" s="520"/>
      <c r="S98" s="520"/>
      <c r="T98" s="520"/>
      <c r="U98" s="520"/>
      <c r="V98" s="520"/>
      <c r="W98" s="520"/>
      <c r="X98" s="521"/>
      <c r="Y98" s="535" t="s">
        <v>54</v>
      </c>
      <c r="Z98" s="477"/>
      <c r="AA98" s="478"/>
      <c r="AB98" s="574"/>
      <c r="AC98" s="575"/>
      <c r="AD98" s="576"/>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91"/>
      <c r="B99" s="453"/>
      <c r="C99" s="453"/>
      <c r="D99" s="453"/>
      <c r="E99" s="453"/>
      <c r="F99" s="454"/>
      <c r="G99" s="580"/>
      <c r="H99" s="202"/>
      <c r="I99" s="202"/>
      <c r="J99" s="202"/>
      <c r="K99" s="202"/>
      <c r="L99" s="202"/>
      <c r="M99" s="202"/>
      <c r="N99" s="202"/>
      <c r="O99" s="581"/>
      <c r="P99" s="522"/>
      <c r="Q99" s="522"/>
      <c r="R99" s="522"/>
      <c r="S99" s="522"/>
      <c r="T99" s="522"/>
      <c r="U99" s="522"/>
      <c r="V99" s="522"/>
      <c r="W99" s="522"/>
      <c r="X99" s="523"/>
      <c r="Y99" s="920" t="s">
        <v>14</v>
      </c>
      <c r="Z99" s="921"/>
      <c r="AA99" s="922"/>
      <c r="AB99" s="917" t="s">
        <v>15</v>
      </c>
      <c r="AC99" s="918"/>
      <c r="AD99" s="919"/>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x14ac:dyDescent="0.15">
      <c r="A100" s="505" t="s">
        <v>424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9"/>
      <c r="Z100" s="880"/>
      <c r="AA100" s="881"/>
      <c r="AB100" s="550" t="s">
        <v>12</v>
      </c>
      <c r="AC100" s="550"/>
      <c r="AD100" s="550"/>
      <c r="AE100" s="496" t="s">
        <v>310</v>
      </c>
      <c r="AF100" s="497"/>
      <c r="AG100" s="497"/>
      <c r="AH100" s="498"/>
      <c r="AI100" s="496" t="s">
        <v>311</v>
      </c>
      <c r="AJ100" s="497"/>
      <c r="AK100" s="497"/>
      <c r="AL100" s="498"/>
      <c r="AM100" s="496" t="s">
        <v>317</v>
      </c>
      <c r="AN100" s="497"/>
      <c r="AO100" s="497"/>
      <c r="AP100" s="498"/>
      <c r="AQ100" s="316" t="s">
        <v>425</v>
      </c>
      <c r="AR100" s="317"/>
      <c r="AS100" s="317"/>
      <c r="AT100" s="318"/>
      <c r="AU100" s="316" t="s">
        <v>426</v>
      </c>
      <c r="AV100" s="317"/>
      <c r="AW100" s="317"/>
      <c r="AX100" s="319"/>
    </row>
    <row r="101" spans="1:60" ht="23.25" customHeight="1" x14ac:dyDescent="0.15">
      <c r="A101" s="445"/>
      <c r="B101" s="446"/>
      <c r="C101" s="446"/>
      <c r="D101" s="446"/>
      <c r="E101" s="446"/>
      <c r="F101" s="447"/>
      <c r="G101" s="85" t="s">
        <v>475</v>
      </c>
      <c r="H101" s="86"/>
      <c r="I101" s="86"/>
      <c r="J101" s="86"/>
      <c r="K101" s="86"/>
      <c r="L101" s="86"/>
      <c r="M101" s="86"/>
      <c r="N101" s="86"/>
      <c r="O101" s="86"/>
      <c r="P101" s="86"/>
      <c r="Q101" s="86"/>
      <c r="R101" s="86"/>
      <c r="S101" s="86"/>
      <c r="T101" s="86"/>
      <c r="U101" s="86"/>
      <c r="V101" s="86"/>
      <c r="W101" s="86"/>
      <c r="X101" s="87"/>
      <c r="Y101" s="542" t="s">
        <v>55</v>
      </c>
      <c r="Z101" s="543"/>
      <c r="AA101" s="544"/>
      <c r="AB101" s="471" t="s">
        <v>476</v>
      </c>
      <c r="AC101" s="472"/>
      <c r="AD101" s="473"/>
      <c r="AE101" s="225"/>
      <c r="AF101" s="226"/>
      <c r="AG101" s="226"/>
      <c r="AH101" s="227"/>
      <c r="AI101" s="225">
        <v>90</v>
      </c>
      <c r="AJ101" s="226"/>
      <c r="AK101" s="226"/>
      <c r="AL101" s="227"/>
      <c r="AM101" s="225">
        <v>90</v>
      </c>
      <c r="AN101" s="226"/>
      <c r="AO101" s="226"/>
      <c r="AP101" s="227"/>
      <c r="AQ101" s="225" t="s">
        <v>468</v>
      </c>
      <c r="AR101" s="226"/>
      <c r="AS101" s="226"/>
      <c r="AT101" s="227"/>
      <c r="AU101" s="225" t="s">
        <v>468</v>
      </c>
      <c r="AV101" s="226"/>
      <c r="AW101" s="226"/>
      <c r="AX101" s="227"/>
    </row>
    <row r="102" spans="1:60" ht="23.25" customHeight="1" x14ac:dyDescent="0.15">
      <c r="A102" s="448"/>
      <c r="B102" s="449"/>
      <c r="C102" s="449"/>
      <c r="D102" s="449"/>
      <c r="E102" s="449"/>
      <c r="F102" s="450"/>
      <c r="G102" s="91"/>
      <c r="H102" s="92"/>
      <c r="I102" s="92"/>
      <c r="J102" s="92"/>
      <c r="K102" s="92"/>
      <c r="L102" s="92"/>
      <c r="M102" s="92"/>
      <c r="N102" s="92"/>
      <c r="O102" s="92"/>
      <c r="P102" s="92"/>
      <c r="Q102" s="92"/>
      <c r="R102" s="92"/>
      <c r="S102" s="92"/>
      <c r="T102" s="92"/>
      <c r="U102" s="92"/>
      <c r="V102" s="92"/>
      <c r="W102" s="92"/>
      <c r="X102" s="93"/>
      <c r="Y102" s="468" t="s">
        <v>56</v>
      </c>
      <c r="Z102" s="469"/>
      <c r="AA102" s="470"/>
      <c r="AB102" s="471" t="s">
        <v>476</v>
      </c>
      <c r="AC102" s="472"/>
      <c r="AD102" s="473"/>
      <c r="AE102" s="441"/>
      <c r="AF102" s="441"/>
      <c r="AG102" s="441"/>
      <c r="AH102" s="441"/>
      <c r="AI102" s="441">
        <v>90</v>
      </c>
      <c r="AJ102" s="441"/>
      <c r="AK102" s="441"/>
      <c r="AL102" s="441"/>
      <c r="AM102" s="441">
        <v>90</v>
      </c>
      <c r="AN102" s="441"/>
      <c r="AO102" s="441"/>
      <c r="AP102" s="441"/>
      <c r="AQ102" s="223" t="s">
        <v>468</v>
      </c>
      <c r="AR102" s="224"/>
      <c r="AS102" s="224"/>
      <c r="AT102" s="320"/>
      <c r="AU102" s="223" t="s">
        <v>468</v>
      </c>
      <c r="AV102" s="224"/>
      <c r="AW102" s="224"/>
      <c r="AX102" s="320"/>
    </row>
    <row r="103" spans="1:60" ht="31.5" hidden="1" customHeight="1" x14ac:dyDescent="0.15">
      <c r="A103" s="442" t="s">
        <v>424</v>
      </c>
      <c r="B103" s="443"/>
      <c r="C103" s="443"/>
      <c r="D103" s="443"/>
      <c r="E103" s="443"/>
      <c r="F103" s="444"/>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1"/>
      <c r="AU103" s="296" t="s">
        <v>426</v>
      </c>
      <c r="AV103" s="297"/>
      <c r="AW103" s="297"/>
      <c r="AX103" s="298"/>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2" t="s">
        <v>55</v>
      </c>
      <c r="Z104" s="483"/>
      <c r="AA104" s="484"/>
      <c r="AB104" s="545"/>
      <c r="AC104" s="546"/>
      <c r="AD104" s="547"/>
      <c r="AE104" s="441"/>
      <c r="AF104" s="441"/>
      <c r="AG104" s="441"/>
      <c r="AH104" s="441"/>
      <c r="AI104" s="441"/>
      <c r="AJ104" s="441"/>
      <c r="AK104" s="441"/>
      <c r="AL104" s="441"/>
      <c r="AM104" s="441"/>
      <c r="AN104" s="441"/>
      <c r="AO104" s="441"/>
      <c r="AP104" s="441"/>
      <c r="AQ104" s="225"/>
      <c r="AR104" s="226"/>
      <c r="AS104" s="226"/>
      <c r="AT104" s="227"/>
      <c r="AU104" s="225"/>
      <c r="AV104" s="226"/>
      <c r="AW104" s="226"/>
      <c r="AX104" s="227"/>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71"/>
      <c r="AC105" s="472"/>
      <c r="AD105" s="473"/>
      <c r="AE105" s="441"/>
      <c r="AF105" s="441"/>
      <c r="AG105" s="441"/>
      <c r="AH105" s="441"/>
      <c r="AI105" s="441"/>
      <c r="AJ105" s="441"/>
      <c r="AK105" s="441"/>
      <c r="AL105" s="441"/>
      <c r="AM105" s="441"/>
      <c r="AN105" s="441"/>
      <c r="AO105" s="441"/>
      <c r="AP105" s="441"/>
      <c r="AQ105" s="225"/>
      <c r="AR105" s="226"/>
      <c r="AS105" s="226"/>
      <c r="AT105" s="227"/>
      <c r="AU105" s="223"/>
      <c r="AV105" s="224"/>
      <c r="AW105" s="224"/>
      <c r="AX105" s="320"/>
    </row>
    <row r="106" spans="1:60" ht="31.5" hidden="1" customHeight="1" x14ac:dyDescent="0.15">
      <c r="A106" s="442" t="s">
        <v>424</v>
      </c>
      <c r="B106" s="443"/>
      <c r="C106" s="443"/>
      <c r="D106" s="443"/>
      <c r="E106" s="443"/>
      <c r="F106" s="444"/>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1"/>
      <c r="AU106" s="296" t="s">
        <v>426</v>
      </c>
      <c r="AV106" s="297"/>
      <c r="AW106" s="297"/>
      <c r="AX106" s="298"/>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2" t="s">
        <v>55</v>
      </c>
      <c r="Z107" s="483"/>
      <c r="AA107" s="484"/>
      <c r="AB107" s="545"/>
      <c r="AC107" s="546"/>
      <c r="AD107" s="547"/>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71"/>
      <c r="AC108" s="472"/>
      <c r="AD108" s="473"/>
      <c r="AE108" s="441"/>
      <c r="AF108" s="441"/>
      <c r="AG108" s="441"/>
      <c r="AH108" s="441"/>
      <c r="AI108" s="441"/>
      <c r="AJ108" s="441"/>
      <c r="AK108" s="441"/>
      <c r="AL108" s="441"/>
      <c r="AM108" s="441"/>
      <c r="AN108" s="441"/>
      <c r="AO108" s="441"/>
      <c r="AP108" s="441"/>
      <c r="AQ108" s="225"/>
      <c r="AR108" s="226"/>
      <c r="AS108" s="226"/>
      <c r="AT108" s="227"/>
      <c r="AU108" s="223"/>
      <c r="AV108" s="224"/>
      <c r="AW108" s="224"/>
      <c r="AX108" s="320"/>
    </row>
    <row r="109" spans="1:60" ht="31.5" hidden="1" customHeight="1" x14ac:dyDescent="0.15">
      <c r="A109" s="442" t="s">
        <v>424</v>
      </c>
      <c r="B109" s="443"/>
      <c r="C109" s="443"/>
      <c r="D109" s="443"/>
      <c r="E109" s="443"/>
      <c r="F109" s="444"/>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1"/>
      <c r="AU109" s="296" t="s">
        <v>426</v>
      </c>
      <c r="AV109" s="297"/>
      <c r="AW109" s="297"/>
      <c r="AX109" s="298"/>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2" t="s">
        <v>55</v>
      </c>
      <c r="Z110" s="483"/>
      <c r="AA110" s="484"/>
      <c r="AB110" s="545"/>
      <c r="AC110" s="546"/>
      <c r="AD110" s="547"/>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71"/>
      <c r="AC111" s="472"/>
      <c r="AD111" s="473"/>
      <c r="AE111" s="441"/>
      <c r="AF111" s="441"/>
      <c r="AG111" s="441"/>
      <c r="AH111" s="441"/>
      <c r="AI111" s="441"/>
      <c r="AJ111" s="441"/>
      <c r="AK111" s="441"/>
      <c r="AL111" s="441"/>
      <c r="AM111" s="441"/>
      <c r="AN111" s="441"/>
      <c r="AO111" s="441"/>
      <c r="AP111" s="441"/>
      <c r="AQ111" s="225"/>
      <c r="AR111" s="226"/>
      <c r="AS111" s="226"/>
      <c r="AT111" s="227"/>
      <c r="AU111" s="223"/>
      <c r="AV111" s="224"/>
      <c r="AW111" s="224"/>
      <c r="AX111" s="320"/>
    </row>
    <row r="112" spans="1:60" ht="31.5" hidden="1" customHeight="1" x14ac:dyDescent="0.15">
      <c r="A112" s="442" t="s">
        <v>424</v>
      </c>
      <c r="B112" s="443"/>
      <c r="C112" s="443"/>
      <c r="D112" s="443"/>
      <c r="E112" s="443"/>
      <c r="F112" s="444"/>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06" t="s">
        <v>12</v>
      </c>
      <c r="AC112" s="407"/>
      <c r="AD112" s="408"/>
      <c r="AE112" s="406" t="s">
        <v>310</v>
      </c>
      <c r="AF112" s="407"/>
      <c r="AG112" s="407"/>
      <c r="AH112" s="408"/>
      <c r="AI112" s="406" t="s">
        <v>311</v>
      </c>
      <c r="AJ112" s="407"/>
      <c r="AK112" s="407"/>
      <c r="AL112" s="408"/>
      <c r="AM112" s="406" t="s">
        <v>317</v>
      </c>
      <c r="AN112" s="407"/>
      <c r="AO112" s="407"/>
      <c r="AP112" s="408"/>
      <c r="AQ112" s="948" t="s">
        <v>425</v>
      </c>
      <c r="AR112" s="949"/>
      <c r="AS112" s="949"/>
      <c r="AT112" s="950"/>
      <c r="AU112" s="296" t="s">
        <v>426</v>
      </c>
      <c r="AV112" s="297"/>
      <c r="AW112" s="297"/>
      <c r="AX112" s="298"/>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2" t="s">
        <v>55</v>
      </c>
      <c r="Z113" s="483"/>
      <c r="AA113" s="484"/>
      <c r="AB113" s="545"/>
      <c r="AC113" s="546"/>
      <c r="AD113" s="547"/>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71"/>
      <c r="AC114" s="472"/>
      <c r="AD114" s="473"/>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x14ac:dyDescent="0.15">
      <c r="A115" s="459" t="s">
        <v>16</v>
      </c>
      <c r="B115" s="460"/>
      <c r="C115" s="460"/>
      <c r="D115" s="460"/>
      <c r="E115" s="460"/>
      <c r="F115" s="461"/>
      <c r="G115" s="407" t="s">
        <v>17</v>
      </c>
      <c r="H115" s="407"/>
      <c r="I115" s="407"/>
      <c r="J115" s="407"/>
      <c r="K115" s="407"/>
      <c r="L115" s="407"/>
      <c r="M115" s="407"/>
      <c r="N115" s="407"/>
      <c r="O115" s="407"/>
      <c r="P115" s="407"/>
      <c r="Q115" s="407"/>
      <c r="R115" s="407"/>
      <c r="S115" s="407"/>
      <c r="T115" s="407"/>
      <c r="U115" s="407"/>
      <c r="V115" s="407"/>
      <c r="W115" s="407"/>
      <c r="X115" s="408"/>
      <c r="Y115" s="556"/>
      <c r="Z115" s="557"/>
      <c r="AA115" s="558"/>
      <c r="AB115" s="406" t="s">
        <v>12</v>
      </c>
      <c r="AC115" s="407"/>
      <c r="AD115" s="408"/>
      <c r="AE115" s="406" t="s">
        <v>310</v>
      </c>
      <c r="AF115" s="407"/>
      <c r="AG115" s="407"/>
      <c r="AH115" s="408"/>
      <c r="AI115" s="406" t="s">
        <v>311</v>
      </c>
      <c r="AJ115" s="407"/>
      <c r="AK115" s="407"/>
      <c r="AL115" s="408"/>
      <c r="AM115" s="406" t="s">
        <v>317</v>
      </c>
      <c r="AN115" s="407"/>
      <c r="AO115" s="407"/>
      <c r="AP115" s="408"/>
      <c r="AQ115" s="539" t="s">
        <v>399</v>
      </c>
      <c r="AR115" s="540"/>
      <c r="AS115" s="540"/>
      <c r="AT115" s="540"/>
      <c r="AU115" s="540"/>
      <c r="AV115" s="540"/>
      <c r="AW115" s="540"/>
      <c r="AX115" s="541"/>
    </row>
    <row r="116" spans="1:50" ht="23.25" customHeight="1" x14ac:dyDescent="0.15">
      <c r="A116" s="462"/>
      <c r="B116" s="463"/>
      <c r="C116" s="463"/>
      <c r="D116" s="463"/>
      <c r="E116" s="463"/>
      <c r="F116" s="464"/>
      <c r="G116" s="805" t="s">
        <v>477</v>
      </c>
      <c r="H116" s="411"/>
      <c r="I116" s="411"/>
      <c r="J116" s="411"/>
      <c r="K116" s="411"/>
      <c r="L116" s="411"/>
      <c r="M116" s="411"/>
      <c r="N116" s="411"/>
      <c r="O116" s="411"/>
      <c r="P116" s="411"/>
      <c r="Q116" s="411"/>
      <c r="R116" s="411"/>
      <c r="S116" s="411"/>
      <c r="T116" s="411"/>
      <c r="U116" s="411"/>
      <c r="V116" s="411"/>
      <c r="W116" s="411"/>
      <c r="X116" s="806"/>
      <c r="Y116" s="403" t="s">
        <v>16</v>
      </c>
      <c r="Z116" s="404"/>
      <c r="AA116" s="405"/>
      <c r="AB116" s="474" t="s">
        <v>478</v>
      </c>
      <c r="AC116" s="475"/>
      <c r="AD116" s="476"/>
      <c r="AE116" s="441"/>
      <c r="AF116" s="441"/>
      <c r="AG116" s="441"/>
      <c r="AH116" s="441"/>
      <c r="AI116" s="225">
        <v>1.7444444444444445</v>
      </c>
      <c r="AJ116" s="226"/>
      <c r="AK116" s="226"/>
      <c r="AL116" s="227"/>
      <c r="AM116" s="441">
        <f>113/90</f>
        <v>1.2555555555555555</v>
      </c>
      <c r="AN116" s="441"/>
      <c r="AO116" s="441"/>
      <c r="AP116" s="441"/>
      <c r="AQ116" s="225" t="s">
        <v>468</v>
      </c>
      <c r="AR116" s="226"/>
      <c r="AS116" s="226"/>
      <c r="AT116" s="226"/>
      <c r="AU116" s="226"/>
      <c r="AV116" s="226"/>
      <c r="AW116" s="226"/>
      <c r="AX116" s="228"/>
    </row>
    <row r="117" spans="1:50" ht="46.5" customHeight="1" thickBot="1" x14ac:dyDescent="0.2">
      <c r="A117" s="465"/>
      <c r="B117" s="466"/>
      <c r="C117" s="466"/>
      <c r="D117" s="466"/>
      <c r="E117" s="466"/>
      <c r="F117" s="467"/>
      <c r="G117" s="807"/>
      <c r="H117" s="412"/>
      <c r="I117" s="412"/>
      <c r="J117" s="412"/>
      <c r="K117" s="412"/>
      <c r="L117" s="412"/>
      <c r="M117" s="412"/>
      <c r="N117" s="412"/>
      <c r="O117" s="412"/>
      <c r="P117" s="412"/>
      <c r="Q117" s="412"/>
      <c r="R117" s="412"/>
      <c r="S117" s="412"/>
      <c r="T117" s="412"/>
      <c r="U117" s="412"/>
      <c r="V117" s="412"/>
      <c r="W117" s="412"/>
      <c r="X117" s="808"/>
      <c r="Y117" s="485" t="s">
        <v>49</v>
      </c>
      <c r="Z117" s="469"/>
      <c r="AA117" s="470"/>
      <c r="AB117" s="486" t="s">
        <v>479</v>
      </c>
      <c r="AC117" s="487"/>
      <c r="AD117" s="488"/>
      <c r="AE117" s="537"/>
      <c r="AF117" s="537"/>
      <c r="AG117" s="537"/>
      <c r="AH117" s="537"/>
      <c r="AI117" s="594" t="s">
        <v>480</v>
      </c>
      <c r="AJ117" s="595"/>
      <c r="AK117" s="595"/>
      <c r="AL117" s="596"/>
      <c r="AM117" s="537" t="s">
        <v>481</v>
      </c>
      <c r="AN117" s="537"/>
      <c r="AO117" s="537"/>
      <c r="AP117" s="537"/>
      <c r="AQ117" s="537" t="s">
        <v>468</v>
      </c>
      <c r="AR117" s="537"/>
      <c r="AS117" s="537"/>
      <c r="AT117" s="537"/>
      <c r="AU117" s="537"/>
      <c r="AV117" s="537"/>
      <c r="AW117" s="537"/>
      <c r="AX117" s="538"/>
    </row>
    <row r="118" spans="1:50" ht="23.25" hidden="1" customHeight="1" x14ac:dyDescent="0.15">
      <c r="A118" s="459" t="s">
        <v>16</v>
      </c>
      <c r="B118" s="460"/>
      <c r="C118" s="460"/>
      <c r="D118" s="460"/>
      <c r="E118" s="460"/>
      <c r="F118" s="461"/>
      <c r="G118" s="407" t="s">
        <v>17</v>
      </c>
      <c r="H118" s="407"/>
      <c r="I118" s="407"/>
      <c r="J118" s="407"/>
      <c r="K118" s="407"/>
      <c r="L118" s="407"/>
      <c r="M118" s="407"/>
      <c r="N118" s="407"/>
      <c r="O118" s="407"/>
      <c r="P118" s="407"/>
      <c r="Q118" s="407"/>
      <c r="R118" s="407"/>
      <c r="S118" s="407"/>
      <c r="T118" s="407"/>
      <c r="U118" s="407"/>
      <c r="V118" s="407"/>
      <c r="W118" s="407"/>
      <c r="X118" s="408"/>
      <c r="Y118" s="556"/>
      <c r="Z118" s="557"/>
      <c r="AA118" s="558"/>
      <c r="AB118" s="406" t="s">
        <v>12</v>
      </c>
      <c r="AC118" s="407"/>
      <c r="AD118" s="408"/>
      <c r="AE118" s="406" t="s">
        <v>310</v>
      </c>
      <c r="AF118" s="407"/>
      <c r="AG118" s="407"/>
      <c r="AH118" s="408"/>
      <c r="AI118" s="406" t="s">
        <v>311</v>
      </c>
      <c r="AJ118" s="407"/>
      <c r="AK118" s="407"/>
      <c r="AL118" s="408"/>
      <c r="AM118" s="406" t="s">
        <v>317</v>
      </c>
      <c r="AN118" s="407"/>
      <c r="AO118" s="407"/>
      <c r="AP118" s="408"/>
      <c r="AQ118" s="539" t="s">
        <v>399</v>
      </c>
      <c r="AR118" s="540"/>
      <c r="AS118" s="540"/>
      <c r="AT118" s="540"/>
      <c r="AU118" s="540"/>
      <c r="AV118" s="540"/>
      <c r="AW118" s="540"/>
      <c r="AX118" s="541"/>
    </row>
    <row r="119" spans="1:50" ht="23.25" hidden="1" customHeight="1" x14ac:dyDescent="0.15">
      <c r="A119" s="462"/>
      <c r="B119" s="463"/>
      <c r="C119" s="463"/>
      <c r="D119" s="463"/>
      <c r="E119" s="463"/>
      <c r="F119" s="464"/>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4"/>
      <c r="AC119" s="475"/>
      <c r="AD119" s="476"/>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85" t="s">
        <v>49</v>
      </c>
      <c r="Z120" s="469"/>
      <c r="AA120" s="470"/>
      <c r="AB120" s="486" t="s">
        <v>433</v>
      </c>
      <c r="AC120" s="487"/>
      <c r="AD120" s="488"/>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59" t="s">
        <v>16</v>
      </c>
      <c r="B121" s="460"/>
      <c r="C121" s="460"/>
      <c r="D121" s="460"/>
      <c r="E121" s="460"/>
      <c r="F121" s="461"/>
      <c r="G121" s="407" t="s">
        <v>17</v>
      </c>
      <c r="H121" s="407"/>
      <c r="I121" s="407"/>
      <c r="J121" s="407"/>
      <c r="K121" s="407"/>
      <c r="L121" s="407"/>
      <c r="M121" s="407"/>
      <c r="N121" s="407"/>
      <c r="O121" s="407"/>
      <c r="P121" s="407"/>
      <c r="Q121" s="407"/>
      <c r="R121" s="407"/>
      <c r="S121" s="407"/>
      <c r="T121" s="407"/>
      <c r="U121" s="407"/>
      <c r="V121" s="407"/>
      <c r="W121" s="407"/>
      <c r="X121" s="408"/>
      <c r="Y121" s="556"/>
      <c r="Z121" s="557"/>
      <c r="AA121" s="558"/>
      <c r="AB121" s="406" t="s">
        <v>12</v>
      </c>
      <c r="AC121" s="407"/>
      <c r="AD121" s="408"/>
      <c r="AE121" s="406" t="s">
        <v>310</v>
      </c>
      <c r="AF121" s="407"/>
      <c r="AG121" s="407"/>
      <c r="AH121" s="408"/>
      <c r="AI121" s="406" t="s">
        <v>311</v>
      </c>
      <c r="AJ121" s="407"/>
      <c r="AK121" s="407"/>
      <c r="AL121" s="408"/>
      <c r="AM121" s="406" t="s">
        <v>317</v>
      </c>
      <c r="AN121" s="407"/>
      <c r="AO121" s="407"/>
      <c r="AP121" s="408"/>
      <c r="AQ121" s="539" t="s">
        <v>399</v>
      </c>
      <c r="AR121" s="540"/>
      <c r="AS121" s="540"/>
      <c r="AT121" s="540"/>
      <c r="AU121" s="540"/>
      <c r="AV121" s="540"/>
      <c r="AW121" s="540"/>
      <c r="AX121" s="541"/>
    </row>
    <row r="122" spans="1:50" ht="23.25" hidden="1" customHeight="1" x14ac:dyDescent="0.15">
      <c r="A122" s="462"/>
      <c r="B122" s="463"/>
      <c r="C122" s="463"/>
      <c r="D122" s="463"/>
      <c r="E122" s="463"/>
      <c r="F122" s="464"/>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4"/>
      <c r="AC122" s="475"/>
      <c r="AD122" s="476"/>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85" t="s">
        <v>49</v>
      </c>
      <c r="Z123" s="469"/>
      <c r="AA123" s="470"/>
      <c r="AB123" s="486" t="s">
        <v>436</v>
      </c>
      <c r="AC123" s="487"/>
      <c r="AD123" s="488"/>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59" t="s">
        <v>16</v>
      </c>
      <c r="B124" s="460"/>
      <c r="C124" s="460"/>
      <c r="D124" s="460"/>
      <c r="E124" s="460"/>
      <c r="F124" s="461"/>
      <c r="G124" s="407" t="s">
        <v>17</v>
      </c>
      <c r="H124" s="407"/>
      <c r="I124" s="407"/>
      <c r="J124" s="407"/>
      <c r="K124" s="407"/>
      <c r="L124" s="407"/>
      <c r="M124" s="407"/>
      <c r="N124" s="407"/>
      <c r="O124" s="407"/>
      <c r="P124" s="407"/>
      <c r="Q124" s="407"/>
      <c r="R124" s="407"/>
      <c r="S124" s="407"/>
      <c r="T124" s="407"/>
      <c r="U124" s="407"/>
      <c r="V124" s="407"/>
      <c r="W124" s="407"/>
      <c r="X124" s="408"/>
      <c r="Y124" s="556"/>
      <c r="Z124" s="557"/>
      <c r="AA124" s="558"/>
      <c r="AB124" s="406" t="s">
        <v>12</v>
      </c>
      <c r="AC124" s="407"/>
      <c r="AD124" s="408"/>
      <c r="AE124" s="406" t="s">
        <v>310</v>
      </c>
      <c r="AF124" s="407"/>
      <c r="AG124" s="407"/>
      <c r="AH124" s="408"/>
      <c r="AI124" s="406" t="s">
        <v>311</v>
      </c>
      <c r="AJ124" s="407"/>
      <c r="AK124" s="407"/>
      <c r="AL124" s="408"/>
      <c r="AM124" s="406" t="s">
        <v>317</v>
      </c>
      <c r="AN124" s="407"/>
      <c r="AO124" s="407"/>
      <c r="AP124" s="408"/>
      <c r="AQ124" s="539" t="s">
        <v>399</v>
      </c>
      <c r="AR124" s="540"/>
      <c r="AS124" s="540"/>
      <c r="AT124" s="540"/>
      <c r="AU124" s="540"/>
      <c r="AV124" s="540"/>
      <c r="AW124" s="540"/>
      <c r="AX124" s="541"/>
    </row>
    <row r="125" spans="1:50" ht="23.25" hidden="1" customHeight="1" x14ac:dyDescent="0.15">
      <c r="A125" s="462"/>
      <c r="B125" s="463"/>
      <c r="C125" s="463"/>
      <c r="D125" s="463"/>
      <c r="E125" s="463"/>
      <c r="F125" s="464"/>
      <c r="G125" s="411" t="s">
        <v>435</v>
      </c>
      <c r="H125" s="411"/>
      <c r="I125" s="411"/>
      <c r="J125" s="411"/>
      <c r="K125" s="411"/>
      <c r="L125" s="411"/>
      <c r="M125" s="411"/>
      <c r="N125" s="411"/>
      <c r="O125" s="411"/>
      <c r="P125" s="411"/>
      <c r="Q125" s="411"/>
      <c r="R125" s="411"/>
      <c r="S125" s="411"/>
      <c r="T125" s="411"/>
      <c r="U125" s="411"/>
      <c r="V125" s="411"/>
      <c r="W125" s="411"/>
      <c r="X125" s="806"/>
      <c r="Y125" s="403" t="s">
        <v>16</v>
      </c>
      <c r="Z125" s="404"/>
      <c r="AA125" s="405"/>
      <c r="AB125" s="474"/>
      <c r="AC125" s="475"/>
      <c r="AD125" s="476"/>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808"/>
      <c r="Y126" s="485" t="s">
        <v>49</v>
      </c>
      <c r="Z126" s="469"/>
      <c r="AA126" s="470"/>
      <c r="AB126" s="486" t="s">
        <v>433</v>
      </c>
      <c r="AC126" s="487"/>
      <c r="AD126" s="488"/>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51"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51"/>
      <c r="Z127" s="952"/>
      <c r="AA127" s="953"/>
      <c r="AB127" s="433" t="s">
        <v>12</v>
      </c>
      <c r="AC127" s="434"/>
      <c r="AD127" s="435"/>
      <c r="AE127" s="406" t="s">
        <v>310</v>
      </c>
      <c r="AF127" s="407"/>
      <c r="AG127" s="407"/>
      <c r="AH127" s="408"/>
      <c r="AI127" s="406" t="s">
        <v>311</v>
      </c>
      <c r="AJ127" s="407"/>
      <c r="AK127" s="407"/>
      <c r="AL127" s="408"/>
      <c r="AM127" s="406" t="s">
        <v>317</v>
      </c>
      <c r="AN127" s="407"/>
      <c r="AO127" s="407"/>
      <c r="AP127" s="408"/>
      <c r="AQ127" s="539" t="s">
        <v>399</v>
      </c>
      <c r="AR127" s="540"/>
      <c r="AS127" s="540"/>
      <c r="AT127" s="540"/>
      <c r="AU127" s="540"/>
      <c r="AV127" s="540"/>
      <c r="AW127" s="540"/>
      <c r="AX127" s="541"/>
    </row>
    <row r="128" spans="1:50" ht="23.25" hidden="1" customHeight="1" x14ac:dyDescent="0.15">
      <c r="A128" s="462"/>
      <c r="B128" s="463"/>
      <c r="C128" s="463"/>
      <c r="D128" s="463"/>
      <c r="E128" s="463"/>
      <c r="F128" s="464"/>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4"/>
      <c r="AC128" s="475"/>
      <c r="AD128" s="476"/>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85" t="s">
        <v>49</v>
      </c>
      <c r="Z129" s="469"/>
      <c r="AA129" s="470"/>
      <c r="AB129" s="486" t="s">
        <v>433</v>
      </c>
      <c r="AC129" s="487"/>
      <c r="AD129" s="488"/>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29" t="s">
        <v>323</v>
      </c>
      <c r="B130" s="124"/>
      <c r="C130" s="123" t="s">
        <v>320</v>
      </c>
      <c r="D130" s="124"/>
      <c r="E130" s="188" t="s">
        <v>353</v>
      </c>
      <c r="F130" s="189"/>
      <c r="G130" s="190" t="s">
        <v>482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28</v>
      </c>
      <c r="AV133" s="173"/>
      <c r="AW133" s="117" t="s">
        <v>297</v>
      </c>
      <c r="AX133" s="156"/>
    </row>
    <row r="134" spans="1:50" ht="39.75" customHeight="1" x14ac:dyDescent="0.15">
      <c r="A134" s="130"/>
      <c r="B134" s="126"/>
      <c r="C134" s="125"/>
      <c r="D134" s="126"/>
      <c r="E134" s="125"/>
      <c r="F134" s="199"/>
      <c r="G134" s="85" t="s">
        <v>484</v>
      </c>
      <c r="H134" s="86"/>
      <c r="I134" s="86"/>
      <c r="J134" s="86"/>
      <c r="K134" s="86"/>
      <c r="L134" s="86"/>
      <c r="M134" s="86"/>
      <c r="N134" s="86"/>
      <c r="O134" s="86"/>
      <c r="P134" s="86"/>
      <c r="Q134" s="86"/>
      <c r="R134" s="86"/>
      <c r="S134" s="86"/>
      <c r="T134" s="86"/>
      <c r="U134" s="86"/>
      <c r="V134" s="86"/>
      <c r="W134" s="86"/>
      <c r="X134" s="87"/>
      <c r="Y134" s="174" t="s">
        <v>333</v>
      </c>
      <c r="Z134" s="175"/>
      <c r="AA134" s="176"/>
      <c r="AB134" s="702" t="s">
        <v>485</v>
      </c>
      <c r="AC134" s="703"/>
      <c r="AD134" s="704"/>
      <c r="AE134" s="179">
        <v>160</v>
      </c>
      <c r="AF134" s="413"/>
      <c r="AG134" s="413"/>
      <c r="AH134" s="414"/>
      <c r="AI134" s="179">
        <v>140</v>
      </c>
      <c r="AJ134" s="413"/>
      <c r="AK134" s="413"/>
      <c r="AL134" s="414"/>
      <c r="AM134" s="179">
        <v>135</v>
      </c>
      <c r="AN134" s="180"/>
      <c r="AO134" s="180"/>
      <c r="AP134" s="180"/>
      <c r="AQ134" s="179" t="s">
        <v>506</v>
      </c>
      <c r="AR134" s="180"/>
      <c r="AS134" s="180"/>
      <c r="AT134" s="180"/>
      <c r="AU134" s="179">
        <v>135</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702" t="s">
        <v>485</v>
      </c>
      <c r="AC135" s="703"/>
      <c r="AD135" s="704"/>
      <c r="AE135" s="179" t="s">
        <v>505</v>
      </c>
      <c r="AF135" s="413"/>
      <c r="AG135" s="413"/>
      <c r="AH135" s="414"/>
      <c r="AI135" s="179" t="s">
        <v>506</v>
      </c>
      <c r="AJ135" s="413"/>
      <c r="AK135" s="413"/>
      <c r="AL135" s="414"/>
      <c r="AM135" s="179" t="s">
        <v>506</v>
      </c>
      <c r="AN135" s="180"/>
      <c r="AO135" s="180"/>
      <c r="AP135" s="180"/>
      <c r="AQ135" s="179" t="s">
        <v>506</v>
      </c>
      <c r="AR135" s="180"/>
      <c r="AS135" s="180"/>
      <c r="AT135" s="180"/>
      <c r="AU135" s="179">
        <v>140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hidden="1"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hidden="1" customHeight="1" x14ac:dyDescent="0.15">
      <c r="A188" s="130"/>
      <c r="B188" s="126"/>
      <c r="C188" s="125"/>
      <c r="D188" s="126"/>
      <c r="E188" s="109"/>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hidden="1"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customHeight="1" x14ac:dyDescent="0.15">
      <c r="A248" s="130"/>
      <c r="B248" s="126"/>
      <c r="C248" s="125"/>
      <c r="D248" s="126"/>
      <c r="E248" s="109" t="s">
        <v>486</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customHeight="1" x14ac:dyDescent="0.1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4"/>
      <c r="E430" s="193" t="s">
        <v>342</v>
      </c>
      <c r="F430" s="194"/>
      <c r="G430" s="923" t="s">
        <v>338</v>
      </c>
      <c r="H430" s="107"/>
      <c r="I430" s="107"/>
      <c r="J430" s="924" t="s">
        <v>468</v>
      </c>
      <c r="K430" s="925"/>
      <c r="L430" s="925"/>
      <c r="M430" s="925"/>
      <c r="N430" s="925"/>
      <c r="O430" s="925"/>
      <c r="P430" s="925"/>
      <c r="Q430" s="925"/>
      <c r="R430" s="925"/>
      <c r="S430" s="925"/>
      <c r="T430" s="92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7"/>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3"/>
      <c r="AR432" s="173"/>
      <c r="AS432" s="117" t="s">
        <v>309</v>
      </c>
      <c r="AT432" s="118"/>
      <c r="AU432" s="173"/>
      <c r="AV432" s="173"/>
      <c r="AW432" s="117" t="s">
        <v>297</v>
      </c>
      <c r="AX432" s="156"/>
    </row>
    <row r="433" spans="1:50" ht="23.25" customHeight="1" x14ac:dyDescent="0.15">
      <c r="A433" s="130"/>
      <c r="B433" s="126"/>
      <c r="C433" s="125"/>
      <c r="D433" s="126"/>
      <c r="E433" s="348"/>
      <c r="F433" s="349"/>
      <c r="G433" s="85" t="s">
        <v>468</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3"/>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3"/>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3"/>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3"/>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3"/>
      <c r="AR457" s="173"/>
      <c r="AS457" s="117" t="s">
        <v>309</v>
      </c>
      <c r="AT457" s="118"/>
      <c r="AU457" s="173"/>
      <c r="AV457" s="173"/>
      <c r="AW457" s="117" t="s">
        <v>297</v>
      </c>
      <c r="AX457" s="156"/>
    </row>
    <row r="458" spans="1:50" ht="23.25" customHeight="1" x14ac:dyDescent="0.15">
      <c r="A458" s="130"/>
      <c r="B458" s="126"/>
      <c r="C458" s="125"/>
      <c r="D458" s="126"/>
      <c r="E458" s="348"/>
      <c r="F458" s="349"/>
      <c r="G458" s="85" t="s">
        <v>468</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3"/>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3"/>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3"/>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3"/>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23" t="s">
        <v>338</v>
      </c>
      <c r="H484" s="107"/>
      <c r="I484" s="107"/>
      <c r="J484" s="924"/>
      <c r="K484" s="925"/>
      <c r="L484" s="925"/>
      <c r="M484" s="925"/>
      <c r="N484" s="925"/>
      <c r="O484" s="925"/>
      <c r="P484" s="925"/>
      <c r="Q484" s="925"/>
      <c r="R484" s="925"/>
      <c r="S484" s="925"/>
      <c r="T484" s="92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7"/>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3"/>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3"/>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3"/>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3"/>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3"/>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3"/>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3"/>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3"/>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3"/>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3"/>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23" t="s">
        <v>338</v>
      </c>
      <c r="H538" s="107"/>
      <c r="I538" s="107"/>
      <c r="J538" s="924"/>
      <c r="K538" s="925"/>
      <c r="L538" s="925"/>
      <c r="M538" s="925"/>
      <c r="N538" s="925"/>
      <c r="O538" s="925"/>
      <c r="P538" s="925"/>
      <c r="Q538" s="925"/>
      <c r="R538" s="925"/>
      <c r="S538" s="925"/>
      <c r="T538" s="92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7"/>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3"/>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3"/>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3"/>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3"/>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3"/>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3"/>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3"/>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3"/>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3"/>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3"/>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23" t="s">
        <v>338</v>
      </c>
      <c r="H592" s="107"/>
      <c r="I592" s="107"/>
      <c r="J592" s="924"/>
      <c r="K592" s="925"/>
      <c r="L592" s="925"/>
      <c r="M592" s="925"/>
      <c r="N592" s="925"/>
      <c r="O592" s="925"/>
      <c r="P592" s="925"/>
      <c r="Q592" s="925"/>
      <c r="R592" s="925"/>
      <c r="S592" s="925"/>
      <c r="T592" s="92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7"/>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3"/>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3"/>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3"/>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3"/>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3"/>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3"/>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3"/>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3"/>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3"/>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3"/>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23" t="s">
        <v>338</v>
      </c>
      <c r="H646" s="107"/>
      <c r="I646" s="107"/>
      <c r="J646" s="924"/>
      <c r="K646" s="925"/>
      <c r="L646" s="925"/>
      <c r="M646" s="925"/>
      <c r="N646" s="925"/>
      <c r="O646" s="925"/>
      <c r="P646" s="925"/>
      <c r="Q646" s="925"/>
      <c r="R646" s="925"/>
      <c r="S646" s="925"/>
      <c r="T646" s="92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7"/>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3"/>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3"/>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3"/>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3"/>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3"/>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3"/>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3"/>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3"/>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3"/>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3"/>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4" t="s">
        <v>31</v>
      </c>
      <c r="AH701" s="394"/>
      <c r="AI701" s="394"/>
      <c r="AJ701" s="394"/>
      <c r="AK701" s="394"/>
      <c r="AL701" s="394"/>
      <c r="AM701" s="394"/>
      <c r="AN701" s="394"/>
      <c r="AO701" s="394"/>
      <c r="AP701" s="394"/>
      <c r="AQ701" s="394"/>
      <c r="AR701" s="394"/>
      <c r="AS701" s="394"/>
      <c r="AT701" s="394"/>
      <c r="AU701" s="394"/>
      <c r="AV701" s="394"/>
      <c r="AW701" s="394"/>
      <c r="AX701" s="845"/>
    </row>
    <row r="702" spans="1:50" ht="106.5"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4" t="s">
        <v>470</v>
      </c>
      <c r="AE702" s="355"/>
      <c r="AF702" s="355"/>
      <c r="AG702" s="397" t="s">
        <v>487</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97"/>
      <c r="B703" s="898"/>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0"/>
      <c r="AD703" s="333" t="s">
        <v>470</v>
      </c>
      <c r="AE703" s="334"/>
      <c r="AF703" s="334"/>
      <c r="AG703" s="103" t="s">
        <v>488</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99"/>
      <c r="B704" s="900"/>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57" t="s">
        <v>470</v>
      </c>
      <c r="AE704" s="858"/>
      <c r="AF704" s="858"/>
      <c r="AG704" s="623" t="s">
        <v>488</v>
      </c>
      <c r="AH704" s="624"/>
      <c r="AI704" s="624"/>
      <c r="AJ704" s="624"/>
      <c r="AK704" s="624"/>
      <c r="AL704" s="624"/>
      <c r="AM704" s="624"/>
      <c r="AN704" s="624"/>
      <c r="AO704" s="624"/>
      <c r="AP704" s="624"/>
      <c r="AQ704" s="624"/>
      <c r="AR704" s="624"/>
      <c r="AS704" s="624"/>
      <c r="AT704" s="624"/>
      <c r="AU704" s="624"/>
      <c r="AV704" s="624"/>
      <c r="AW704" s="624"/>
      <c r="AX704" s="625"/>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621" t="s">
        <v>470</v>
      </c>
      <c r="AE705" s="622"/>
      <c r="AF705" s="739"/>
      <c r="AG705" s="109" t="s">
        <v>501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2"/>
      <c r="B706" s="663"/>
      <c r="C706" s="820"/>
      <c r="D706" s="821"/>
      <c r="E706" s="756" t="s">
        <v>458</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33" t="s">
        <v>489</v>
      </c>
      <c r="AE706" s="334"/>
      <c r="AF706" s="335"/>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2"/>
      <c r="B707" s="663"/>
      <c r="C707" s="822"/>
      <c r="D707" s="823"/>
      <c r="E707" s="759" t="s">
        <v>377</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673" t="s">
        <v>489</v>
      </c>
      <c r="AE707" s="674"/>
      <c r="AF707" s="675"/>
      <c r="AG707" s="111"/>
      <c r="AH707" s="92"/>
      <c r="AI707" s="92"/>
      <c r="AJ707" s="92"/>
      <c r="AK707" s="92"/>
      <c r="AL707" s="92"/>
      <c r="AM707" s="92"/>
      <c r="AN707" s="92"/>
      <c r="AO707" s="92"/>
      <c r="AP707" s="92"/>
      <c r="AQ707" s="92"/>
      <c r="AR707" s="92"/>
      <c r="AS707" s="92"/>
      <c r="AT707" s="92"/>
      <c r="AU707" s="92"/>
      <c r="AV707" s="92"/>
      <c r="AW707" s="92"/>
      <c r="AX707" s="112"/>
    </row>
    <row r="708" spans="1:50" ht="57.7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1" t="s">
        <v>470</v>
      </c>
      <c r="AE708" s="622"/>
      <c r="AF708" s="739"/>
      <c r="AG708" s="765" t="s">
        <v>491</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2"/>
      <c r="B709" s="664"/>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470</v>
      </c>
      <c r="AE709" s="334"/>
      <c r="AF709" s="335"/>
      <c r="AG709" s="103" t="s">
        <v>492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490</v>
      </c>
      <c r="AE710" s="334"/>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0"/>
      <c r="AD711" s="333" t="s">
        <v>470</v>
      </c>
      <c r="AE711" s="334"/>
      <c r="AF711" s="335"/>
      <c r="AG711" s="103" t="s">
        <v>488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62"/>
      <c r="B712" s="664"/>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0"/>
      <c r="AD712" s="333" t="s">
        <v>490</v>
      </c>
      <c r="AE712" s="334"/>
      <c r="AF712" s="335"/>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62"/>
      <c r="B713" s="664"/>
      <c r="C713" s="971" t="s">
        <v>420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3" t="s">
        <v>490</v>
      </c>
      <c r="AE713" s="334"/>
      <c r="AF713" s="335"/>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5"/>
      <c r="B714" s="666"/>
      <c r="C714" s="667" t="s">
        <v>384</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673" t="s">
        <v>470</v>
      </c>
      <c r="AE714" s="674"/>
      <c r="AF714" s="675"/>
      <c r="AG714" s="623" t="s">
        <v>488</v>
      </c>
      <c r="AH714" s="624"/>
      <c r="AI714" s="624"/>
      <c r="AJ714" s="624"/>
      <c r="AK714" s="624"/>
      <c r="AL714" s="624"/>
      <c r="AM714" s="624"/>
      <c r="AN714" s="624"/>
      <c r="AO714" s="624"/>
      <c r="AP714" s="624"/>
      <c r="AQ714" s="624"/>
      <c r="AR714" s="624"/>
      <c r="AS714" s="624"/>
      <c r="AT714" s="624"/>
      <c r="AU714" s="624"/>
      <c r="AV714" s="624"/>
      <c r="AW714" s="624"/>
      <c r="AX714" s="625"/>
    </row>
    <row r="715" spans="1:50" ht="27" customHeight="1" x14ac:dyDescent="0.15">
      <c r="A715" s="660" t="s">
        <v>40</v>
      </c>
      <c r="B715" s="809"/>
      <c r="C715" s="810" t="s">
        <v>385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1" t="s">
        <v>470</v>
      </c>
      <c r="AE715" s="622"/>
      <c r="AF715" s="739"/>
      <c r="AG715" s="765" t="s">
        <v>502</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333" t="s">
        <v>470</v>
      </c>
      <c r="AE716" s="334"/>
      <c r="AF716" s="335"/>
      <c r="AG716" s="103" t="s">
        <v>493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62"/>
      <c r="B717" s="664"/>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470</v>
      </c>
      <c r="AE717" s="334"/>
      <c r="AF717" s="335"/>
      <c r="AG717" s="103" t="s">
        <v>494</v>
      </c>
      <c r="AH717" s="104"/>
      <c r="AI717" s="104"/>
      <c r="AJ717" s="104"/>
      <c r="AK717" s="104"/>
      <c r="AL717" s="104"/>
      <c r="AM717" s="104"/>
      <c r="AN717" s="104"/>
      <c r="AO717" s="104"/>
      <c r="AP717" s="104"/>
      <c r="AQ717" s="104"/>
      <c r="AR717" s="104"/>
      <c r="AS717" s="104"/>
      <c r="AT717" s="104"/>
      <c r="AU717" s="104"/>
      <c r="AV717" s="104"/>
      <c r="AW717" s="104"/>
      <c r="AX717" s="105"/>
    </row>
    <row r="718" spans="1:50" ht="72"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673" t="s">
        <v>470</v>
      </c>
      <c r="AE718" s="674"/>
      <c r="AF718" s="675"/>
      <c r="AG718" s="623" t="s">
        <v>495</v>
      </c>
      <c r="AH718" s="624"/>
      <c r="AI718" s="624"/>
      <c r="AJ718" s="624"/>
      <c r="AK718" s="624"/>
      <c r="AL718" s="624"/>
      <c r="AM718" s="624"/>
      <c r="AN718" s="624"/>
      <c r="AO718" s="624"/>
      <c r="AP718" s="624"/>
      <c r="AQ718" s="624"/>
      <c r="AR718" s="624"/>
      <c r="AS718" s="624"/>
      <c r="AT718" s="624"/>
      <c r="AU718" s="624"/>
      <c r="AV718" s="624"/>
      <c r="AW718" s="624"/>
      <c r="AX718" s="625"/>
    </row>
    <row r="719" spans="1:50" ht="41.25" customHeight="1" x14ac:dyDescent="0.15">
      <c r="A719" s="799" t="s">
        <v>58</v>
      </c>
      <c r="B719" s="800"/>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1"/>
      <c r="AE719" s="622"/>
      <c r="AF719" s="622"/>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1"/>
      <c r="B720" s="802"/>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1"/>
      <c r="B721" s="802"/>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1"/>
      <c r="B722" s="802"/>
      <c r="C722" s="322"/>
      <c r="D722" s="323"/>
      <c r="E722" s="323"/>
      <c r="F722" s="324"/>
      <c r="G722" s="305"/>
      <c r="H722" s="306"/>
      <c r="I722" s="78" t="str">
        <f t="shared" ref="I722:I725" si="6">IF(OR(G722="　", G722=""), "", "-")</f>
        <v/>
      </c>
      <c r="J722" s="309"/>
      <c r="K722" s="309"/>
      <c r="L722" s="78" t="str">
        <f t="shared" ref="L722:L725" si="7">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1"/>
      <c r="B723" s="802"/>
      <c r="C723" s="322"/>
      <c r="D723" s="323"/>
      <c r="E723" s="323"/>
      <c r="F723" s="324"/>
      <c r="G723" s="305"/>
      <c r="H723" s="306"/>
      <c r="I723" s="78" t="str">
        <f t="shared" si="6"/>
        <v/>
      </c>
      <c r="J723" s="309"/>
      <c r="K723" s="309"/>
      <c r="L723" s="78" t="str">
        <f t="shared" si="7"/>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1"/>
      <c r="B724" s="802"/>
      <c r="C724" s="322"/>
      <c r="D724" s="323"/>
      <c r="E724" s="323"/>
      <c r="F724" s="324"/>
      <c r="G724" s="305"/>
      <c r="H724" s="306"/>
      <c r="I724" s="78" t="str">
        <f t="shared" si="6"/>
        <v/>
      </c>
      <c r="J724" s="309"/>
      <c r="K724" s="309"/>
      <c r="L724" s="78" t="str">
        <f t="shared" si="7"/>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3"/>
      <c r="B725" s="804"/>
      <c r="C725" s="330"/>
      <c r="D725" s="331"/>
      <c r="E725" s="331"/>
      <c r="F725" s="332"/>
      <c r="G725" s="307"/>
      <c r="H725" s="308"/>
      <c r="I725" s="80" t="str">
        <f t="shared" si="6"/>
        <v/>
      </c>
      <c r="J725" s="310"/>
      <c r="K725" s="310"/>
      <c r="L725" s="80" t="str">
        <f t="shared" si="7"/>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60" t="s">
        <v>48</v>
      </c>
      <c r="B726" s="828"/>
      <c r="C726" s="835" t="s">
        <v>53</v>
      </c>
      <c r="D726" s="862"/>
      <c r="E726" s="862"/>
      <c r="F726" s="863"/>
      <c r="G726" s="606" t="s">
        <v>507</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67.5" customHeight="1" thickBot="1" x14ac:dyDescent="0.2">
      <c r="A727" s="829"/>
      <c r="B727" s="830"/>
      <c r="C727" s="600" t="s">
        <v>57</v>
      </c>
      <c r="D727" s="601"/>
      <c r="E727" s="601"/>
      <c r="F727" s="602"/>
      <c r="G727" s="603" t="s">
        <v>503</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597" t="s">
        <v>33</v>
      </c>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8"/>
      <c r="Z728" s="598"/>
      <c r="AA728" s="598"/>
      <c r="AB728" s="598"/>
      <c r="AC728" s="598"/>
      <c r="AD728" s="598"/>
      <c r="AE728" s="598"/>
      <c r="AF728" s="598"/>
      <c r="AG728" s="598"/>
      <c r="AH728" s="598"/>
      <c r="AI728" s="598"/>
      <c r="AJ728" s="598"/>
      <c r="AK728" s="598"/>
      <c r="AL728" s="598"/>
      <c r="AM728" s="598"/>
      <c r="AN728" s="598"/>
      <c r="AO728" s="598"/>
      <c r="AP728" s="598"/>
      <c r="AQ728" s="598"/>
      <c r="AR728" s="598"/>
      <c r="AS728" s="598"/>
      <c r="AT728" s="598"/>
      <c r="AU728" s="598"/>
      <c r="AV728" s="598"/>
      <c r="AW728" s="598"/>
      <c r="AX728" s="599"/>
    </row>
    <row r="729" spans="1:50" ht="85.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5" t="s">
        <v>509</v>
      </c>
      <c r="B731" s="826"/>
      <c r="C731" s="826"/>
      <c r="D731" s="826"/>
      <c r="E731" s="827"/>
      <c r="F731" s="753" t="s">
        <v>510</v>
      </c>
      <c r="G731" s="754"/>
      <c r="H731" s="754"/>
      <c r="I731" s="754"/>
      <c r="J731" s="754"/>
      <c r="K731" s="754"/>
      <c r="L731" s="754"/>
      <c r="M731" s="754"/>
      <c r="N731" s="754"/>
      <c r="O731" s="754"/>
      <c r="P731" s="754"/>
      <c r="Q731" s="754"/>
      <c r="R731" s="754"/>
      <c r="S731" s="754"/>
      <c r="T731" s="754"/>
      <c r="U731" s="754"/>
      <c r="V731" s="754"/>
      <c r="W731" s="754"/>
      <c r="X731" s="754"/>
      <c r="Y731" s="754"/>
      <c r="Z731" s="754"/>
      <c r="AA731" s="754"/>
      <c r="AB731" s="754"/>
      <c r="AC731" s="754"/>
      <c r="AD731" s="754"/>
      <c r="AE731" s="754"/>
      <c r="AF731" s="754"/>
      <c r="AG731" s="754"/>
      <c r="AH731" s="754"/>
      <c r="AI731" s="754"/>
      <c r="AJ731" s="754"/>
      <c r="AK731" s="754"/>
      <c r="AL731" s="754"/>
      <c r="AM731" s="754"/>
      <c r="AN731" s="754"/>
      <c r="AO731" s="754"/>
      <c r="AP731" s="754"/>
      <c r="AQ731" s="754"/>
      <c r="AR731" s="754"/>
      <c r="AS731" s="754"/>
      <c r="AT731" s="754"/>
      <c r="AU731" s="754"/>
      <c r="AV731" s="754"/>
      <c r="AW731" s="754"/>
      <c r="AX731" s="755"/>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3" t="s">
        <v>459</v>
      </c>
      <c r="B733" s="694"/>
      <c r="C733" s="694"/>
      <c r="D733" s="694"/>
      <c r="E733" s="695"/>
      <c r="F733" s="657" t="s">
        <v>512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0" t="s">
        <v>427</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0" ht="24.75" customHeight="1" x14ac:dyDescent="0.15">
      <c r="A737" s="832"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v>270</v>
      </c>
      <c r="X737" s="300"/>
      <c r="Y737" s="300"/>
      <c r="Z737" s="300"/>
      <c r="AA737" s="300"/>
      <c r="AB737" s="300"/>
      <c r="AC737" s="300"/>
      <c r="AD737" s="300"/>
      <c r="AE737" s="300"/>
      <c r="AF737" s="301"/>
      <c r="AG737" s="312" t="s">
        <v>313</v>
      </c>
      <c r="AH737" s="312"/>
      <c r="AI737" s="312"/>
      <c r="AJ737" s="312"/>
      <c r="AK737" s="312"/>
      <c r="AL737" s="312"/>
      <c r="AM737" s="299">
        <v>278</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c r="X738" s="300"/>
      <c r="Y738" s="300"/>
      <c r="Z738" s="300"/>
      <c r="AA738" s="300"/>
      <c r="AB738" s="300"/>
      <c r="AC738" s="300"/>
      <c r="AD738" s="300"/>
      <c r="AE738" s="300"/>
      <c r="AF738" s="301"/>
      <c r="AG738" s="265" t="s">
        <v>316</v>
      </c>
      <c r="AH738" s="265"/>
      <c r="AI738" s="265"/>
      <c r="AJ738" s="265"/>
      <c r="AK738" s="265"/>
      <c r="AL738" s="265"/>
      <c r="AM738" s="299" t="s">
        <v>496</v>
      </c>
      <c r="AN738" s="300"/>
      <c r="AO738" s="300"/>
      <c r="AP738" s="300"/>
      <c r="AQ738" s="300"/>
      <c r="AR738" s="300"/>
      <c r="AS738" s="300"/>
      <c r="AT738" s="300"/>
      <c r="AU738" s="300"/>
      <c r="AV738" s="301"/>
      <c r="AW738" s="73"/>
      <c r="AX738" s="74"/>
    </row>
    <row r="739" spans="1:50" ht="24.75" customHeight="1" thickBot="1" x14ac:dyDescent="0.2">
      <c r="A739" s="682" t="s">
        <v>413</v>
      </c>
      <c r="B739" s="683"/>
      <c r="C739" s="683"/>
      <c r="D739" s="683"/>
      <c r="E739" s="683"/>
      <c r="F739" s="683"/>
      <c r="G739" s="302">
        <v>360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31" t="s">
        <v>461</v>
      </c>
      <c r="B740" s="632"/>
      <c r="C740" s="632"/>
      <c r="D740" s="632"/>
      <c r="E740" s="632"/>
      <c r="F740" s="63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4"/>
      <c r="B757" s="635"/>
      <c r="C757" s="635"/>
      <c r="D757" s="635"/>
      <c r="E757" s="635"/>
      <c r="F757" s="63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4"/>
      <c r="B758" s="635"/>
      <c r="C758" s="635"/>
      <c r="D758" s="635"/>
      <c r="E758" s="635"/>
      <c r="F758" s="63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4"/>
      <c r="B759" s="635"/>
      <c r="C759" s="635"/>
      <c r="D759" s="635"/>
      <c r="E759" s="635"/>
      <c r="F759" s="63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4"/>
      <c r="B760" s="635"/>
      <c r="C760" s="635"/>
      <c r="D760" s="635"/>
      <c r="E760" s="635"/>
      <c r="F760" s="63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4"/>
      <c r="B761" s="635"/>
      <c r="C761" s="635"/>
      <c r="D761" s="635"/>
      <c r="E761" s="635"/>
      <c r="F761" s="63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4"/>
      <c r="B762" s="635"/>
      <c r="C762" s="635"/>
      <c r="D762" s="635"/>
      <c r="E762" s="635"/>
      <c r="F762" s="63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4"/>
      <c r="B763" s="635"/>
      <c r="C763" s="635"/>
      <c r="D763" s="635"/>
      <c r="E763" s="635"/>
      <c r="F763" s="63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4"/>
      <c r="B764" s="635"/>
      <c r="C764" s="635"/>
      <c r="D764" s="635"/>
      <c r="E764" s="635"/>
      <c r="F764" s="63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4"/>
      <c r="B765" s="635"/>
      <c r="C765" s="635"/>
      <c r="D765" s="635"/>
      <c r="E765" s="635"/>
      <c r="F765" s="63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4"/>
      <c r="B766" s="635"/>
      <c r="C766" s="635"/>
      <c r="D766" s="635"/>
      <c r="E766" s="635"/>
      <c r="F766" s="63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4"/>
      <c r="B767" s="635"/>
      <c r="C767" s="635"/>
      <c r="D767" s="635"/>
      <c r="E767" s="635"/>
      <c r="F767" s="63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4"/>
      <c r="B768" s="635"/>
      <c r="C768" s="635"/>
      <c r="D768" s="635"/>
      <c r="E768" s="635"/>
      <c r="F768" s="63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4"/>
      <c r="B769" s="635"/>
      <c r="C769" s="635"/>
      <c r="D769" s="635"/>
      <c r="E769" s="635"/>
      <c r="F769" s="63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4"/>
      <c r="B770" s="635"/>
      <c r="C770" s="635"/>
      <c r="D770" s="635"/>
      <c r="E770" s="635"/>
      <c r="F770" s="63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4"/>
      <c r="B771" s="635"/>
      <c r="C771" s="635"/>
      <c r="D771" s="635"/>
      <c r="E771" s="635"/>
      <c r="F771" s="63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4"/>
      <c r="B772" s="635"/>
      <c r="C772" s="635"/>
      <c r="D772" s="635"/>
      <c r="E772" s="635"/>
      <c r="F772" s="63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4"/>
      <c r="B773" s="635"/>
      <c r="C773" s="635"/>
      <c r="D773" s="635"/>
      <c r="E773" s="635"/>
      <c r="F773" s="63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4"/>
      <c r="B774" s="635"/>
      <c r="C774" s="635"/>
      <c r="D774" s="635"/>
      <c r="E774" s="635"/>
      <c r="F774" s="63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4"/>
      <c r="B775" s="635"/>
      <c r="C775" s="635"/>
      <c r="D775" s="635"/>
      <c r="E775" s="635"/>
      <c r="F775" s="63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4"/>
      <c r="B776" s="635"/>
      <c r="C776" s="635"/>
      <c r="D776" s="635"/>
      <c r="E776" s="635"/>
      <c r="F776" s="63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4"/>
      <c r="B777" s="635"/>
      <c r="C777" s="635"/>
      <c r="D777" s="635"/>
      <c r="E777" s="635"/>
      <c r="F777" s="63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7"/>
      <c r="B778" s="638"/>
      <c r="C778" s="638"/>
      <c r="D778" s="638"/>
      <c r="E778" s="638"/>
      <c r="F778" s="63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8" t="s">
        <v>463</v>
      </c>
      <c r="B779" s="649"/>
      <c r="C779" s="649"/>
      <c r="D779" s="649"/>
      <c r="E779" s="649"/>
      <c r="F779" s="650"/>
      <c r="G779" s="612" t="s">
        <v>497</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440</v>
      </c>
      <c r="AD779" s="818"/>
      <c r="AE779" s="818"/>
      <c r="AF779" s="818"/>
      <c r="AG779" s="818"/>
      <c r="AH779" s="818"/>
      <c r="AI779" s="818"/>
      <c r="AJ779" s="818"/>
      <c r="AK779" s="818"/>
      <c r="AL779" s="818"/>
      <c r="AM779" s="818"/>
      <c r="AN779" s="818"/>
      <c r="AO779" s="818"/>
      <c r="AP779" s="818"/>
      <c r="AQ779" s="818"/>
      <c r="AR779" s="818"/>
      <c r="AS779" s="818"/>
      <c r="AT779" s="818"/>
      <c r="AU779" s="818"/>
      <c r="AV779" s="818"/>
      <c r="AW779" s="818"/>
      <c r="AX779" s="819"/>
    </row>
    <row r="780" spans="1:50" ht="24.75" customHeight="1" x14ac:dyDescent="0.15">
      <c r="A780" s="651"/>
      <c r="B780" s="652"/>
      <c r="C780" s="652"/>
      <c r="D780" s="652"/>
      <c r="E780" s="652"/>
      <c r="F780" s="653"/>
      <c r="G780" s="835" t="s">
        <v>18</v>
      </c>
      <c r="H780" s="688"/>
      <c r="I780" s="688"/>
      <c r="J780" s="688"/>
      <c r="K780" s="688"/>
      <c r="L780" s="687" t="s">
        <v>19</v>
      </c>
      <c r="M780" s="688"/>
      <c r="N780" s="688"/>
      <c r="O780" s="688"/>
      <c r="P780" s="688"/>
      <c r="Q780" s="688"/>
      <c r="R780" s="688"/>
      <c r="S780" s="688"/>
      <c r="T780" s="688"/>
      <c r="U780" s="688"/>
      <c r="V780" s="688"/>
      <c r="W780" s="688"/>
      <c r="X780" s="689"/>
      <c r="Y780" s="609" t="s">
        <v>20</v>
      </c>
      <c r="Z780" s="610"/>
      <c r="AA780" s="610"/>
      <c r="AB780" s="824"/>
      <c r="AC780" s="835" t="s">
        <v>18</v>
      </c>
      <c r="AD780" s="688"/>
      <c r="AE780" s="688"/>
      <c r="AF780" s="688"/>
      <c r="AG780" s="688"/>
      <c r="AH780" s="687" t="s">
        <v>19</v>
      </c>
      <c r="AI780" s="688"/>
      <c r="AJ780" s="688"/>
      <c r="AK780" s="688"/>
      <c r="AL780" s="688"/>
      <c r="AM780" s="688"/>
      <c r="AN780" s="688"/>
      <c r="AO780" s="688"/>
      <c r="AP780" s="688"/>
      <c r="AQ780" s="688"/>
      <c r="AR780" s="688"/>
      <c r="AS780" s="688"/>
      <c r="AT780" s="689"/>
      <c r="AU780" s="609" t="s">
        <v>20</v>
      </c>
      <c r="AV780" s="610"/>
      <c r="AW780" s="610"/>
      <c r="AX780" s="611"/>
    </row>
    <row r="781" spans="1:50" ht="24.75" customHeight="1" x14ac:dyDescent="0.15">
      <c r="A781" s="651"/>
      <c r="B781" s="652"/>
      <c r="C781" s="652"/>
      <c r="D781" s="652"/>
      <c r="E781" s="652"/>
      <c r="F781" s="653"/>
      <c r="G781" s="690" t="s">
        <v>498</v>
      </c>
      <c r="H781" s="691"/>
      <c r="I781" s="691"/>
      <c r="J781" s="691"/>
      <c r="K781" s="692"/>
      <c r="L781" s="684" t="s">
        <v>499</v>
      </c>
      <c r="M781" s="859"/>
      <c r="N781" s="859"/>
      <c r="O781" s="859"/>
      <c r="P781" s="859"/>
      <c r="Q781" s="859"/>
      <c r="R781" s="859"/>
      <c r="S781" s="859"/>
      <c r="T781" s="859"/>
      <c r="U781" s="859"/>
      <c r="V781" s="859"/>
      <c r="W781" s="859"/>
      <c r="X781" s="860"/>
      <c r="Y781" s="400">
        <v>113</v>
      </c>
      <c r="Z781" s="401"/>
      <c r="AA781" s="401"/>
      <c r="AB781" s="831"/>
      <c r="AC781" s="690"/>
      <c r="AD781" s="855"/>
      <c r="AE781" s="855"/>
      <c r="AF781" s="855"/>
      <c r="AG781" s="856"/>
      <c r="AH781" s="684"/>
      <c r="AI781" s="685"/>
      <c r="AJ781" s="685"/>
      <c r="AK781" s="685"/>
      <c r="AL781" s="685"/>
      <c r="AM781" s="685"/>
      <c r="AN781" s="685"/>
      <c r="AO781" s="685"/>
      <c r="AP781" s="685"/>
      <c r="AQ781" s="685"/>
      <c r="AR781" s="685"/>
      <c r="AS781" s="685"/>
      <c r="AT781" s="686"/>
      <c r="AU781" s="400"/>
      <c r="AV781" s="401"/>
      <c r="AW781" s="401"/>
      <c r="AX781" s="402"/>
    </row>
    <row r="782" spans="1:50" ht="24.75" customHeight="1" x14ac:dyDescent="0.15">
      <c r="A782" s="651"/>
      <c r="B782" s="652"/>
      <c r="C782" s="652"/>
      <c r="D782" s="652"/>
      <c r="E782" s="652"/>
      <c r="F782" s="653"/>
      <c r="G782" s="587"/>
      <c r="H782" s="588"/>
      <c r="I782" s="588"/>
      <c r="J782" s="588"/>
      <c r="K782" s="589"/>
      <c r="L782" s="615"/>
      <c r="M782" s="616"/>
      <c r="N782" s="616"/>
      <c r="O782" s="616"/>
      <c r="P782" s="616"/>
      <c r="Q782" s="616"/>
      <c r="R782" s="616"/>
      <c r="S782" s="616"/>
      <c r="T782" s="616"/>
      <c r="U782" s="616"/>
      <c r="V782" s="616"/>
      <c r="W782" s="616"/>
      <c r="X782" s="617"/>
      <c r="Y782" s="618"/>
      <c r="Z782" s="619"/>
      <c r="AA782" s="619"/>
      <c r="AB782" s="629"/>
      <c r="AC782" s="587"/>
      <c r="AD782" s="588"/>
      <c r="AE782" s="588"/>
      <c r="AF782" s="588"/>
      <c r="AG782" s="589"/>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51"/>
      <c r="B783" s="652"/>
      <c r="C783" s="652"/>
      <c r="D783" s="652"/>
      <c r="E783" s="652"/>
      <c r="F783" s="653"/>
      <c r="G783" s="587"/>
      <c r="H783" s="588"/>
      <c r="I783" s="588"/>
      <c r="J783" s="588"/>
      <c r="K783" s="589"/>
      <c r="L783" s="615"/>
      <c r="M783" s="616"/>
      <c r="N783" s="616"/>
      <c r="O783" s="616"/>
      <c r="P783" s="616"/>
      <c r="Q783" s="616"/>
      <c r="R783" s="616"/>
      <c r="S783" s="616"/>
      <c r="T783" s="616"/>
      <c r="U783" s="616"/>
      <c r="V783" s="616"/>
      <c r="W783" s="616"/>
      <c r="X783" s="617"/>
      <c r="Y783" s="618"/>
      <c r="Z783" s="619"/>
      <c r="AA783" s="619"/>
      <c r="AB783" s="629"/>
      <c r="AC783" s="587"/>
      <c r="AD783" s="588"/>
      <c r="AE783" s="588"/>
      <c r="AF783" s="588"/>
      <c r="AG783" s="589"/>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51"/>
      <c r="B784" s="652"/>
      <c r="C784" s="652"/>
      <c r="D784" s="652"/>
      <c r="E784" s="652"/>
      <c r="F784" s="653"/>
      <c r="G784" s="587"/>
      <c r="H784" s="588"/>
      <c r="I784" s="588"/>
      <c r="J784" s="588"/>
      <c r="K784" s="589"/>
      <c r="L784" s="615"/>
      <c r="M784" s="616"/>
      <c r="N784" s="616"/>
      <c r="O784" s="616"/>
      <c r="P784" s="616"/>
      <c r="Q784" s="616"/>
      <c r="R784" s="616"/>
      <c r="S784" s="616"/>
      <c r="T784" s="616"/>
      <c r="U784" s="616"/>
      <c r="V784" s="616"/>
      <c r="W784" s="616"/>
      <c r="X784" s="617"/>
      <c r="Y784" s="618"/>
      <c r="Z784" s="619"/>
      <c r="AA784" s="619"/>
      <c r="AB784" s="629"/>
      <c r="AC784" s="587"/>
      <c r="AD784" s="588"/>
      <c r="AE784" s="588"/>
      <c r="AF784" s="588"/>
      <c r="AG784" s="589"/>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1"/>
      <c r="B785" s="652"/>
      <c r="C785" s="652"/>
      <c r="D785" s="652"/>
      <c r="E785" s="652"/>
      <c r="F785" s="653"/>
      <c r="G785" s="587"/>
      <c r="H785" s="588"/>
      <c r="I785" s="588"/>
      <c r="J785" s="588"/>
      <c r="K785" s="589"/>
      <c r="L785" s="615"/>
      <c r="M785" s="616"/>
      <c r="N785" s="616"/>
      <c r="O785" s="616"/>
      <c r="P785" s="616"/>
      <c r="Q785" s="616"/>
      <c r="R785" s="616"/>
      <c r="S785" s="616"/>
      <c r="T785" s="616"/>
      <c r="U785" s="616"/>
      <c r="V785" s="616"/>
      <c r="W785" s="616"/>
      <c r="X785" s="617"/>
      <c r="Y785" s="618"/>
      <c r="Z785" s="619"/>
      <c r="AA785" s="619"/>
      <c r="AB785" s="629"/>
      <c r="AC785" s="587"/>
      <c r="AD785" s="588"/>
      <c r="AE785" s="588"/>
      <c r="AF785" s="588"/>
      <c r="AG785" s="589"/>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1"/>
      <c r="B786" s="652"/>
      <c r="C786" s="652"/>
      <c r="D786" s="652"/>
      <c r="E786" s="652"/>
      <c r="F786" s="653"/>
      <c r="G786" s="587"/>
      <c r="H786" s="588"/>
      <c r="I786" s="588"/>
      <c r="J786" s="588"/>
      <c r="K786" s="589"/>
      <c r="L786" s="615"/>
      <c r="M786" s="616"/>
      <c r="N786" s="616"/>
      <c r="O786" s="616"/>
      <c r="P786" s="616"/>
      <c r="Q786" s="616"/>
      <c r="R786" s="616"/>
      <c r="S786" s="616"/>
      <c r="T786" s="616"/>
      <c r="U786" s="616"/>
      <c r="V786" s="616"/>
      <c r="W786" s="616"/>
      <c r="X786" s="617"/>
      <c r="Y786" s="618"/>
      <c r="Z786" s="619"/>
      <c r="AA786" s="619"/>
      <c r="AB786" s="629"/>
      <c r="AC786" s="587"/>
      <c r="AD786" s="588"/>
      <c r="AE786" s="588"/>
      <c r="AF786" s="588"/>
      <c r="AG786" s="589"/>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1"/>
      <c r="B787" s="652"/>
      <c r="C787" s="652"/>
      <c r="D787" s="652"/>
      <c r="E787" s="652"/>
      <c r="F787" s="653"/>
      <c r="G787" s="587"/>
      <c r="H787" s="588"/>
      <c r="I787" s="588"/>
      <c r="J787" s="588"/>
      <c r="K787" s="589"/>
      <c r="L787" s="615"/>
      <c r="M787" s="616"/>
      <c r="N787" s="616"/>
      <c r="O787" s="616"/>
      <c r="P787" s="616"/>
      <c r="Q787" s="616"/>
      <c r="R787" s="616"/>
      <c r="S787" s="616"/>
      <c r="T787" s="616"/>
      <c r="U787" s="616"/>
      <c r="V787" s="616"/>
      <c r="W787" s="616"/>
      <c r="X787" s="617"/>
      <c r="Y787" s="618"/>
      <c r="Z787" s="619"/>
      <c r="AA787" s="619"/>
      <c r="AB787" s="629"/>
      <c r="AC787" s="587"/>
      <c r="AD787" s="588"/>
      <c r="AE787" s="588"/>
      <c r="AF787" s="588"/>
      <c r="AG787" s="589"/>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1"/>
      <c r="B788" s="652"/>
      <c r="C788" s="652"/>
      <c r="D788" s="652"/>
      <c r="E788" s="652"/>
      <c r="F788" s="653"/>
      <c r="G788" s="587"/>
      <c r="H788" s="588"/>
      <c r="I788" s="588"/>
      <c r="J788" s="588"/>
      <c r="K788" s="589"/>
      <c r="L788" s="615"/>
      <c r="M788" s="616"/>
      <c r="N788" s="616"/>
      <c r="O788" s="616"/>
      <c r="P788" s="616"/>
      <c r="Q788" s="616"/>
      <c r="R788" s="616"/>
      <c r="S788" s="616"/>
      <c r="T788" s="616"/>
      <c r="U788" s="616"/>
      <c r="V788" s="616"/>
      <c r="W788" s="616"/>
      <c r="X788" s="617"/>
      <c r="Y788" s="618"/>
      <c r="Z788" s="619"/>
      <c r="AA788" s="619"/>
      <c r="AB788" s="629"/>
      <c r="AC788" s="587"/>
      <c r="AD788" s="588"/>
      <c r="AE788" s="588"/>
      <c r="AF788" s="588"/>
      <c r="AG788" s="589"/>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1"/>
      <c r="B789" s="652"/>
      <c r="C789" s="652"/>
      <c r="D789" s="652"/>
      <c r="E789" s="652"/>
      <c r="F789" s="653"/>
      <c r="G789" s="587"/>
      <c r="H789" s="588"/>
      <c r="I789" s="588"/>
      <c r="J789" s="588"/>
      <c r="K789" s="589"/>
      <c r="L789" s="615"/>
      <c r="M789" s="616"/>
      <c r="N789" s="616"/>
      <c r="O789" s="616"/>
      <c r="P789" s="616"/>
      <c r="Q789" s="616"/>
      <c r="R789" s="616"/>
      <c r="S789" s="616"/>
      <c r="T789" s="616"/>
      <c r="U789" s="616"/>
      <c r="V789" s="616"/>
      <c r="W789" s="616"/>
      <c r="X789" s="617"/>
      <c r="Y789" s="618"/>
      <c r="Z789" s="619"/>
      <c r="AA789" s="619"/>
      <c r="AB789" s="629"/>
      <c r="AC789" s="587"/>
      <c r="AD789" s="588"/>
      <c r="AE789" s="588"/>
      <c r="AF789" s="588"/>
      <c r="AG789" s="589"/>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1"/>
      <c r="B790" s="652"/>
      <c r="C790" s="652"/>
      <c r="D790" s="652"/>
      <c r="E790" s="652"/>
      <c r="F790" s="653"/>
      <c r="G790" s="587"/>
      <c r="H790" s="588"/>
      <c r="I790" s="588"/>
      <c r="J790" s="588"/>
      <c r="K790" s="589"/>
      <c r="L790" s="615"/>
      <c r="M790" s="616"/>
      <c r="N790" s="616"/>
      <c r="O790" s="616"/>
      <c r="P790" s="616"/>
      <c r="Q790" s="616"/>
      <c r="R790" s="616"/>
      <c r="S790" s="616"/>
      <c r="T790" s="616"/>
      <c r="U790" s="616"/>
      <c r="V790" s="616"/>
      <c r="W790" s="616"/>
      <c r="X790" s="617"/>
      <c r="Y790" s="618"/>
      <c r="Z790" s="619"/>
      <c r="AA790" s="619"/>
      <c r="AB790" s="629"/>
      <c r="AC790" s="587"/>
      <c r="AD790" s="588"/>
      <c r="AE790" s="588"/>
      <c r="AF790" s="588"/>
      <c r="AG790" s="589"/>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51"/>
      <c r="B791" s="652"/>
      <c r="C791" s="652"/>
      <c r="D791" s="652"/>
      <c r="E791" s="652"/>
      <c r="F791" s="653"/>
      <c r="G791" s="846" t="s">
        <v>21</v>
      </c>
      <c r="H791" s="847"/>
      <c r="I791" s="847"/>
      <c r="J791" s="847"/>
      <c r="K791" s="847"/>
      <c r="L791" s="848"/>
      <c r="M791" s="849"/>
      <c r="N791" s="849"/>
      <c r="O791" s="849"/>
      <c r="P791" s="849"/>
      <c r="Q791" s="849"/>
      <c r="R791" s="849"/>
      <c r="S791" s="849"/>
      <c r="T791" s="849"/>
      <c r="U791" s="849"/>
      <c r="V791" s="849"/>
      <c r="W791" s="849"/>
      <c r="X791" s="850"/>
      <c r="Y791" s="851">
        <f>SUM(Y781:AB790)</f>
        <v>113</v>
      </c>
      <c r="Z791" s="852"/>
      <c r="AA791" s="852"/>
      <c r="AB791" s="853"/>
      <c r="AC791" s="846" t="s">
        <v>21</v>
      </c>
      <c r="AD791" s="847"/>
      <c r="AE791" s="847"/>
      <c r="AF791" s="847"/>
      <c r="AG791" s="847"/>
      <c r="AH791" s="848"/>
      <c r="AI791" s="849"/>
      <c r="AJ791" s="849"/>
      <c r="AK791" s="849"/>
      <c r="AL791" s="849"/>
      <c r="AM791" s="849"/>
      <c r="AN791" s="849"/>
      <c r="AO791" s="849"/>
      <c r="AP791" s="849"/>
      <c r="AQ791" s="849"/>
      <c r="AR791" s="849"/>
      <c r="AS791" s="849"/>
      <c r="AT791" s="850"/>
      <c r="AU791" s="851">
        <f>SUM(AU781:AX790)</f>
        <v>0</v>
      </c>
      <c r="AV791" s="852"/>
      <c r="AW791" s="852"/>
      <c r="AX791" s="854"/>
    </row>
    <row r="792" spans="1:50" ht="24.75" hidden="1" customHeight="1" x14ac:dyDescent="0.15">
      <c r="A792" s="651"/>
      <c r="B792" s="652"/>
      <c r="C792" s="652"/>
      <c r="D792" s="652"/>
      <c r="E792" s="652"/>
      <c r="F792" s="653"/>
      <c r="G792" s="612" t="s">
        <v>380</v>
      </c>
      <c r="H792" s="818"/>
      <c r="I792" s="818"/>
      <c r="J792" s="818"/>
      <c r="K792" s="818"/>
      <c r="L792" s="818"/>
      <c r="M792" s="818"/>
      <c r="N792" s="818"/>
      <c r="O792" s="818"/>
      <c r="P792" s="818"/>
      <c r="Q792" s="818"/>
      <c r="R792" s="818"/>
      <c r="S792" s="818"/>
      <c r="T792" s="818"/>
      <c r="U792" s="818"/>
      <c r="V792" s="818"/>
      <c r="W792" s="818"/>
      <c r="X792" s="818"/>
      <c r="Y792" s="818"/>
      <c r="Z792" s="818"/>
      <c r="AA792" s="818"/>
      <c r="AB792" s="861"/>
      <c r="AC792" s="612" t="s">
        <v>379</v>
      </c>
      <c r="AD792" s="818"/>
      <c r="AE792" s="818"/>
      <c r="AF792" s="818"/>
      <c r="AG792" s="818"/>
      <c r="AH792" s="818"/>
      <c r="AI792" s="818"/>
      <c r="AJ792" s="818"/>
      <c r="AK792" s="818"/>
      <c r="AL792" s="818"/>
      <c r="AM792" s="818"/>
      <c r="AN792" s="818"/>
      <c r="AO792" s="818"/>
      <c r="AP792" s="818"/>
      <c r="AQ792" s="818"/>
      <c r="AR792" s="818"/>
      <c r="AS792" s="818"/>
      <c r="AT792" s="818"/>
      <c r="AU792" s="818"/>
      <c r="AV792" s="818"/>
      <c r="AW792" s="818"/>
      <c r="AX792" s="819"/>
    </row>
    <row r="793" spans="1:50" ht="24.75" hidden="1" customHeight="1" x14ac:dyDescent="0.15">
      <c r="A793" s="651"/>
      <c r="B793" s="652"/>
      <c r="C793" s="652"/>
      <c r="D793" s="652"/>
      <c r="E793" s="652"/>
      <c r="F793" s="653"/>
      <c r="G793" s="835" t="s">
        <v>18</v>
      </c>
      <c r="H793" s="688"/>
      <c r="I793" s="688"/>
      <c r="J793" s="688"/>
      <c r="K793" s="688"/>
      <c r="L793" s="687" t="s">
        <v>19</v>
      </c>
      <c r="M793" s="688"/>
      <c r="N793" s="688"/>
      <c r="O793" s="688"/>
      <c r="P793" s="688"/>
      <c r="Q793" s="688"/>
      <c r="R793" s="688"/>
      <c r="S793" s="688"/>
      <c r="T793" s="688"/>
      <c r="U793" s="688"/>
      <c r="V793" s="688"/>
      <c r="W793" s="688"/>
      <c r="X793" s="689"/>
      <c r="Y793" s="609" t="s">
        <v>20</v>
      </c>
      <c r="Z793" s="610"/>
      <c r="AA793" s="610"/>
      <c r="AB793" s="824"/>
      <c r="AC793" s="835" t="s">
        <v>18</v>
      </c>
      <c r="AD793" s="688"/>
      <c r="AE793" s="688"/>
      <c r="AF793" s="688"/>
      <c r="AG793" s="688"/>
      <c r="AH793" s="687" t="s">
        <v>19</v>
      </c>
      <c r="AI793" s="688"/>
      <c r="AJ793" s="688"/>
      <c r="AK793" s="688"/>
      <c r="AL793" s="688"/>
      <c r="AM793" s="688"/>
      <c r="AN793" s="688"/>
      <c r="AO793" s="688"/>
      <c r="AP793" s="688"/>
      <c r="AQ793" s="688"/>
      <c r="AR793" s="688"/>
      <c r="AS793" s="688"/>
      <c r="AT793" s="689"/>
      <c r="AU793" s="609" t="s">
        <v>20</v>
      </c>
      <c r="AV793" s="610"/>
      <c r="AW793" s="610"/>
      <c r="AX793" s="611"/>
    </row>
    <row r="794" spans="1:50" ht="24.75" hidden="1" customHeight="1" x14ac:dyDescent="0.15">
      <c r="A794" s="651"/>
      <c r="B794" s="652"/>
      <c r="C794" s="652"/>
      <c r="D794" s="652"/>
      <c r="E794" s="652"/>
      <c r="F794" s="653"/>
      <c r="G794" s="690"/>
      <c r="H794" s="855"/>
      <c r="I794" s="855"/>
      <c r="J794" s="855"/>
      <c r="K794" s="856"/>
      <c r="L794" s="684"/>
      <c r="M794" s="685"/>
      <c r="N794" s="685"/>
      <c r="O794" s="685"/>
      <c r="P794" s="685"/>
      <c r="Q794" s="685"/>
      <c r="R794" s="685"/>
      <c r="S794" s="685"/>
      <c r="T794" s="685"/>
      <c r="U794" s="685"/>
      <c r="V794" s="685"/>
      <c r="W794" s="685"/>
      <c r="X794" s="686"/>
      <c r="Y794" s="400"/>
      <c r="Z794" s="401"/>
      <c r="AA794" s="401"/>
      <c r="AB794" s="831"/>
      <c r="AC794" s="690"/>
      <c r="AD794" s="855"/>
      <c r="AE794" s="855"/>
      <c r="AF794" s="855"/>
      <c r="AG794" s="856"/>
      <c r="AH794" s="684"/>
      <c r="AI794" s="685"/>
      <c r="AJ794" s="685"/>
      <c r="AK794" s="685"/>
      <c r="AL794" s="685"/>
      <c r="AM794" s="685"/>
      <c r="AN794" s="685"/>
      <c r="AO794" s="685"/>
      <c r="AP794" s="685"/>
      <c r="AQ794" s="685"/>
      <c r="AR794" s="685"/>
      <c r="AS794" s="685"/>
      <c r="AT794" s="686"/>
      <c r="AU794" s="400"/>
      <c r="AV794" s="401"/>
      <c r="AW794" s="401"/>
      <c r="AX794" s="402"/>
    </row>
    <row r="795" spans="1:50" ht="24.75" hidden="1" customHeight="1" x14ac:dyDescent="0.15">
      <c r="A795" s="651"/>
      <c r="B795" s="652"/>
      <c r="C795" s="652"/>
      <c r="D795" s="652"/>
      <c r="E795" s="652"/>
      <c r="F795" s="653"/>
      <c r="G795" s="587"/>
      <c r="H795" s="588"/>
      <c r="I795" s="588"/>
      <c r="J795" s="588"/>
      <c r="K795" s="589"/>
      <c r="L795" s="615"/>
      <c r="M795" s="616"/>
      <c r="N795" s="616"/>
      <c r="O795" s="616"/>
      <c r="P795" s="616"/>
      <c r="Q795" s="616"/>
      <c r="R795" s="616"/>
      <c r="S795" s="616"/>
      <c r="T795" s="616"/>
      <c r="U795" s="616"/>
      <c r="V795" s="616"/>
      <c r="W795" s="616"/>
      <c r="X795" s="617"/>
      <c r="Y795" s="618"/>
      <c r="Z795" s="619"/>
      <c r="AA795" s="619"/>
      <c r="AB795" s="629"/>
      <c r="AC795" s="587"/>
      <c r="AD795" s="588"/>
      <c r="AE795" s="588"/>
      <c r="AF795" s="588"/>
      <c r="AG795" s="589"/>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51"/>
      <c r="B796" s="652"/>
      <c r="C796" s="652"/>
      <c r="D796" s="652"/>
      <c r="E796" s="652"/>
      <c r="F796" s="653"/>
      <c r="G796" s="587"/>
      <c r="H796" s="588"/>
      <c r="I796" s="588"/>
      <c r="J796" s="588"/>
      <c r="K796" s="589"/>
      <c r="L796" s="615"/>
      <c r="M796" s="616"/>
      <c r="N796" s="616"/>
      <c r="O796" s="616"/>
      <c r="P796" s="616"/>
      <c r="Q796" s="616"/>
      <c r="R796" s="616"/>
      <c r="S796" s="616"/>
      <c r="T796" s="616"/>
      <c r="U796" s="616"/>
      <c r="V796" s="616"/>
      <c r="W796" s="616"/>
      <c r="X796" s="617"/>
      <c r="Y796" s="618"/>
      <c r="Z796" s="619"/>
      <c r="AA796" s="619"/>
      <c r="AB796" s="629"/>
      <c r="AC796" s="587"/>
      <c r="AD796" s="588"/>
      <c r="AE796" s="588"/>
      <c r="AF796" s="588"/>
      <c r="AG796" s="589"/>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51"/>
      <c r="B797" s="652"/>
      <c r="C797" s="652"/>
      <c r="D797" s="652"/>
      <c r="E797" s="652"/>
      <c r="F797" s="653"/>
      <c r="G797" s="587"/>
      <c r="H797" s="588"/>
      <c r="I797" s="588"/>
      <c r="J797" s="588"/>
      <c r="K797" s="589"/>
      <c r="L797" s="615"/>
      <c r="M797" s="616"/>
      <c r="N797" s="616"/>
      <c r="O797" s="616"/>
      <c r="P797" s="616"/>
      <c r="Q797" s="616"/>
      <c r="R797" s="616"/>
      <c r="S797" s="616"/>
      <c r="T797" s="616"/>
      <c r="U797" s="616"/>
      <c r="V797" s="616"/>
      <c r="W797" s="616"/>
      <c r="X797" s="617"/>
      <c r="Y797" s="618"/>
      <c r="Z797" s="619"/>
      <c r="AA797" s="619"/>
      <c r="AB797" s="629"/>
      <c r="AC797" s="587"/>
      <c r="AD797" s="588"/>
      <c r="AE797" s="588"/>
      <c r="AF797" s="588"/>
      <c r="AG797" s="589"/>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1"/>
      <c r="B798" s="652"/>
      <c r="C798" s="652"/>
      <c r="D798" s="652"/>
      <c r="E798" s="652"/>
      <c r="F798" s="653"/>
      <c r="G798" s="587"/>
      <c r="H798" s="588"/>
      <c r="I798" s="588"/>
      <c r="J798" s="588"/>
      <c r="K798" s="589"/>
      <c r="L798" s="615"/>
      <c r="M798" s="616"/>
      <c r="N798" s="616"/>
      <c r="O798" s="616"/>
      <c r="P798" s="616"/>
      <c r="Q798" s="616"/>
      <c r="R798" s="616"/>
      <c r="S798" s="616"/>
      <c r="T798" s="616"/>
      <c r="U798" s="616"/>
      <c r="V798" s="616"/>
      <c r="W798" s="616"/>
      <c r="X798" s="617"/>
      <c r="Y798" s="618"/>
      <c r="Z798" s="619"/>
      <c r="AA798" s="619"/>
      <c r="AB798" s="629"/>
      <c r="AC798" s="587"/>
      <c r="AD798" s="588"/>
      <c r="AE798" s="588"/>
      <c r="AF798" s="588"/>
      <c r="AG798" s="589"/>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1"/>
      <c r="B799" s="652"/>
      <c r="C799" s="652"/>
      <c r="D799" s="652"/>
      <c r="E799" s="652"/>
      <c r="F799" s="653"/>
      <c r="G799" s="587"/>
      <c r="H799" s="588"/>
      <c r="I799" s="588"/>
      <c r="J799" s="588"/>
      <c r="K799" s="589"/>
      <c r="L799" s="615"/>
      <c r="M799" s="616"/>
      <c r="N799" s="616"/>
      <c r="O799" s="616"/>
      <c r="P799" s="616"/>
      <c r="Q799" s="616"/>
      <c r="R799" s="616"/>
      <c r="S799" s="616"/>
      <c r="T799" s="616"/>
      <c r="U799" s="616"/>
      <c r="V799" s="616"/>
      <c r="W799" s="616"/>
      <c r="X799" s="617"/>
      <c r="Y799" s="618"/>
      <c r="Z799" s="619"/>
      <c r="AA799" s="619"/>
      <c r="AB799" s="629"/>
      <c r="AC799" s="587"/>
      <c r="AD799" s="588"/>
      <c r="AE799" s="588"/>
      <c r="AF799" s="588"/>
      <c r="AG799" s="589"/>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1"/>
      <c r="B800" s="652"/>
      <c r="C800" s="652"/>
      <c r="D800" s="652"/>
      <c r="E800" s="652"/>
      <c r="F800" s="653"/>
      <c r="G800" s="587"/>
      <c r="H800" s="588"/>
      <c r="I800" s="588"/>
      <c r="J800" s="588"/>
      <c r="K800" s="589"/>
      <c r="L800" s="615"/>
      <c r="M800" s="616"/>
      <c r="N800" s="616"/>
      <c r="O800" s="616"/>
      <c r="P800" s="616"/>
      <c r="Q800" s="616"/>
      <c r="R800" s="616"/>
      <c r="S800" s="616"/>
      <c r="T800" s="616"/>
      <c r="U800" s="616"/>
      <c r="V800" s="616"/>
      <c r="W800" s="616"/>
      <c r="X800" s="617"/>
      <c r="Y800" s="618"/>
      <c r="Z800" s="619"/>
      <c r="AA800" s="619"/>
      <c r="AB800" s="629"/>
      <c r="AC800" s="587"/>
      <c r="AD800" s="588"/>
      <c r="AE800" s="588"/>
      <c r="AF800" s="588"/>
      <c r="AG800" s="589"/>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1"/>
      <c r="B801" s="652"/>
      <c r="C801" s="652"/>
      <c r="D801" s="652"/>
      <c r="E801" s="652"/>
      <c r="F801" s="653"/>
      <c r="G801" s="587"/>
      <c r="H801" s="588"/>
      <c r="I801" s="588"/>
      <c r="J801" s="588"/>
      <c r="K801" s="589"/>
      <c r="L801" s="615"/>
      <c r="M801" s="616"/>
      <c r="N801" s="616"/>
      <c r="O801" s="616"/>
      <c r="P801" s="616"/>
      <c r="Q801" s="616"/>
      <c r="R801" s="616"/>
      <c r="S801" s="616"/>
      <c r="T801" s="616"/>
      <c r="U801" s="616"/>
      <c r="V801" s="616"/>
      <c r="W801" s="616"/>
      <c r="X801" s="617"/>
      <c r="Y801" s="618"/>
      <c r="Z801" s="619"/>
      <c r="AA801" s="619"/>
      <c r="AB801" s="629"/>
      <c r="AC801" s="587"/>
      <c r="AD801" s="588"/>
      <c r="AE801" s="588"/>
      <c r="AF801" s="588"/>
      <c r="AG801" s="589"/>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1"/>
      <c r="B802" s="652"/>
      <c r="C802" s="652"/>
      <c r="D802" s="652"/>
      <c r="E802" s="652"/>
      <c r="F802" s="653"/>
      <c r="G802" s="587"/>
      <c r="H802" s="588"/>
      <c r="I802" s="588"/>
      <c r="J802" s="588"/>
      <c r="K802" s="589"/>
      <c r="L802" s="615"/>
      <c r="M802" s="616"/>
      <c r="N802" s="616"/>
      <c r="O802" s="616"/>
      <c r="P802" s="616"/>
      <c r="Q802" s="616"/>
      <c r="R802" s="616"/>
      <c r="S802" s="616"/>
      <c r="T802" s="616"/>
      <c r="U802" s="616"/>
      <c r="V802" s="616"/>
      <c r="W802" s="616"/>
      <c r="X802" s="617"/>
      <c r="Y802" s="618"/>
      <c r="Z802" s="619"/>
      <c r="AA802" s="619"/>
      <c r="AB802" s="629"/>
      <c r="AC802" s="587"/>
      <c r="AD802" s="588"/>
      <c r="AE802" s="588"/>
      <c r="AF802" s="588"/>
      <c r="AG802" s="589"/>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1"/>
      <c r="B803" s="652"/>
      <c r="C803" s="652"/>
      <c r="D803" s="652"/>
      <c r="E803" s="652"/>
      <c r="F803" s="653"/>
      <c r="G803" s="587"/>
      <c r="H803" s="588"/>
      <c r="I803" s="588"/>
      <c r="J803" s="588"/>
      <c r="K803" s="589"/>
      <c r="L803" s="615"/>
      <c r="M803" s="616"/>
      <c r="N803" s="616"/>
      <c r="O803" s="616"/>
      <c r="P803" s="616"/>
      <c r="Q803" s="616"/>
      <c r="R803" s="616"/>
      <c r="S803" s="616"/>
      <c r="T803" s="616"/>
      <c r="U803" s="616"/>
      <c r="V803" s="616"/>
      <c r="W803" s="616"/>
      <c r="X803" s="617"/>
      <c r="Y803" s="618"/>
      <c r="Z803" s="619"/>
      <c r="AA803" s="619"/>
      <c r="AB803" s="629"/>
      <c r="AC803" s="587"/>
      <c r="AD803" s="588"/>
      <c r="AE803" s="588"/>
      <c r="AF803" s="588"/>
      <c r="AG803" s="589"/>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thickBot="1" x14ac:dyDescent="0.2">
      <c r="A804" s="651"/>
      <c r="B804" s="652"/>
      <c r="C804" s="652"/>
      <c r="D804" s="652"/>
      <c r="E804" s="652"/>
      <c r="F804" s="653"/>
      <c r="G804" s="846" t="s">
        <v>21</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21</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1"/>
      <c r="B805" s="652"/>
      <c r="C805" s="652"/>
      <c r="D805" s="652"/>
      <c r="E805" s="652"/>
      <c r="F805" s="653"/>
      <c r="G805" s="612" t="s">
        <v>381</v>
      </c>
      <c r="H805" s="818"/>
      <c r="I805" s="818"/>
      <c r="J805" s="818"/>
      <c r="K805" s="818"/>
      <c r="L805" s="818"/>
      <c r="M805" s="818"/>
      <c r="N805" s="818"/>
      <c r="O805" s="818"/>
      <c r="P805" s="818"/>
      <c r="Q805" s="818"/>
      <c r="R805" s="818"/>
      <c r="S805" s="818"/>
      <c r="T805" s="818"/>
      <c r="U805" s="818"/>
      <c r="V805" s="818"/>
      <c r="W805" s="818"/>
      <c r="X805" s="818"/>
      <c r="Y805" s="818"/>
      <c r="Z805" s="818"/>
      <c r="AA805" s="818"/>
      <c r="AB805" s="861"/>
      <c r="AC805" s="612" t="s">
        <v>382</v>
      </c>
      <c r="AD805" s="818"/>
      <c r="AE805" s="818"/>
      <c r="AF805" s="818"/>
      <c r="AG805" s="818"/>
      <c r="AH805" s="818"/>
      <c r="AI805" s="818"/>
      <c r="AJ805" s="818"/>
      <c r="AK805" s="818"/>
      <c r="AL805" s="818"/>
      <c r="AM805" s="818"/>
      <c r="AN805" s="818"/>
      <c r="AO805" s="818"/>
      <c r="AP805" s="818"/>
      <c r="AQ805" s="818"/>
      <c r="AR805" s="818"/>
      <c r="AS805" s="818"/>
      <c r="AT805" s="818"/>
      <c r="AU805" s="818"/>
      <c r="AV805" s="818"/>
      <c r="AW805" s="818"/>
      <c r="AX805" s="819"/>
    </row>
    <row r="806" spans="1:50" ht="24.75" hidden="1" customHeight="1" x14ac:dyDescent="0.15">
      <c r="A806" s="651"/>
      <c r="B806" s="652"/>
      <c r="C806" s="652"/>
      <c r="D806" s="652"/>
      <c r="E806" s="652"/>
      <c r="F806" s="653"/>
      <c r="G806" s="835" t="s">
        <v>18</v>
      </c>
      <c r="H806" s="688"/>
      <c r="I806" s="688"/>
      <c r="J806" s="688"/>
      <c r="K806" s="688"/>
      <c r="L806" s="687" t="s">
        <v>19</v>
      </c>
      <c r="M806" s="688"/>
      <c r="N806" s="688"/>
      <c r="O806" s="688"/>
      <c r="P806" s="688"/>
      <c r="Q806" s="688"/>
      <c r="R806" s="688"/>
      <c r="S806" s="688"/>
      <c r="T806" s="688"/>
      <c r="U806" s="688"/>
      <c r="V806" s="688"/>
      <c r="W806" s="688"/>
      <c r="X806" s="689"/>
      <c r="Y806" s="609" t="s">
        <v>20</v>
      </c>
      <c r="Z806" s="610"/>
      <c r="AA806" s="610"/>
      <c r="AB806" s="824"/>
      <c r="AC806" s="835" t="s">
        <v>18</v>
      </c>
      <c r="AD806" s="688"/>
      <c r="AE806" s="688"/>
      <c r="AF806" s="688"/>
      <c r="AG806" s="688"/>
      <c r="AH806" s="687" t="s">
        <v>19</v>
      </c>
      <c r="AI806" s="688"/>
      <c r="AJ806" s="688"/>
      <c r="AK806" s="688"/>
      <c r="AL806" s="688"/>
      <c r="AM806" s="688"/>
      <c r="AN806" s="688"/>
      <c r="AO806" s="688"/>
      <c r="AP806" s="688"/>
      <c r="AQ806" s="688"/>
      <c r="AR806" s="688"/>
      <c r="AS806" s="688"/>
      <c r="AT806" s="689"/>
      <c r="AU806" s="609" t="s">
        <v>20</v>
      </c>
      <c r="AV806" s="610"/>
      <c r="AW806" s="610"/>
      <c r="AX806" s="611"/>
    </row>
    <row r="807" spans="1:50" ht="24.75" hidden="1" customHeight="1" x14ac:dyDescent="0.15">
      <c r="A807" s="651"/>
      <c r="B807" s="652"/>
      <c r="C807" s="652"/>
      <c r="D807" s="652"/>
      <c r="E807" s="652"/>
      <c r="F807" s="653"/>
      <c r="G807" s="690"/>
      <c r="H807" s="855"/>
      <c r="I807" s="855"/>
      <c r="J807" s="855"/>
      <c r="K807" s="856"/>
      <c r="L807" s="684"/>
      <c r="M807" s="685"/>
      <c r="N807" s="685"/>
      <c r="O807" s="685"/>
      <c r="P807" s="685"/>
      <c r="Q807" s="685"/>
      <c r="R807" s="685"/>
      <c r="S807" s="685"/>
      <c r="T807" s="685"/>
      <c r="U807" s="685"/>
      <c r="V807" s="685"/>
      <c r="W807" s="685"/>
      <c r="X807" s="686"/>
      <c r="Y807" s="400"/>
      <c r="Z807" s="401"/>
      <c r="AA807" s="401"/>
      <c r="AB807" s="831"/>
      <c r="AC807" s="690"/>
      <c r="AD807" s="855"/>
      <c r="AE807" s="855"/>
      <c r="AF807" s="855"/>
      <c r="AG807" s="856"/>
      <c r="AH807" s="684"/>
      <c r="AI807" s="685"/>
      <c r="AJ807" s="685"/>
      <c r="AK807" s="685"/>
      <c r="AL807" s="685"/>
      <c r="AM807" s="685"/>
      <c r="AN807" s="685"/>
      <c r="AO807" s="685"/>
      <c r="AP807" s="685"/>
      <c r="AQ807" s="685"/>
      <c r="AR807" s="685"/>
      <c r="AS807" s="685"/>
      <c r="AT807" s="686"/>
      <c r="AU807" s="400"/>
      <c r="AV807" s="401"/>
      <c r="AW807" s="401"/>
      <c r="AX807" s="402"/>
    </row>
    <row r="808" spans="1:50" ht="24.75" hidden="1" customHeight="1" x14ac:dyDescent="0.15">
      <c r="A808" s="651"/>
      <c r="B808" s="652"/>
      <c r="C808" s="652"/>
      <c r="D808" s="652"/>
      <c r="E808" s="652"/>
      <c r="F808" s="653"/>
      <c r="G808" s="587"/>
      <c r="H808" s="588"/>
      <c r="I808" s="588"/>
      <c r="J808" s="588"/>
      <c r="K808" s="589"/>
      <c r="L808" s="615"/>
      <c r="M808" s="616"/>
      <c r="N808" s="616"/>
      <c r="O808" s="616"/>
      <c r="P808" s="616"/>
      <c r="Q808" s="616"/>
      <c r="R808" s="616"/>
      <c r="S808" s="616"/>
      <c r="T808" s="616"/>
      <c r="U808" s="616"/>
      <c r="V808" s="616"/>
      <c r="W808" s="616"/>
      <c r="X808" s="617"/>
      <c r="Y808" s="618"/>
      <c r="Z808" s="619"/>
      <c r="AA808" s="619"/>
      <c r="AB808" s="629"/>
      <c r="AC808" s="587"/>
      <c r="AD808" s="588"/>
      <c r="AE808" s="588"/>
      <c r="AF808" s="588"/>
      <c r="AG808" s="589"/>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1"/>
      <c r="B809" s="652"/>
      <c r="C809" s="652"/>
      <c r="D809" s="652"/>
      <c r="E809" s="652"/>
      <c r="F809" s="653"/>
      <c r="G809" s="587"/>
      <c r="H809" s="588"/>
      <c r="I809" s="588"/>
      <c r="J809" s="588"/>
      <c r="K809" s="589"/>
      <c r="L809" s="615"/>
      <c r="M809" s="616"/>
      <c r="N809" s="616"/>
      <c r="O809" s="616"/>
      <c r="P809" s="616"/>
      <c r="Q809" s="616"/>
      <c r="R809" s="616"/>
      <c r="S809" s="616"/>
      <c r="T809" s="616"/>
      <c r="U809" s="616"/>
      <c r="V809" s="616"/>
      <c r="W809" s="616"/>
      <c r="X809" s="617"/>
      <c r="Y809" s="618"/>
      <c r="Z809" s="619"/>
      <c r="AA809" s="619"/>
      <c r="AB809" s="629"/>
      <c r="AC809" s="587"/>
      <c r="AD809" s="588"/>
      <c r="AE809" s="588"/>
      <c r="AF809" s="588"/>
      <c r="AG809" s="589"/>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1"/>
      <c r="B810" s="652"/>
      <c r="C810" s="652"/>
      <c r="D810" s="652"/>
      <c r="E810" s="652"/>
      <c r="F810" s="653"/>
      <c r="G810" s="587"/>
      <c r="H810" s="588"/>
      <c r="I810" s="588"/>
      <c r="J810" s="588"/>
      <c r="K810" s="589"/>
      <c r="L810" s="615"/>
      <c r="M810" s="616"/>
      <c r="N810" s="616"/>
      <c r="O810" s="616"/>
      <c r="P810" s="616"/>
      <c r="Q810" s="616"/>
      <c r="R810" s="616"/>
      <c r="S810" s="616"/>
      <c r="T810" s="616"/>
      <c r="U810" s="616"/>
      <c r="V810" s="616"/>
      <c r="W810" s="616"/>
      <c r="X810" s="617"/>
      <c r="Y810" s="618"/>
      <c r="Z810" s="619"/>
      <c r="AA810" s="619"/>
      <c r="AB810" s="629"/>
      <c r="AC810" s="587"/>
      <c r="AD810" s="588"/>
      <c r="AE810" s="588"/>
      <c r="AF810" s="588"/>
      <c r="AG810" s="589"/>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1"/>
      <c r="B811" s="652"/>
      <c r="C811" s="652"/>
      <c r="D811" s="652"/>
      <c r="E811" s="652"/>
      <c r="F811" s="653"/>
      <c r="G811" s="587"/>
      <c r="H811" s="588"/>
      <c r="I811" s="588"/>
      <c r="J811" s="588"/>
      <c r="K811" s="589"/>
      <c r="L811" s="615"/>
      <c r="M811" s="616"/>
      <c r="N811" s="616"/>
      <c r="O811" s="616"/>
      <c r="P811" s="616"/>
      <c r="Q811" s="616"/>
      <c r="R811" s="616"/>
      <c r="S811" s="616"/>
      <c r="T811" s="616"/>
      <c r="U811" s="616"/>
      <c r="V811" s="616"/>
      <c r="W811" s="616"/>
      <c r="X811" s="617"/>
      <c r="Y811" s="618"/>
      <c r="Z811" s="619"/>
      <c r="AA811" s="619"/>
      <c r="AB811" s="629"/>
      <c r="AC811" s="587"/>
      <c r="AD811" s="588"/>
      <c r="AE811" s="588"/>
      <c r="AF811" s="588"/>
      <c r="AG811" s="589"/>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1"/>
      <c r="B812" s="652"/>
      <c r="C812" s="652"/>
      <c r="D812" s="652"/>
      <c r="E812" s="652"/>
      <c r="F812" s="653"/>
      <c r="G812" s="587"/>
      <c r="H812" s="588"/>
      <c r="I812" s="588"/>
      <c r="J812" s="588"/>
      <c r="K812" s="589"/>
      <c r="L812" s="615"/>
      <c r="M812" s="616"/>
      <c r="N812" s="616"/>
      <c r="O812" s="616"/>
      <c r="P812" s="616"/>
      <c r="Q812" s="616"/>
      <c r="R812" s="616"/>
      <c r="S812" s="616"/>
      <c r="T812" s="616"/>
      <c r="U812" s="616"/>
      <c r="V812" s="616"/>
      <c r="W812" s="616"/>
      <c r="X812" s="617"/>
      <c r="Y812" s="618"/>
      <c r="Z812" s="619"/>
      <c r="AA812" s="619"/>
      <c r="AB812" s="629"/>
      <c r="AC812" s="587"/>
      <c r="AD812" s="588"/>
      <c r="AE812" s="588"/>
      <c r="AF812" s="588"/>
      <c r="AG812" s="589"/>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1"/>
      <c r="B813" s="652"/>
      <c r="C813" s="652"/>
      <c r="D813" s="652"/>
      <c r="E813" s="652"/>
      <c r="F813" s="653"/>
      <c r="G813" s="587"/>
      <c r="H813" s="588"/>
      <c r="I813" s="588"/>
      <c r="J813" s="588"/>
      <c r="K813" s="589"/>
      <c r="L813" s="615"/>
      <c r="M813" s="616"/>
      <c r="N813" s="616"/>
      <c r="O813" s="616"/>
      <c r="P813" s="616"/>
      <c r="Q813" s="616"/>
      <c r="R813" s="616"/>
      <c r="S813" s="616"/>
      <c r="T813" s="616"/>
      <c r="U813" s="616"/>
      <c r="V813" s="616"/>
      <c r="W813" s="616"/>
      <c r="X813" s="617"/>
      <c r="Y813" s="618"/>
      <c r="Z813" s="619"/>
      <c r="AA813" s="619"/>
      <c r="AB813" s="629"/>
      <c r="AC813" s="587"/>
      <c r="AD813" s="588"/>
      <c r="AE813" s="588"/>
      <c r="AF813" s="588"/>
      <c r="AG813" s="589"/>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1"/>
      <c r="B814" s="652"/>
      <c r="C814" s="652"/>
      <c r="D814" s="652"/>
      <c r="E814" s="652"/>
      <c r="F814" s="653"/>
      <c r="G814" s="587"/>
      <c r="H814" s="588"/>
      <c r="I814" s="588"/>
      <c r="J814" s="588"/>
      <c r="K814" s="589"/>
      <c r="L814" s="615"/>
      <c r="M814" s="616"/>
      <c r="N814" s="616"/>
      <c r="O814" s="616"/>
      <c r="P814" s="616"/>
      <c r="Q814" s="616"/>
      <c r="R814" s="616"/>
      <c r="S814" s="616"/>
      <c r="T814" s="616"/>
      <c r="U814" s="616"/>
      <c r="V814" s="616"/>
      <c r="W814" s="616"/>
      <c r="X814" s="617"/>
      <c r="Y814" s="618"/>
      <c r="Z814" s="619"/>
      <c r="AA814" s="619"/>
      <c r="AB814" s="629"/>
      <c r="AC814" s="587"/>
      <c r="AD814" s="588"/>
      <c r="AE814" s="588"/>
      <c r="AF814" s="588"/>
      <c r="AG814" s="589"/>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1"/>
      <c r="B815" s="652"/>
      <c r="C815" s="652"/>
      <c r="D815" s="652"/>
      <c r="E815" s="652"/>
      <c r="F815" s="653"/>
      <c r="G815" s="587"/>
      <c r="H815" s="588"/>
      <c r="I815" s="588"/>
      <c r="J815" s="588"/>
      <c r="K815" s="589"/>
      <c r="L815" s="615"/>
      <c r="M815" s="616"/>
      <c r="N815" s="616"/>
      <c r="O815" s="616"/>
      <c r="P815" s="616"/>
      <c r="Q815" s="616"/>
      <c r="R815" s="616"/>
      <c r="S815" s="616"/>
      <c r="T815" s="616"/>
      <c r="U815" s="616"/>
      <c r="V815" s="616"/>
      <c r="W815" s="616"/>
      <c r="X815" s="617"/>
      <c r="Y815" s="618"/>
      <c r="Z815" s="619"/>
      <c r="AA815" s="619"/>
      <c r="AB815" s="629"/>
      <c r="AC815" s="587"/>
      <c r="AD815" s="588"/>
      <c r="AE815" s="588"/>
      <c r="AF815" s="588"/>
      <c r="AG815" s="589"/>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1"/>
      <c r="B816" s="652"/>
      <c r="C816" s="652"/>
      <c r="D816" s="652"/>
      <c r="E816" s="652"/>
      <c r="F816" s="653"/>
      <c r="G816" s="587"/>
      <c r="H816" s="588"/>
      <c r="I816" s="588"/>
      <c r="J816" s="588"/>
      <c r="K816" s="589"/>
      <c r="L816" s="615"/>
      <c r="M816" s="616"/>
      <c r="N816" s="616"/>
      <c r="O816" s="616"/>
      <c r="P816" s="616"/>
      <c r="Q816" s="616"/>
      <c r="R816" s="616"/>
      <c r="S816" s="616"/>
      <c r="T816" s="616"/>
      <c r="U816" s="616"/>
      <c r="V816" s="616"/>
      <c r="W816" s="616"/>
      <c r="X816" s="617"/>
      <c r="Y816" s="618"/>
      <c r="Z816" s="619"/>
      <c r="AA816" s="619"/>
      <c r="AB816" s="629"/>
      <c r="AC816" s="587"/>
      <c r="AD816" s="588"/>
      <c r="AE816" s="588"/>
      <c r="AF816" s="588"/>
      <c r="AG816" s="589"/>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51"/>
      <c r="B817" s="652"/>
      <c r="C817" s="652"/>
      <c r="D817" s="652"/>
      <c r="E817" s="652"/>
      <c r="F817" s="653"/>
      <c r="G817" s="846" t="s">
        <v>21</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21</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2" t="s">
        <v>354</v>
      </c>
      <c r="H818" s="818"/>
      <c r="I818" s="818"/>
      <c r="J818" s="818"/>
      <c r="K818" s="818"/>
      <c r="L818" s="818"/>
      <c r="M818" s="818"/>
      <c r="N818" s="818"/>
      <c r="O818" s="818"/>
      <c r="P818" s="818"/>
      <c r="Q818" s="818"/>
      <c r="R818" s="818"/>
      <c r="S818" s="818"/>
      <c r="T818" s="818"/>
      <c r="U818" s="818"/>
      <c r="V818" s="818"/>
      <c r="W818" s="818"/>
      <c r="X818" s="818"/>
      <c r="Y818" s="818"/>
      <c r="Z818" s="818"/>
      <c r="AA818" s="818"/>
      <c r="AB818" s="861"/>
      <c r="AC818" s="612" t="s">
        <v>299</v>
      </c>
      <c r="AD818" s="818"/>
      <c r="AE818" s="818"/>
      <c r="AF818" s="818"/>
      <c r="AG818" s="818"/>
      <c r="AH818" s="818"/>
      <c r="AI818" s="818"/>
      <c r="AJ818" s="818"/>
      <c r="AK818" s="818"/>
      <c r="AL818" s="818"/>
      <c r="AM818" s="818"/>
      <c r="AN818" s="818"/>
      <c r="AO818" s="818"/>
      <c r="AP818" s="818"/>
      <c r="AQ818" s="818"/>
      <c r="AR818" s="818"/>
      <c r="AS818" s="818"/>
      <c r="AT818" s="818"/>
      <c r="AU818" s="818"/>
      <c r="AV818" s="818"/>
      <c r="AW818" s="818"/>
      <c r="AX818" s="819"/>
    </row>
    <row r="819" spans="1:50" ht="24.75" hidden="1" customHeight="1" x14ac:dyDescent="0.15">
      <c r="A819" s="651"/>
      <c r="B819" s="652"/>
      <c r="C819" s="652"/>
      <c r="D819" s="652"/>
      <c r="E819" s="652"/>
      <c r="F819" s="653"/>
      <c r="G819" s="835" t="s">
        <v>18</v>
      </c>
      <c r="H819" s="688"/>
      <c r="I819" s="688"/>
      <c r="J819" s="688"/>
      <c r="K819" s="688"/>
      <c r="L819" s="687" t="s">
        <v>19</v>
      </c>
      <c r="M819" s="688"/>
      <c r="N819" s="688"/>
      <c r="O819" s="688"/>
      <c r="P819" s="688"/>
      <c r="Q819" s="688"/>
      <c r="R819" s="688"/>
      <c r="S819" s="688"/>
      <c r="T819" s="688"/>
      <c r="U819" s="688"/>
      <c r="V819" s="688"/>
      <c r="W819" s="688"/>
      <c r="X819" s="689"/>
      <c r="Y819" s="609" t="s">
        <v>20</v>
      </c>
      <c r="Z819" s="610"/>
      <c r="AA819" s="610"/>
      <c r="AB819" s="824"/>
      <c r="AC819" s="835" t="s">
        <v>18</v>
      </c>
      <c r="AD819" s="688"/>
      <c r="AE819" s="688"/>
      <c r="AF819" s="688"/>
      <c r="AG819" s="688"/>
      <c r="AH819" s="687" t="s">
        <v>19</v>
      </c>
      <c r="AI819" s="688"/>
      <c r="AJ819" s="688"/>
      <c r="AK819" s="688"/>
      <c r="AL819" s="688"/>
      <c r="AM819" s="688"/>
      <c r="AN819" s="688"/>
      <c r="AO819" s="688"/>
      <c r="AP819" s="688"/>
      <c r="AQ819" s="688"/>
      <c r="AR819" s="688"/>
      <c r="AS819" s="688"/>
      <c r="AT819" s="689"/>
      <c r="AU819" s="609" t="s">
        <v>20</v>
      </c>
      <c r="AV819" s="610"/>
      <c r="AW819" s="610"/>
      <c r="AX819" s="611"/>
    </row>
    <row r="820" spans="1:50" s="16" customFormat="1" ht="24.75" hidden="1" customHeight="1" x14ac:dyDescent="0.15">
      <c r="A820" s="651"/>
      <c r="B820" s="652"/>
      <c r="C820" s="652"/>
      <c r="D820" s="652"/>
      <c r="E820" s="652"/>
      <c r="F820" s="653"/>
      <c r="G820" s="690"/>
      <c r="H820" s="855"/>
      <c r="I820" s="855"/>
      <c r="J820" s="855"/>
      <c r="K820" s="856"/>
      <c r="L820" s="684"/>
      <c r="M820" s="685"/>
      <c r="N820" s="685"/>
      <c r="O820" s="685"/>
      <c r="P820" s="685"/>
      <c r="Q820" s="685"/>
      <c r="R820" s="685"/>
      <c r="S820" s="685"/>
      <c r="T820" s="685"/>
      <c r="U820" s="685"/>
      <c r="V820" s="685"/>
      <c r="W820" s="685"/>
      <c r="X820" s="686"/>
      <c r="Y820" s="400"/>
      <c r="Z820" s="401"/>
      <c r="AA820" s="401"/>
      <c r="AB820" s="831"/>
      <c r="AC820" s="690"/>
      <c r="AD820" s="855"/>
      <c r="AE820" s="855"/>
      <c r="AF820" s="855"/>
      <c r="AG820" s="856"/>
      <c r="AH820" s="684"/>
      <c r="AI820" s="685"/>
      <c r="AJ820" s="685"/>
      <c r="AK820" s="685"/>
      <c r="AL820" s="685"/>
      <c r="AM820" s="685"/>
      <c r="AN820" s="685"/>
      <c r="AO820" s="685"/>
      <c r="AP820" s="685"/>
      <c r="AQ820" s="685"/>
      <c r="AR820" s="685"/>
      <c r="AS820" s="685"/>
      <c r="AT820" s="686"/>
      <c r="AU820" s="400"/>
      <c r="AV820" s="401"/>
      <c r="AW820" s="401"/>
      <c r="AX820" s="402"/>
    </row>
    <row r="821" spans="1:50" ht="24.75" hidden="1" customHeight="1" x14ac:dyDescent="0.15">
      <c r="A821" s="651"/>
      <c r="B821" s="652"/>
      <c r="C821" s="652"/>
      <c r="D821" s="652"/>
      <c r="E821" s="652"/>
      <c r="F821" s="653"/>
      <c r="G821" s="587"/>
      <c r="H821" s="588"/>
      <c r="I821" s="588"/>
      <c r="J821" s="588"/>
      <c r="K821" s="589"/>
      <c r="L821" s="615"/>
      <c r="M821" s="616"/>
      <c r="N821" s="616"/>
      <c r="O821" s="616"/>
      <c r="P821" s="616"/>
      <c r="Q821" s="616"/>
      <c r="R821" s="616"/>
      <c r="S821" s="616"/>
      <c r="T821" s="616"/>
      <c r="U821" s="616"/>
      <c r="V821" s="616"/>
      <c r="W821" s="616"/>
      <c r="X821" s="617"/>
      <c r="Y821" s="618"/>
      <c r="Z821" s="619"/>
      <c r="AA821" s="619"/>
      <c r="AB821" s="629"/>
      <c r="AC821" s="587"/>
      <c r="AD821" s="588"/>
      <c r="AE821" s="588"/>
      <c r="AF821" s="588"/>
      <c r="AG821" s="589"/>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1"/>
      <c r="B822" s="652"/>
      <c r="C822" s="652"/>
      <c r="D822" s="652"/>
      <c r="E822" s="652"/>
      <c r="F822" s="653"/>
      <c r="G822" s="587"/>
      <c r="H822" s="588"/>
      <c r="I822" s="588"/>
      <c r="J822" s="588"/>
      <c r="K822" s="589"/>
      <c r="L822" s="615"/>
      <c r="M822" s="616"/>
      <c r="N822" s="616"/>
      <c r="O822" s="616"/>
      <c r="P822" s="616"/>
      <c r="Q822" s="616"/>
      <c r="R822" s="616"/>
      <c r="S822" s="616"/>
      <c r="T822" s="616"/>
      <c r="U822" s="616"/>
      <c r="V822" s="616"/>
      <c r="W822" s="616"/>
      <c r="X822" s="617"/>
      <c r="Y822" s="618"/>
      <c r="Z822" s="619"/>
      <c r="AA822" s="619"/>
      <c r="AB822" s="629"/>
      <c r="AC822" s="587"/>
      <c r="AD822" s="588"/>
      <c r="AE822" s="588"/>
      <c r="AF822" s="588"/>
      <c r="AG822" s="589"/>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1"/>
      <c r="B823" s="652"/>
      <c r="C823" s="652"/>
      <c r="D823" s="652"/>
      <c r="E823" s="652"/>
      <c r="F823" s="653"/>
      <c r="G823" s="587"/>
      <c r="H823" s="588"/>
      <c r="I823" s="588"/>
      <c r="J823" s="588"/>
      <c r="K823" s="589"/>
      <c r="L823" s="615"/>
      <c r="M823" s="616"/>
      <c r="N823" s="616"/>
      <c r="O823" s="616"/>
      <c r="P823" s="616"/>
      <c r="Q823" s="616"/>
      <c r="R823" s="616"/>
      <c r="S823" s="616"/>
      <c r="T823" s="616"/>
      <c r="U823" s="616"/>
      <c r="V823" s="616"/>
      <c r="W823" s="616"/>
      <c r="X823" s="617"/>
      <c r="Y823" s="618"/>
      <c r="Z823" s="619"/>
      <c r="AA823" s="619"/>
      <c r="AB823" s="629"/>
      <c r="AC823" s="587"/>
      <c r="AD823" s="588"/>
      <c r="AE823" s="588"/>
      <c r="AF823" s="588"/>
      <c r="AG823" s="589"/>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1"/>
      <c r="B824" s="652"/>
      <c r="C824" s="652"/>
      <c r="D824" s="652"/>
      <c r="E824" s="652"/>
      <c r="F824" s="653"/>
      <c r="G824" s="587"/>
      <c r="H824" s="588"/>
      <c r="I824" s="588"/>
      <c r="J824" s="588"/>
      <c r="K824" s="589"/>
      <c r="L824" s="615"/>
      <c r="M824" s="616"/>
      <c r="N824" s="616"/>
      <c r="O824" s="616"/>
      <c r="P824" s="616"/>
      <c r="Q824" s="616"/>
      <c r="R824" s="616"/>
      <c r="S824" s="616"/>
      <c r="T824" s="616"/>
      <c r="U824" s="616"/>
      <c r="V824" s="616"/>
      <c r="W824" s="616"/>
      <c r="X824" s="617"/>
      <c r="Y824" s="618"/>
      <c r="Z824" s="619"/>
      <c r="AA824" s="619"/>
      <c r="AB824" s="629"/>
      <c r="AC824" s="587"/>
      <c r="AD824" s="588"/>
      <c r="AE824" s="588"/>
      <c r="AF824" s="588"/>
      <c r="AG824" s="589"/>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1"/>
      <c r="B825" s="652"/>
      <c r="C825" s="652"/>
      <c r="D825" s="652"/>
      <c r="E825" s="652"/>
      <c r="F825" s="653"/>
      <c r="G825" s="587"/>
      <c r="H825" s="588"/>
      <c r="I825" s="588"/>
      <c r="J825" s="588"/>
      <c r="K825" s="589"/>
      <c r="L825" s="615"/>
      <c r="M825" s="616"/>
      <c r="N825" s="616"/>
      <c r="O825" s="616"/>
      <c r="P825" s="616"/>
      <c r="Q825" s="616"/>
      <c r="R825" s="616"/>
      <c r="S825" s="616"/>
      <c r="T825" s="616"/>
      <c r="U825" s="616"/>
      <c r="V825" s="616"/>
      <c r="W825" s="616"/>
      <c r="X825" s="617"/>
      <c r="Y825" s="618"/>
      <c r="Z825" s="619"/>
      <c r="AA825" s="619"/>
      <c r="AB825" s="629"/>
      <c r="AC825" s="587"/>
      <c r="AD825" s="588"/>
      <c r="AE825" s="588"/>
      <c r="AF825" s="588"/>
      <c r="AG825" s="589"/>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1"/>
      <c r="B826" s="652"/>
      <c r="C826" s="652"/>
      <c r="D826" s="652"/>
      <c r="E826" s="652"/>
      <c r="F826" s="653"/>
      <c r="G826" s="587"/>
      <c r="H826" s="588"/>
      <c r="I826" s="588"/>
      <c r="J826" s="588"/>
      <c r="K826" s="589"/>
      <c r="L826" s="615"/>
      <c r="M826" s="616"/>
      <c r="N826" s="616"/>
      <c r="O826" s="616"/>
      <c r="P826" s="616"/>
      <c r="Q826" s="616"/>
      <c r="R826" s="616"/>
      <c r="S826" s="616"/>
      <c r="T826" s="616"/>
      <c r="U826" s="616"/>
      <c r="V826" s="616"/>
      <c r="W826" s="616"/>
      <c r="X826" s="617"/>
      <c r="Y826" s="618"/>
      <c r="Z826" s="619"/>
      <c r="AA826" s="619"/>
      <c r="AB826" s="629"/>
      <c r="AC826" s="587"/>
      <c r="AD826" s="588"/>
      <c r="AE826" s="588"/>
      <c r="AF826" s="588"/>
      <c r="AG826" s="589"/>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1"/>
      <c r="B827" s="652"/>
      <c r="C827" s="652"/>
      <c r="D827" s="652"/>
      <c r="E827" s="652"/>
      <c r="F827" s="653"/>
      <c r="G827" s="587"/>
      <c r="H827" s="588"/>
      <c r="I827" s="588"/>
      <c r="J827" s="588"/>
      <c r="K827" s="589"/>
      <c r="L827" s="615"/>
      <c r="M827" s="616"/>
      <c r="N827" s="616"/>
      <c r="O827" s="616"/>
      <c r="P827" s="616"/>
      <c r="Q827" s="616"/>
      <c r="R827" s="616"/>
      <c r="S827" s="616"/>
      <c r="T827" s="616"/>
      <c r="U827" s="616"/>
      <c r="V827" s="616"/>
      <c r="W827" s="616"/>
      <c r="X827" s="617"/>
      <c r="Y827" s="618"/>
      <c r="Z827" s="619"/>
      <c r="AA827" s="619"/>
      <c r="AB827" s="629"/>
      <c r="AC827" s="587"/>
      <c r="AD827" s="588"/>
      <c r="AE827" s="588"/>
      <c r="AF827" s="588"/>
      <c r="AG827" s="589"/>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1"/>
      <c r="B828" s="652"/>
      <c r="C828" s="652"/>
      <c r="D828" s="652"/>
      <c r="E828" s="652"/>
      <c r="F828" s="653"/>
      <c r="G828" s="587"/>
      <c r="H828" s="588"/>
      <c r="I828" s="588"/>
      <c r="J828" s="588"/>
      <c r="K828" s="589"/>
      <c r="L828" s="615"/>
      <c r="M828" s="616"/>
      <c r="N828" s="616"/>
      <c r="O828" s="616"/>
      <c r="P828" s="616"/>
      <c r="Q828" s="616"/>
      <c r="R828" s="616"/>
      <c r="S828" s="616"/>
      <c r="T828" s="616"/>
      <c r="U828" s="616"/>
      <c r="V828" s="616"/>
      <c r="W828" s="616"/>
      <c r="X828" s="617"/>
      <c r="Y828" s="618"/>
      <c r="Z828" s="619"/>
      <c r="AA828" s="619"/>
      <c r="AB828" s="629"/>
      <c r="AC828" s="587"/>
      <c r="AD828" s="588"/>
      <c r="AE828" s="588"/>
      <c r="AF828" s="588"/>
      <c r="AG828" s="589"/>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1"/>
      <c r="B829" s="652"/>
      <c r="C829" s="652"/>
      <c r="D829" s="652"/>
      <c r="E829" s="652"/>
      <c r="F829" s="653"/>
      <c r="G829" s="587"/>
      <c r="H829" s="588"/>
      <c r="I829" s="588"/>
      <c r="J829" s="588"/>
      <c r="K829" s="589"/>
      <c r="L829" s="615"/>
      <c r="M829" s="616"/>
      <c r="N829" s="616"/>
      <c r="O829" s="616"/>
      <c r="P829" s="616"/>
      <c r="Q829" s="616"/>
      <c r="R829" s="616"/>
      <c r="S829" s="616"/>
      <c r="T829" s="616"/>
      <c r="U829" s="616"/>
      <c r="V829" s="616"/>
      <c r="W829" s="616"/>
      <c r="X829" s="617"/>
      <c r="Y829" s="618"/>
      <c r="Z829" s="619"/>
      <c r="AA829" s="619"/>
      <c r="AB829" s="629"/>
      <c r="AC829" s="587"/>
      <c r="AD829" s="588"/>
      <c r="AE829" s="588"/>
      <c r="AF829" s="588"/>
      <c r="AG829" s="589"/>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1"/>
      <c r="B830" s="652"/>
      <c r="C830" s="652"/>
      <c r="D830" s="652"/>
      <c r="E830" s="652"/>
      <c r="F830" s="653"/>
      <c r="G830" s="846" t="s">
        <v>21</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21</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500</v>
      </c>
      <c r="D837" s="356"/>
      <c r="E837" s="356"/>
      <c r="F837" s="356"/>
      <c r="G837" s="356"/>
      <c r="H837" s="356"/>
      <c r="I837" s="356"/>
      <c r="J837" s="357">
        <v>2010005002699</v>
      </c>
      <c r="K837" s="358"/>
      <c r="L837" s="358"/>
      <c r="M837" s="358"/>
      <c r="N837" s="358"/>
      <c r="O837" s="358"/>
      <c r="P837" s="375" t="s">
        <v>499</v>
      </c>
      <c r="Q837" s="359"/>
      <c r="R837" s="359"/>
      <c r="S837" s="359"/>
      <c r="T837" s="359"/>
      <c r="U837" s="359"/>
      <c r="V837" s="359"/>
      <c r="W837" s="359"/>
      <c r="X837" s="359"/>
      <c r="Y837" s="360">
        <v>113</v>
      </c>
      <c r="Z837" s="361"/>
      <c r="AA837" s="361"/>
      <c r="AB837" s="362"/>
      <c r="AC837" s="363" t="s">
        <v>449</v>
      </c>
      <c r="AD837" s="363"/>
      <c r="AE837" s="363"/>
      <c r="AF837" s="363"/>
      <c r="AG837" s="363"/>
      <c r="AH837" s="364">
        <v>2</v>
      </c>
      <c r="AI837" s="365"/>
      <c r="AJ837" s="365"/>
      <c r="AK837" s="365"/>
      <c r="AL837" s="366">
        <v>74</v>
      </c>
      <c r="AM837" s="367"/>
      <c r="AN837" s="367"/>
      <c r="AO837" s="368"/>
      <c r="AP837" s="369"/>
      <c r="AQ837" s="369"/>
      <c r="AR837" s="369"/>
      <c r="AS837" s="369"/>
      <c r="AT837" s="369"/>
      <c r="AU837" s="369"/>
      <c r="AV837" s="369"/>
      <c r="AW837" s="369"/>
      <c r="AX837" s="369"/>
    </row>
    <row r="838" spans="1:50" ht="30" hidden="1" customHeight="1" x14ac:dyDescent="0.15">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15">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77">
      <formula>IF(RIGHT(TEXT(P14,"0.#"),1)=".",FALSE,TRUE)</formula>
    </cfRule>
    <cfRule type="expression" dxfId="2098" priority="13578">
      <formula>IF(RIGHT(TEXT(P14,"0.#"),1)=".",TRUE,FALSE)</formula>
    </cfRule>
  </conditionalFormatting>
  <conditionalFormatting sqref="AE32">
    <cfRule type="expression" dxfId="2097" priority="13567">
      <formula>IF(RIGHT(TEXT(AE32,"0.#"),1)=".",FALSE,TRUE)</formula>
    </cfRule>
    <cfRule type="expression" dxfId="2096" priority="13568">
      <formula>IF(RIGHT(TEXT(AE32,"0.#"),1)=".",TRUE,FALSE)</formula>
    </cfRule>
  </conditionalFormatting>
  <conditionalFormatting sqref="P18:AX18">
    <cfRule type="expression" dxfId="2095" priority="13453">
      <formula>IF(RIGHT(TEXT(P18,"0.#"),1)=".",FALSE,TRUE)</formula>
    </cfRule>
    <cfRule type="expression" dxfId="2094" priority="13454">
      <formula>IF(RIGHT(TEXT(P18,"0.#"),1)=".",TRUE,FALSE)</formula>
    </cfRule>
  </conditionalFormatting>
  <conditionalFormatting sqref="Y782">
    <cfRule type="expression" dxfId="2093" priority="13449">
      <formula>IF(RIGHT(TEXT(Y782,"0.#"),1)=".",FALSE,TRUE)</formula>
    </cfRule>
    <cfRule type="expression" dxfId="2092" priority="13450">
      <formula>IF(RIGHT(TEXT(Y782,"0.#"),1)=".",TRUE,FALSE)</formula>
    </cfRule>
  </conditionalFormatting>
  <conditionalFormatting sqref="Y791">
    <cfRule type="expression" dxfId="2091" priority="13445">
      <formula>IF(RIGHT(TEXT(Y791,"0.#"),1)=".",FALSE,TRUE)</formula>
    </cfRule>
    <cfRule type="expression" dxfId="2090" priority="13446">
      <formula>IF(RIGHT(TEXT(Y791,"0.#"),1)=".",TRUE,FALSE)</formula>
    </cfRule>
  </conditionalFormatting>
  <conditionalFormatting sqref="Y822:Y829 Y820 Y809:Y816 Y807 Y796:Y803 Y794">
    <cfRule type="expression" dxfId="2089" priority="13227">
      <formula>IF(RIGHT(TEXT(Y794,"0.#"),1)=".",FALSE,TRUE)</formula>
    </cfRule>
    <cfRule type="expression" dxfId="2088" priority="13228">
      <formula>IF(RIGHT(TEXT(Y794,"0.#"),1)=".",TRUE,FALSE)</formula>
    </cfRule>
  </conditionalFormatting>
  <conditionalFormatting sqref="P13:AX13 AR15:AX15 P15:AQ17">
    <cfRule type="expression" dxfId="2087" priority="13275">
      <formula>IF(RIGHT(TEXT(P13,"0.#"),1)=".",FALSE,TRUE)</formula>
    </cfRule>
    <cfRule type="expression" dxfId="2086" priority="13276">
      <formula>IF(RIGHT(TEXT(P13,"0.#"),1)=".",TRUE,FALSE)</formula>
    </cfRule>
  </conditionalFormatting>
  <conditionalFormatting sqref="P19:AJ19">
    <cfRule type="expression" dxfId="2085" priority="13273">
      <formula>IF(RIGHT(TEXT(P19,"0.#"),1)=".",FALSE,TRUE)</formula>
    </cfRule>
    <cfRule type="expression" dxfId="2084" priority="13274">
      <formula>IF(RIGHT(TEXT(P19,"0.#"),1)=".",TRUE,FALSE)</formula>
    </cfRule>
  </conditionalFormatting>
  <conditionalFormatting sqref="AE101 AQ101">
    <cfRule type="expression" dxfId="2083" priority="13265">
      <formula>IF(RIGHT(TEXT(AE101,"0.#"),1)=".",FALSE,TRUE)</formula>
    </cfRule>
    <cfRule type="expression" dxfId="2082" priority="13266">
      <formula>IF(RIGHT(TEXT(AE101,"0.#"),1)=".",TRUE,FALSE)</formula>
    </cfRule>
  </conditionalFormatting>
  <conditionalFormatting sqref="Y783:Y790">
    <cfRule type="expression" dxfId="2081" priority="13251">
      <formula>IF(RIGHT(TEXT(Y783,"0.#"),1)=".",FALSE,TRUE)</formula>
    </cfRule>
    <cfRule type="expression" dxfId="2080" priority="13252">
      <formula>IF(RIGHT(TEXT(Y783,"0.#"),1)=".",TRUE,FALSE)</formula>
    </cfRule>
  </conditionalFormatting>
  <conditionalFormatting sqref="AU782">
    <cfRule type="expression" dxfId="2079" priority="13249">
      <formula>IF(RIGHT(TEXT(AU782,"0.#"),1)=".",FALSE,TRUE)</formula>
    </cfRule>
    <cfRule type="expression" dxfId="2078" priority="13250">
      <formula>IF(RIGHT(TEXT(AU782,"0.#"),1)=".",TRUE,FALSE)</formula>
    </cfRule>
  </conditionalFormatting>
  <conditionalFormatting sqref="AU791">
    <cfRule type="expression" dxfId="2077" priority="13247">
      <formula>IF(RIGHT(TEXT(AU791,"0.#"),1)=".",FALSE,TRUE)</formula>
    </cfRule>
    <cfRule type="expression" dxfId="2076" priority="13248">
      <formula>IF(RIGHT(TEXT(AU791,"0.#"),1)=".",TRUE,FALSE)</formula>
    </cfRule>
  </conditionalFormatting>
  <conditionalFormatting sqref="AU783:AU790 AU781">
    <cfRule type="expression" dxfId="2075" priority="13245">
      <formula>IF(RIGHT(TEXT(AU781,"0.#"),1)=".",FALSE,TRUE)</formula>
    </cfRule>
    <cfRule type="expression" dxfId="2074" priority="13246">
      <formula>IF(RIGHT(TEXT(AU781,"0.#"),1)=".",TRUE,FALSE)</formula>
    </cfRule>
  </conditionalFormatting>
  <conditionalFormatting sqref="Y821 Y808 Y795">
    <cfRule type="expression" dxfId="2073" priority="13231">
      <formula>IF(RIGHT(TEXT(Y795,"0.#"),1)=".",FALSE,TRUE)</formula>
    </cfRule>
    <cfRule type="expression" dxfId="2072" priority="13232">
      <formula>IF(RIGHT(TEXT(Y795,"0.#"),1)=".",TRUE,FALSE)</formula>
    </cfRule>
  </conditionalFormatting>
  <conditionalFormatting sqref="Y830 Y817 Y804">
    <cfRule type="expression" dxfId="2071" priority="13229">
      <formula>IF(RIGHT(TEXT(Y804,"0.#"),1)=".",FALSE,TRUE)</formula>
    </cfRule>
    <cfRule type="expression" dxfId="2070" priority="13230">
      <formula>IF(RIGHT(TEXT(Y804,"0.#"),1)=".",TRUE,FALSE)</formula>
    </cfRule>
  </conditionalFormatting>
  <conditionalFormatting sqref="AU821 AU808 AU795">
    <cfRule type="expression" dxfId="2069" priority="13225">
      <formula>IF(RIGHT(TEXT(AU795,"0.#"),1)=".",FALSE,TRUE)</formula>
    </cfRule>
    <cfRule type="expression" dxfId="2068" priority="13226">
      <formula>IF(RIGHT(TEXT(AU795,"0.#"),1)=".",TRUE,FALSE)</formula>
    </cfRule>
  </conditionalFormatting>
  <conditionalFormatting sqref="AU830 AU817 AU804">
    <cfRule type="expression" dxfId="2067" priority="13223">
      <formula>IF(RIGHT(TEXT(AU804,"0.#"),1)=".",FALSE,TRUE)</formula>
    </cfRule>
    <cfRule type="expression" dxfId="2066" priority="13224">
      <formula>IF(RIGHT(TEXT(AU804,"0.#"),1)=".",TRUE,FALSE)</formula>
    </cfRule>
  </conditionalFormatting>
  <conditionalFormatting sqref="AU822:AU829 AU820 AU809:AU816 AU807 AU796:AU803 AU794">
    <cfRule type="expression" dxfId="2065" priority="13221">
      <formula>IF(RIGHT(TEXT(AU794,"0.#"),1)=".",FALSE,TRUE)</formula>
    </cfRule>
    <cfRule type="expression" dxfId="2064" priority="13222">
      <formula>IF(RIGHT(TEXT(AU794,"0.#"),1)=".",TRUE,FALSE)</formula>
    </cfRule>
  </conditionalFormatting>
  <conditionalFormatting sqref="AM87">
    <cfRule type="expression" dxfId="2063" priority="12875">
      <formula>IF(RIGHT(TEXT(AM87,"0.#"),1)=".",FALSE,TRUE)</formula>
    </cfRule>
    <cfRule type="expression" dxfId="2062" priority="12876">
      <formula>IF(RIGHT(TEXT(AM87,"0.#"),1)=".",TRUE,FALSE)</formula>
    </cfRule>
  </conditionalFormatting>
  <conditionalFormatting sqref="AE55">
    <cfRule type="expression" dxfId="2061" priority="12943">
      <formula>IF(RIGHT(TEXT(AE55,"0.#"),1)=".",FALSE,TRUE)</formula>
    </cfRule>
    <cfRule type="expression" dxfId="2060" priority="12944">
      <formula>IF(RIGHT(TEXT(AE55,"0.#"),1)=".",TRUE,FALSE)</formula>
    </cfRule>
  </conditionalFormatting>
  <conditionalFormatting sqref="AI55">
    <cfRule type="expression" dxfId="2059" priority="12941">
      <formula>IF(RIGHT(TEXT(AI55,"0.#"),1)=".",FALSE,TRUE)</formula>
    </cfRule>
    <cfRule type="expression" dxfId="2058" priority="12942">
      <formula>IF(RIGHT(TEXT(AI55,"0.#"),1)=".",TRUE,FALSE)</formula>
    </cfRule>
  </conditionalFormatting>
  <conditionalFormatting sqref="AE33">
    <cfRule type="expression" dxfId="2057" priority="13035">
      <formula>IF(RIGHT(TEXT(AE33,"0.#"),1)=".",FALSE,TRUE)</formula>
    </cfRule>
    <cfRule type="expression" dxfId="2056" priority="13036">
      <formula>IF(RIGHT(TEXT(AE33,"0.#"),1)=".",TRUE,FALSE)</formula>
    </cfRule>
  </conditionalFormatting>
  <conditionalFormatting sqref="AE34 AI34 AM34">
    <cfRule type="expression" dxfId="2055" priority="13033">
      <formula>IF(RIGHT(TEXT(AE34,"0.#"),1)=".",FALSE,TRUE)</formula>
    </cfRule>
    <cfRule type="expression" dxfId="2054" priority="13034">
      <formula>IF(RIGHT(TEXT(AE34,"0.#"),1)=".",TRUE,FALSE)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8:AO838">
    <cfRule type="expression" dxfId="1665" priority="2385">
      <formula>IF(AND(AL838&gt;=0, RIGHT(TEXT(AL838,"0.#"),1)&lt;&gt;"."),TRUE,FALSE)</formula>
    </cfRule>
    <cfRule type="expression" dxfId="1664" priority="2386">
      <formula>IF(AND(AL838&gt;=0, RIGHT(TEXT(AL838,"0.#"),1)="."),TRUE,FALSE)</formula>
    </cfRule>
    <cfRule type="expression" dxfId="1663" priority="2387">
      <formula>IF(AND(AL838&lt;0, RIGHT(TEXT(AL838,"0.#"),1)&lt;&gt;"."),TRUE,FALSE)</formula>
    </cfRule>
    <cfRule type="expression" dxfId="1662" priority="2388">
      <formula>IF(AND(AL838&lt;0, RIGHT(TEXT(AL838,"0.#"),1)="."),TRUE,FALSE)</formula>
    </cfRule>
  </conditionalFormatting>
  <conditionalFormatting sqref="Y838">
    <cfRule type="expression" dxfId="1661" priority="2383">
      <formula>IF(RIGHT(TEXT(Y838,"0.#"),1)=".",FALSE,TRUE)</formula>
    </cfRule>
    <cfRule type="expression" dxfId="1660" priority="2384">
      <formula>IF(RIGHT(TEXT(Y838,"0.#"),1)=".",TRUE,FALSE)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1">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t="s">
        <v>470</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2017-06-08T02:23:02Z</cp:lastPrinted>
  <dcterms:created xsi:type="dcterms:W3CDTF">2012-03-13T00:50:25Z</dcterms:created>
  <dcterms:modified xsi:type="dcterms:W3CDTF">2017-08-15T10:12:29Z</dcterms:modified>
</cp:coreProperties>
</file>