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国情課（レビューシー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<sst xmlns="http://schemas.openxmlformats.org/spreadsheetml/2006/main" count="2100" uniqueCount="527">
  <si>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</si>
  <si>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</si>
  <si>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</si>
  <si>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</si>
  <si>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</si>
  <si>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</si>
  <si>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</si>
  <si>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</si>
  <si>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</si>
  <si>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</si>
  <si>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</si>
  <si>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</si>
  <si>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</si>
  <si>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</si>
  <si>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</si>
  <si>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</si>
  <si>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</si>
  <si>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</si>
  <si>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</si>
  <si>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</si>
  <si>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</si>
  <si>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</si>
  <si>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</si>
  <si>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</si>
  <si>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</si>
  <si>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</si>
  <si>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</si>
  <si>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</si>
  <si>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</si>
  <si>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</si>
  <si>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</si>
  <si>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</si>
  <si>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</si>
  <si>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</si>
  <si>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</si>
  <si>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</si>
  <si>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</si>
  <si>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</si>
  <si>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</si>
  <si>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</si>
  <si>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</si>
  <si>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</si>
  <si>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</si>
  <si>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</si>
  <si>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</si>
  <si>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</si>
  <si>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</si>
  <si>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</si>
  <si>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</si>
  <si>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</si>
  <si>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</si>
  <si>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</si>
  <si>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</si>
  <si>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</si>
  <si>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</si>
  <si>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</si>
  <si>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</si>
  <si>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</si>
  <si>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</si>
  <si>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</si>
  <si>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</si>
  <si>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</si>
  <si>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</si>
  <si>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</si>
  <si>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</si>
  <si>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</si>
  <si>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</si>
  <si>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</si>
  <si>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</si>
  <si>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</si>
  <si>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</si>
  <si>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</si>
  <si>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</si>
  <si>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</si>
  <si>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</si>
  <si>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</si>
  <si>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</si>
  <si>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</si>
  <si>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</si>
  <si>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</si>
  <si>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</si>
  <si>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</si>
  <si>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</si>
  <si>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</si>
  <si>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</si>
  <si>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</si>
  <si>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</si>
  <si>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</si>
  <si>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</si>
  <si>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</si>
  <si>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</si>
  <si>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</si>
  <si>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</si>
  <si>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</si>
  <si>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</si>
  <si>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</si>
  <si>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</si>
  <si>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</si>
  <si>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</si>
  <si>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</si>
  <si>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</si>
  <si>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</si>
  <si>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</si>
  <si>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</si>
  <si>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</si>
  <si>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</si>
  <si>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</si>
  <si>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</si>
  <si>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</si>
  <si>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</si>
  <si>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</si>
  <si>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</si>
  <si>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</si>
  <si>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</si>
  <si>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</si>
  <si>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</si>
  <si>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</si>
  <si>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</si>
  <si>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</si>
  <si>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</si>
  <si>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</si>
  <si>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</si>
  <si>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</si>
  <si>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</si>
  <si>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</si>
  <si>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</si>
  <si>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</si>
  <si>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</si>
  <si>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</si>
  <si>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</si>
  <si>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</si>
  <si>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</si>
  <si>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</si>
  <si>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</si>
  <si>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</si>
  <si>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</si>
  <si>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</si>
  <si>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</si>
  <si>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</si>
  <si>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</si>
  <si>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</si>
  <si>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</si>
  <si>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</si>
  <si>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</si>
  <si>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</si>
  <si>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</si>
  <si>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</si>
  <si>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</si>
  <si>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</si>
  <si>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</si>
  <si>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</si>
  <si>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</si>
  <si>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</si>
  <si>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</si>
  <si>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</si>
  <si>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</si>
  <si>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</si>
  <si>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</si>
  <si>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</si>
  <si>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</si>
  <si>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</si>
  <si>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</si>
  <si>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</si>
  <si>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</si>
  <si>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</si>
  <si>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</si>
  <si>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</si>
  <si>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</si>
  <si>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</si>
  <si>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</si>
  <si>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</si>
  <si>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</si>
  <si>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</si>
  <si>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</si>
  <si>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</si>
  <si>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</si>
  <si>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</si>
  <si>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</si>
  <si>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</si>
  <si>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</si>
  <si>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</si>
  <si>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</si>
  <si>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</si>
  <si>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</si>
  <si>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</si>
  <si>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</si>
  <si>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</si>
  <si>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</si>
  <si>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</si>
  <si>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</si>
  <si>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</si>
  <si>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</si>
  <si>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</si>
  <si>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</si>
  <si>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</si>
  <si>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</si>
  <si>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</si>
  <si>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</si>
  <si>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</si>
  <si>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</si>
  <si>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</si>
  <si>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</si>
  <si>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</si>
  <si>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</si>
  <si>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</si>
  <si>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</si>
  <si>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</si>
  <si>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</si>
  <si>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</si>
  <si>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</si>
  <si>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</si>
  <si>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</si>
  <si>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</si>
  <si>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</si>
  <si>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</si>
  <si>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</si>
  <si>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</si>
  <si>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</si>
  <si>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</si>
  <si>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</si>
  <si>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</si>
  <si>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</si>
  <si>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</si>
  <si>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</si>
  <si>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</si>
  <si>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</si>
  <si>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</si>
  <si>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</si>
  <si>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</si>
  <si>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</si>
  <si>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</si>
  <si>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</si>
  <si>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</si>
  <si>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</si>
  <si>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</si>
  <si>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</si>
  <si>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</si>
  <si>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</si>
  <si>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</si>
  <si>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</si>
  <si>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</si>
  <si>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</si>
  <si>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</si>
  <si>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</si>
  <si>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</si>
  <si>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</si>
  <si>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</si>
  <si>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</si>
  <si>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</si>
  <si>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</si>
  <si>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</si>
  <si>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</si>
  <si>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</si>
  <si>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</si>
  <si>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</si>
  <si>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</si>
  <si>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</si>
  <si>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</si>
  <si>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</si>
  <si>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</si>
  <si>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</si>
  <si>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</si>
  <si>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</si>
  <si>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</si>
  <si>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</si>
  <si>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</si>
  <si>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</si>
  <si>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</si>
  <si>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</si>
  <si>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</si>
  <si>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</si>
  <si>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</si>
  <si>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</si>
  <si>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</si>
  <si>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</si>
  <si>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</si>
  <si>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</si>
  <si>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</si>
  <si>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</si>
  <si>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</si>
  <si>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</si>
  <si>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</si>
  <si>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</si>
  <si>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</si>
  <si>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</si>
  <si>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</si>
  <si>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</si>
  <si>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</si>
  <si>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</si>
  <si>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</si>
  <si>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</si>
  <si>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</si>
  <si>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</si>
  <si>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</si>
  <si>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</si>
  <si>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</si>
  <si>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</si>
  <si>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</si>
  <si>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</si>
  <si>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</si>
  <si>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</si>
  <si>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</si>
  <si>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</si>
  <si>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</si>
  <si>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</si>
  <si>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</si>
  <si>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</si>
  <si>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</si>
  <si>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</si>
  <si>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</si>
  <si>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</si>
  <si>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</si>
  <si>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</si>
  <si>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</si>
  <si>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</si>
  <si>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</si>
  <si>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</si>
  <si>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</si>
  <si>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</si>
  <si>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</si>
  <si>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</si>
  <si>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</si>
  <si>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</si>
  <si>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</si>
  <si>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</si>
  <si>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</si>
  <si>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</si>
  <si>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</si>
  <si>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</si>
  <si>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</si>
  <si>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</si>
  <si>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</si>
  <si>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</si>
  <si>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</si>
  <si>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</si>
  <si>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</si>
  <si>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</si>
  <si>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</si>
  <si>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</si>
  <si>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</si>
  <si>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</si>
  <si>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</si>
  <si>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</si>
  <si>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</si>
  <si>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</si>
  <si>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</si>
  <si>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</si>
  <si>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</si>
  <si>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</si>
  <si>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</si>
  <si>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</si>
  <si>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</si>
  <si>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</si>
  <si>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</si>
  <si>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</si>
  <si>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</si>
  <si>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</si>
  <si>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</si>
  <si>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</si>
  <si>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</si>
  <si>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</si>
  <si>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</si>
  <si>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</si>
  <si>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</si>
  <si>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</si>
  <si>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</si>
  <si>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</si>
  <si>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</si>
  <si>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</si>
  <si>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</si>
  <si>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</si>
  <si>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</si>
  <si>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</si>
  <si>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</si>
  <si>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</si>
  <si>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</si>
  <si>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</si>
  <si>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</si>
  <si>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</si>
  <si>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</si>
  <si>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</si>
  <si>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</si>
  <si>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</si>
  <si>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</si>
  <si>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</si>
  <si>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</si>
  <si>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</si>
  <si>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</si>
  <si>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</si>
  <si>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</si>
  <si>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</si>
  <si>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</si>
  <si>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</si>
  <si>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</si>
  <si>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</si>
  <si>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</si>
  <si>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</si>
  <si>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</si>
  <si>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</si>
  <si>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</si>
  <si>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</si>
  <si>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</si>
  <si>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</si>
  <si>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</si>
  <si>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</si>
  <si>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</si>
  <si>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</si>
  <si>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</si>
  <si>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</si>
  <si>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</si>
  <si>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</si>
  <si>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</si>
  <si>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</si>
  <si>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</si>
  <si>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</si>
  <si>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</si>
  <si>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</si>
  <si>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</si>
  <si>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</si>
  <si>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</si>
  <si>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</si>
  <si>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</si>
  <si>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</si>
  <si>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</si>
  <si>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</si>
  <si>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</si>
  <si>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</si>
  <si>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</si>
  <si>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</si>
  <si>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</si>
  <si>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</si>
  <si>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</si>
  <si>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</si>
  <si>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</si>
  <si>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</si>
  <si>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</si>
  <si>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</si>
  <si>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</si>
  <si>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</si>
  <si>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</si>
  <si>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</si>
  <si>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</si>
  <si>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</si>
  <si>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</si>
  <si>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</si>
  <si>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</si>
  <si>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</si>
  <si>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</si>
  <si>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</si>
  <si>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</si>
  <si>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</si>
  <si>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</si>
  <si>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</si>
  <si>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</si>
  <si>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</si>
  <si>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</si>
  <si>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</si>
  <si>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</si>
  <si>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</si>
  <si>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</si>
  <si>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</si>
  <si>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</si>
  <si>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</si>
  <si>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</si>
  <si>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位置参照情報の整備</t>
    <rPh sb="0" eb="2">
      <t>イチ</t>
    </rPh>
    <rPh sb="2" eb="4">
      <t>サンショウ</t>
    </rPh>
    <rPh sb="4" eb="6">
      <t>ジョウホウ</t>
    </rPh>
    <rPh sb="7" eb="9">
      <t>セイビ</t>
    </rPh>
    <phoneticPr fontId="5"/>
  </si>
  <si>
    <t>国土政策局</t>
    <rPh sb="0" eb="2">
      <t>コクド</t>
    </rPh>
    <rPh sb="2" eb="5">
      <t>セイサクキョク</t>
    </rPh>
    <phoneticPr fontId="5"/>
  </si>
  <si>
    <t>国土交通省</t>
  </si>
  <si>
    <t>国土情報課</t>
    <rPh sb="0" eb="5">
      <t>コクドジョウホウカ</t>
    </rPh>
    <phoneticPr fontId="5"/>
  </si>
  <si>
    <t>○</t>
  </si>
  <si>
    <t>地理空間情報活用推進基本法</t>
    <phoneticPr fontId="5"/>
  </si>
  <si>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t>
    <phoneticPr fontId="5"/>
  </si>
  <si>
    <t>平成27年7月1日から平成28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5"/>
  </si>
  <si>
    <t>-</t>
    <phoneticPr fontId="5"/>
  </si>
  <si>
    <t>地理空間情報整備・活用推進調査費</t>
    <phoneticPr fontId="5"/>
  </si>
  <si>
    <t>位置参照情報のダウンロード件数の対前年度維持または増加</t>
    <phoneticPr fontId="5"/>
  </si>
  <si>
    <t>位置参照情報のダウンロード件数</t>
    <phoneticPr fontId="5"/>
  </si>
  <si>
    <t>万件</t>
    <rPh sb="0" eb="2">
      <t>マンケン</t>
    </rPh>
    <phoneticPr fontId="5"/>
  </si>
  <si>
    <t>地理空間情報活用推進基本計画（H29年3月24日閣議決定）</t>
    <phoneticPr fontId="5"/>
  </si>
  <si>
    <t>街区レベル及び大字町丁目レベル位置参照情報更新市区町村数</t>
    <phoneticPr fontId="5"/>
  </si>
  <si>
    <t>市区町村数</t>
    <rPh sb="0" eb="4">
      <t>シクチョウソン</t>
    </rPh>
    <rPh sb="4" eb="5">
      <t>スウ</t>
    </rPh>
    <phoneticPr fontId="5"/>
  </si>
  <si>
    <t>位置参照情報更新業務発注額／市区町村数　　　　　　　　　　</t>
    <phoneticPr fontId="5"/>
  </si>
  <si>
    <t>千円/市区町村数</t>
    <phoneticPr fontId="5"/>
  </si>
  <si>
    <t>百万円/市町村</t>
    <phoneticPr fontId="5"/>
  </si>
  <si>
    <t>30.78/1,718</t>
    <phoneticPr fontId="5"/>
  </si>
  <si>
    <t>38.88/1,718</t>
    <phoneticPr fontId="5"/>
  </si>
  <si>
    <t>　国民が容易に地理空間情報を活用できる仕組みを継続して提供することにより、地理空間情報の活用の有効性や、国の施策などの普及啓発が図られる。</t>
    <phoneticPr fontId="5"/>
  </si>
  <si>
    <t>-</t>
    <phoneticPr fontId="5"/>
  </si>
  <si>
    <t>無</t>
  </si>
  <si>
    <t>位置参照情報は、官民にわたり、広く社会全体における帳簿情報をGISデータとして電子化するために必須の情報である。</t>
    <phoneticPr fontId="5"/>
  </si>
  <si>
    <t>位置参照情報は、我が国を全国にわたり、住所と緯度経度を紐付ける重要な情報であり、高度IT社会のインフラとして欠くことができないものであるため、国による整備が必要である。</t>
    <phoneticPr fontId="5"/>
  </si>
  <si>
    <t>広く社会全体における帳簿情報をGISデータ化するために必須の情報・事業である。</t>
    <phoneticPr fontId="5"/>
  </si>
  <si>
    <t>‐</t>
  </si>
  <si>
    <t>業務内容の見直しを行い、適正なコスト水準を確保している。</t>
    <phoneticPr fontId="5"/>
  </si>
  <si>
    <t>業務の履行に必要となる経費に限定されている。</t>
    <phoneticPr fontId="5"/>
  </si>
  <si>
    <t>業務内容の見直しを行い、効率的な執行に努めている。</t>
    <phoneticPr fontId="5"/>
  </si>
  <si>
    <t>毎年度、成果実績は成果目標を達成している。</t>
    <phoneticPr fontId="5"/>
  </si>
  <si>
    <t>作業の効率性を上げるため、作業手法の検討を行い、適宜、作業手法の変更を行っている。</t>
    <phoneticPr fontId="5"/>
  </si>
  <si>
    <t>成果実績は成果目標を達成している。</t>
    <phoneticPr fontId="5"/>
  </si>
  <si>
    <t>整備したデータについては、国土交通省HPより広く一般提供され、官民の様々な分野での基礎的な資料として活用されている。</t>
    <phoneticPr fontId="5"/>
  </si>
  <si>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5"/>
  </si>
  <si>
    <t>更新箇所数は、作業年によってばらつきがあるため、より効率的な更新箇所の抽出や更新方法の確立を図る。</t>
    <phoneticPr fontId="5"/>
  </si>
  <si>
    <t>一般財団法人日本地域開発センター</t>
    <rPh sb="0" eb="2">
      <t>イッパン</t>
    </rPh>
    <rPh sb="2" eb="6">
      <t>ザイダンホウジン</t>
    </rPh>
    <rPh sb="6" eb="8">
      <t>ニホン</t>
    </rPh>
    <rPh sb="8" eb="10">
      <t>チイキ</t>
    </rPh>
    <rPh sb="10" eb="12">
      <t>カイハツ</t>
    </rPh>
    <phoneticPr fontId="5"/>
  </si>
  <si>
    <t>株式会社協振技建</t>
    <rPh sb="0" eb="4">
      <t>カブシキガイシャ</t>
    </rPh>
    <rPh sb="4" eb="8">
      <t>キョウシンギケン</t>
    </rPh>
    <phoneticPr fontId="5"/>
  </si>
  <si>
    <t>株式会社きもと</t>
    <rPh sb="0" eb="4">
      <t>カブシキガイシャ</t>
    </rPh>
    <phoneticPr fontId="5"/>
  </si>
  <si>
    <t>平成28年度  条件不利地域の集落に対する位置情報整備に関する基礎的調査業務</t>
    <phoneticPr fontId="5"/>
  </si>
  <si>
    <t>平成28年度　位置参照情報の更新に係る変化情報収集及び品質評価業務</t>
    <phoneticPr fontId="5"/>
  </si>
  <si>
    <t>平成28年度　位置参照情報更新業務</t>
    <phoneticPr fontId="5"/>
  </si>
  <si>
    <t>27.79/1,718</t>
    <phoneticPr fontId="5"/>
  </si>
  <si>
    <t>A. 一般財団法人日本地域開発センター</t>
    <phoneticPr fontId="5"/>
  </si>
  <si>
    <t>直接原価等</t>
    <rPh sb="0" eb="2">
      <t>チョクセツ</t>
    </rPh>
    <rPh sb="2" eb="4">
      <t>ゲンカ</t>
    </rPh>
    <rPh sb="4" eb="5">
      <t>トウ</t>
    </rPh>
    <phoneticPr fontId="5"/>
  </si>
  <si>
    <t>税</t>
    <rPh sb="0" eb="1">
      <t>ゼイ</t>
    </rPh>
    <phoneticPr fontId="5"/>
  </si>
  <si>
    <t>消費税</t>
    <rPh sb="0" eb="3">
      <t>ショウヒゼイ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</si>
  <si>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</si>
  <si>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t>
  </si>
  <si>
    <t>-</t>
    <phoneticPr fontId="5"/>
  </si>
  <si>
    <t>10　国土の総合的な利用、整備及び保全、国土に関する情報の整備</t>
    <phoneticPr fontId="5"/>
  </si>
  <si>
    <t>38　国土の位置・形状を定めるための調査及び地理空間情報の整備・活用を推進する</t>
    <phoneticPr fontId="5"/>
  </si>
  <si>
    <t xml:space="preserve">・業者選定にあたっては、一般競争入札を採用し、十分な競争性を確保している。
</t>
    <rPh sb="12" eb="14">
      <t>イッパン</t>
    </rPh>
    <phoneticPr fontId="5"/>
  </si>
  <si>
    <t>-</t>
    <phoneticPr fontId="5"/>
  </si>
  <si>
    <t>-</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</si>
  <si>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</si>
  <si>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位置参照情報に関する更新作業とデータベースの提供という事業目的及び内容自体は適切であり、社会インフラ整備事業として極めて重要。但し、この事業と、今回公開プロセスでレビューを行った「地理空間情報の活用の推進に係る総合的課題に関する検討」事業と目的・内容が相当程度重複すると思われ、そこで策定された全体戦略の中で本事業がどのように位置づけられるのか、優先度合など、事業の見直しが必要ないか、連携・見直しが必要と思われる。</t>
    <rPh sb="0" eb="2">
      <t>イチ</t>
    </rPh>
    <rPh sb="2" eb="4">
      <t>サンショウ</t>
    </rPh>
    <rPh sb="4" eb="6">
      <t>ジョウホウ</t>
    </rPh>
    <rPh sb="7" eb="8">
      <t>カン</t>
    </rPh>
    <rPh sb="10" eb="12">
      <t>コウシン</t>
    </rPh>
    <rPh sb="12" eb="14">
      <t>サギョウ</t>
    </rPh>
    <rPh sb="44" eb="46">
      <t>シャカイ</t>
    </rPh>
    <rPh sb="50" eb="52">
      <t>セイビ</t>
    </rPh>
    <rPh sb="52" eb="54">
      <t>ジギョウ</t>
    </rPh>
    <rPh sb="57" eb="58">
      <t>キワ</t>
    </rPh>
    <rPh sb="142" eb="144">
      <t>サクテイ</t>
    </rPh>
    <rPh sb="147" eb="149">
      <t>ゼンタイ</t>
    </rPh>
    <rPh sb="149" eb="151">
      <t>センリャク</t>
    </rPh>
    <rPh sb="152" eb="153">
      <t>ナカ</t>
    </rPh>
    <rPh sb="154" eb="155">
      <t>ホン</t>
    </rPh>
    <rPh sb="155" eb="157">
      <t>ジギョウ</t>
    </rPh>
    <rPh sb="163" eb="165">
      <t>イチ</t>
    </rPh>
    <rPh sb="173" eb="175">
      <t>ユウセン</t>
    </rPh>
    <rPh sb="175" eb="177">
      <t>ドアイ</t>
    </rPh>
    <rPh sb="180" eb="182">
      <t>ジギョウ</t>
    </rPh>
    <rPh sb="183" eb="185">
      <t>ミナオ</t>
    </rPh>
    <rPh sb="193" eb="195">
      <t>レンケイ</t>
    </rPh>
    <rPh sb="196" eb="198">
      <t>ミナオ</t>
    </rPh>
    <rPh sb="200" eb="202">
      <t>ヒツヨウ</t>
    </rPh>
    <rPh sb="203" eb="204">
      <t>オモ</t>
    </rPh>
    <phoneticPr fontId="5"/>
  </si>
  <si>
    <t>外部有識者の指摘も踏まえ、事業の効果的・効率的な実施に努めるとともに、利用者の利便性向上、成果の活用促進のための普及に努めるべき。</t>
    <rPh sb="0" eb="2">
      <t>ガイブ</t>
    </rPh>
    <rPh sb="2" eb="5">
      <t>ユウシキシャ</t>
    </rPh>
    <rPh sb="6" eb="8">
      <t>シテキ</t>
    </rPh>
    <rPh sb="9" eb="10">
      <t>フ</t>
    </rPh>
    <rPh sb="13" eb="15">
      <t>ジギョウ</t>
    </rPh>
    <rPh sb="16" eb="19">
      <t>コウカテキ</t>
    </rPh>
    <rPh sb="20" eb="23">
      <t>コウリツテキ</t>
    </rPh>
    <rPh sb="24" eb="26">
      <t>ジッシ</t>
    </rPh>
    <rPh sb="27" eb="28">
      <t>ツト</t>
    </rPh>
    <rPh sb="35" eb="38">
      <t>リヨウシャ</t>
    </rPh>
    <rPh sb="39" eb="42">
      <t>リベンセイ</t>
    </rPh>
    <rPh sb="42" eb="44">
      <t>コウジョウ</t>
    </rPh>
    <rPh sb="45" eb="47">
      <t>セイカ</t>
    </rPh>
    <rPh sb="48" eb="50">
      <t>カツヨウ</t>
    </rPh>
    <rPh sb="50" eb="52">
      <t>ソクシン</t>
    </rPh>
    <rPh sb="56" eb="58">
      <t>フキュウ</t>
    </rPh>
    <rPh sb="59" eb="60">
      <t>ツト</t>
    </rPh>
    <phoneticPr fontId="2"/>
  </si>
  <si>
    <t>課長　坂　勝浩</t>
    <rPh sb="3" eb="4">
      <t>サカ</t>
    </rPh>
    <rPh sb="5" eb="7">
      <t>カツヒロ</t>
    </rPh>
    <phoneticPr fontId="5"/>
  </si>
  <si>
    <t>執行等改善</t>
  </si>
  <si>
    <t>位置参照情報の整備に当たっては、高度IT社会を支えるインフラとして国が整備すべき重要性が高い事業であり、ご指摘を踏まえ、さらなる連携・見直しとして、より効率的な更新箇所の抽出や更新方法の確立を図る。
また、整備したデータの提供に当たっては、G空間情報センターとも連携し、活用促進のための普及に努める。</t>
    <rPh sb="16" eb="18">
      <t>コウド</t>
    </rPh>
    <rPh sb="20" eb="22">
      <t>シャカイ</t>
    </rPh>
    <rPh sb="23" eb="24">
      <t>ササ</t>
    </rPh>
    <rPh sb="33" eb="34">
      <t>クニ</t>
    </rPh>
    <rPh sb="35" eb="37">
      <t>セイビ</t>
    </rPh>
    <rPh sb="40" eb="43">
      <t>ジュウヨウセイ</t>
    </rPh>
    <rPh sb="44" eb="45">
      <t>タカ</t>
    </rPh>
    <rPh sb="46" eb="48">
      <t>ジギョウ</t>
    </rPh>
    <rPh sb="53" eb="55">
      <t>シテキ</t>
    </rPh>
    <rPh sb="56" eb="57">
      <t>フ</t>
    </rPh>
    <rPh sb="64" eb="66">
      <t>レンケイ</t>
    </rPh>
    <rPh sb="67" eb="69">
      <t>ミナオ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</si>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</sst>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95250</xdr:colOff>
      <xdr:row>742</xdr:row>
      <xdr:rowOff>123825</xdr:rowOff>
    </xdr:from>
    <xdr:to>
      <xdr:col>25</xdr:col>
      <xdr:colOff>104775</xdr:colOff>
      <xdr:row>754</xdr:row>
      <xdr:rowOff>248130</xdr:rowOff>
    </xdr:to>
    <xdr:cxnSp macro="">
      <xdr:nvCxnSpPr>
        <xdr:cNvPr id="5" name="直線矢印コネクタ 38"/>
        <xdr:cNvCxnSpPr>
          <a:cxnSpLocks noChangeShapeType="1"/>
        </xdr:cNvCxnSpPr>
      </xdr:nvCxnSpPr>
      <xdr:spPr bwMode="auto">
        <a:xfrm flipH="1">
          <a:off x="5095875" y="36976050"/>
          <a:ext cx="9525" cy="4353405"/>
        </a:xfrm>
        <a:prstGeom prst="straightConnector1">
          <a:avLst/>
        </a:prstGeom>
        <a:noFill/>
        <a:ln w="38100">
          <a:solidFill>
            <a:srgbClr val="000000"/>
          </a:solidFill>
          <a:round/>
          <a:headEnd/>
          <a:tailEnd type="arrow" w="med" len="med"/>
        </a:ln>
      </xdr:spPr>
    </xdr:cxnSp>
    <xdr:clientData/>
  </xdr:twoCellAnchor>
  <xdr:twoCellAnchor>
    <xdr:from>
      <xdr:col>20</xdr:col>
      <xdr:colOff>38100</xdr:colOff>
      <xdr:row>740</xdr:row>
      <xdr:rowOff>133350</xdr:rowOff>
    </xdr:from>
    <xdr:to>
      <xdr:col>31</xdr:col>
      <xdr:colOff>24241</xdr:colOff>
      <xdr:row>742</xdr:row>
      <xdr:rowOff>135692</xdr:rowOff>
    </xdr:to>
    <xdr:sp macro="" textlink="">
      <xdr:nvSpPr>
        <xdr:cNvPr id="2" name="テキスト ボックス 37"/>
        <xdr:cNvSpPr txBox="1">
          <a:spLocks noChangeArrowheads="1"/>
        </xdr:cNvSpPr>
      </xdr:nvSpPr>
      <xdr:spPr bwMode="auto">
        <a:xfrm>
          <a:off x="4038600" y="36280725"/>
          <a:ext cx="2186416" cy="707192"/>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mn-ea"/>
              <a:ea typeface="+mn-ea"/>
            </a:rPr>
            <a:t>38</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18</xdr:col>
      <xdr:colOff>28575</xdr:colOff>
      <xdr:row>743</xdr:row>
      <xdr:rowOff>219075</xdr:rowOff>
    </xdr:from>
    <xdr:to>
      <xdr:col>34</xdr:col>
      <xdr:colOff>162965</xdr:colOff>
      <xdr:row>745</xdr:row>
      <xdr:rowOff>249970</xdr:rowOff>
    </xdr:to>
    <xdr:sp macro="" textlink="">
      <xdr:nvSpPr>
        <xdr:cNvPr id="3" name="大かっこ 40"/>
        <xdr:cNvSpPr>
          <a:spLocks noChangeArrowheads="1"/>
        </xdr:cNvSpPr>
      </xdr:nvSpPr>
      <xdr:spPr bwMode="auto">
        <a:xfrm>
          <a:off x="3629025" y="37423725"/>
          <a:ext cx="3334790" cy="735745"/>
        </a:xfrm>
        <a:prstGeom prst="bracketPair">
          <a:avLst>
            <a:gd name="adj" fmla="val 16667"/>
          </a:avLst>
        </a:prstGeom>
        <a:noFill/>
        <a:ln w="9525">
          <a:solidFill>
            <a:srgbClr val="000000"/>
          </a:solidFill>
          <a:round/>
          <a:headEnd/>
          <a:tailEnd/>
        </a:ln>
      </xdr:spPr>
    </xdr:sp>
    <xdr:clientData/>
  </xdr:twoCellAnchor>
  <xdr:twoCellAnchor>
    <xdr:from>
      <xdr:col>19</xdr:col>
      <xdr:colOff>47625</xdr:colOff>
      <xdr:row>743</xdr:row>
      <xdr:rowOff>133350</xdr:rowOff>
    </xdr:from>
    <xdr:to>
      <xdr:col>34</xdr:col>
      <xdr:colOff>1599</xdr:colOff>
      <xdr:row>745</xdr:row>
      <xdr:rowOff>300157</xdr:rowOff>
    </xdr:to>
    <xdr:sp macro="" textlink="">
      <xdr:nvSpPr>
        <xdr:cNvPr id="4" name="テキスト ボックス 34"/>
        <xdr:cNvSpPr txBox="1">
          <a:spLocks noChangeArrowheads="1"/>
        </xdr:cNvSpPr>
      </xdr:nvSpPr>
      <xdr:spPr bwMode="auto">
        <a:xfrm>
          <a:off x="3848100" y="37338000"/>
          <a:ext cx="2954349" cy="871657"/>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16</xdr:col>
      <xdr:colOff>38100</xdr:colOff>
      <xdr:row>749</xdr:row>
      <xdr:rowOff>9525</xdr:rowOff>
    </xdr:from>
    <xdr:to>
      <xdr:col>35</xdr:col>
      <xdr:colOff>161772</xdr:colOff>
      <xdr:row>750</xdr:row>
      <xdr:rowOff>118503</xdr:rowOff>
    </xdr:to>
    <xdr:sp macro="" textlink="">
      <xdr:nvSpPr>
        <xdr:cNvPr id="6" name="テキスト ボックス 36"/>
        <xdr:cNvSpPr txBox="1">
          <a:spLocks noChangeArrowheads="1"/>
        </xdr:cNvSpPr>
      </xdr:nvSpPr>
      <xdr:spPr bwMode="auto">
        <a:xfrm>
          <a:off x="3238500" y="39328725"/>
          <a:ext cx="3924147" cy="461403"/>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一般競争入札、企画競争</a:t>
          </a:r>
          <a:r>
            <a:rPr lang="en-US" altLang="ja-JP" sz="1400" b="0" i="0" u="none" strike="noStrike" baseline="0">
              <a:solidFill>
                <a:srgbClr val="000000"/>
              </a:solidFill>
              <a:latin typeface="Calibri"/>
            </a:rPr>
            <a:t>】</a:t>
          </a:r>
        </a:p>
      </xdr:txBody>
    </xdr:sp>
    <xdr:clientData/>
  </xdr:twoCellAnchor>
  <xdr:twoCellAnchor>
    <xdr:from>
      <xdr:col>20</xdr:col>
      <xdr:colOff>152400</xdr:colOff>
      <xdr:row>755</xdr:row>
      <xdr:rowOff>19050</xdr:rowOff>
    </xdr:from>
    <xdr:to>
      <xdr:col>31</xdr:col>
      <xdr:colOff>138541</xdr:colOff>
      <xdr:row>757</xdr:row>
      <xdr:rowOff>60665</xdr:rowOff>
    </xdr:to>
    <xdr:sp macro="" textlink="">
      <xdr:nvSpPr>
        <xdr:cNvPr id="7" name="テキスト ボックス 35"/>
        <xdr:cNvSpPr txBox="1">
          <a:spLocks noChangeArrowheads="1"/>
        </xdr:cNvSpPr>
      </xdr:nvSpPr>
      <xdr:spPr bwMode="auto">
        <a:xfrm>
          <a:off x="4152900" y="41452800"/>
          <a:ext cx="2186416" cy="1060790"/>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民間企業等</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（３社）</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38</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18</xdr:col>
      <xdr:colOff>28575</xdr:colOff>
      <xdr:row>757</xdr:row>
      <xdr:rowOff>238125</xdr:rowOff>
    </xdr:from>
    <xdr:to>
      <xdr:col>35</xdr:col>
      <xdr:colOff>85084</xdr:colOff>
      <xdr:row>758</xdr:row>
      <xdr:rowOff>392847</xdr:rowOff>
    </xdr:to>
    <xdr:sp macro="" textlink="">
      <xdr:nvSpPr>
        <xdr:cNvPr id="8" name="大かっこ 41"/>
        <xdr:cNvSpPr>
          <a:spLocks noChangeArrowheads="1"/>
        </xdr:cNvSpPr>
      </xdr:nvSpPr>
      <xdr:spPr bwMode="auto">
        <a:xfrm>
          <a:off x="3629025" y="42691050"/>
          <a:ext cx="3456934" cy="821472"/>
        </a:xfrm>
        <a:prstGeom prst="bracketPair">
          <a:avLst>
            <a:gd name="adj" fmla="val 16667"/>
          </a:avLst>
        </a:prstGeom>
        <a:noFill/>
        <a:ln w="9525">
          <a:solidFill>
            <a:srgbClr val="000000"/>
          </a:solidFill>
          <a:round/>
          <a:headEnd/>
          <a:tailEnd/>
        </a:ln>
      </xdr:spPr>
    </xdr:sp>
    <xdr:clientData/>
  </xdr:twoCellAnchor>
  <xdr:twoCellAnchor>
    <xdr:from>
      <xdr:col>19</xdr:col>
      <xdr:colOff>104775</xdr:colOff>
      <xdr:row>757</xdr:row>
      <xdr:rowOff>85725</xdr:rowOff>
    </xdr:from>
    <xdr:to>
      <xdr:col>35</xdr:col>
      <xdr:colOff>18211</xdr:colOff>
      <xdr:row>758</xdr:row>
      <xdr:rowOff>441913</xdr:rowOff>
    </xdr:to>
    <xdr:sp macro="" textlink="">
      <xdr:nvSpPr>
        <xdr:cNvPr id="9" name="テキスト ボックス 39"/>
        <xdr:cNvSpPr txBox="1">
          <a:spLocks noChangeArrowheads="1"/>
        </xdr:cNvSpPr>
      </xdr:nvSpPr>
      <xdr:spPr bwMode="auto">
        <a:xfrm>
          <a:off x="3905250" y="42538650"/>
          <a:ext cx="3113836" cy="1022938"/>
        </a:xfrm>
        <a:prstGeom prst="rect">
          <a:avLst/>
        </a:prstGeom>
        <a:no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27</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28</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397</v>
      </c>
      <c r="AT2" s="950"/>
      <c r="AU2" s="950"/>
      <c r="AV2" s="43" t="str">
        <f>IF(AW2="", "", "-")</f>
        <v/>
      </c>
      <c r="AW2" s="922"/>
      <c r="AX2" s="922"/>
    </row>
    <row r="3" spans="1:50" ht="21" customHeight="1" thickBot="1" x14ac:dyDescent="0.2">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466</v>
      </c>
      <c r="AK3" s="881"/>
      <c r="AL3" s="881"/>
      <c r="AM3" s="881"/>
      <c r="AN3" s="881"/>
      <c r="AO3" s="881"/>
      <c r="AP3" s="881"/>
      <c r="AQ3" s="881"/>
      <c r="AR3" s="881"/>
      <c r="AS3" s="881"/>
      <c r="AT3" s="881"/>
      <c r="AU3" s="881"/>
      <c r="AV3" s="881"/>
      <c r="AW3" s="881"/>
      <c r="AX3" s="24" t="s">
        <v>65</v>
      </c>
    </row>
    <row r="4" spans="1:50" ht="24.75" customHeight="1" x14ac:dyDescent="0.15">
      <c r="A4" s="713" t="s">
        <v>26</v>
      </c>
      <c r="B4" s="714"/>
      <c r="C4" s="714"/>
      <c r="D4" s="714"/>
      <c r="E4" s="714"/>
      <c r="F4" s="714"/>
      <c r="G4" s="691" t="s">
        <v>464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184</v>
      </c>
      <c r="H5" s="852"/>
      <c r="I5" s="852"/>
      <c r="J5" s="852"/>
      <c r="K5" s="852"/>
      <c r="L5" s="852"/>
      <c r="M5" s="853" t="s">
        <v>66</v>
      </c>
      <c r="N5" s="854"/>
      <c r="O5" s="854"/>
      <c r="P5" s="854"/>
      <c r="Q5" s="854"/>
      <c r="R5" s="855"/>
      <c r="S5" s="856" t="s">
        <v>131</v>
      </c>
      <c r="T5" s="852"/>
      <c r="U5" s="852"/>
      <c r="V5" s="852"/>
      <c r="W5" s="852"/>
      <c r="X5" s="857"/>
      <c r="Y5" s="707" t="s">
        <v>3</v>
      </c>
      <c r="Z5" s="540"/>
      <c r="AA5" s="540"/>
      <c r="AB5" s="540"/>
      <c r="AC5" s="540"/>
      <c r="AD5" s="541"/>
      <c r="AE5" s="708" t="s">
        <v>467</v>
      </c>
      <c r="AF5" s="708"/>
      <c r="AG5" s="708"/>
      <c r="AH5" s="708"/>
      <c r="AI5" s="708"/>
      <c r="AJ5" s="708"/>
      <c r="AK5" s="708"/>
      <c r="AL5" s="708"/>
      <c r="AM5" s="708"/>
      <c r="AN5" s="708"/>
      <c r="AO5" s="708"/>
      <c r="AP5" s="709"/>
      <c r="AQ5" s="710" t="s">
        <v>523</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3" t="s">
        <v>5</v>
      </c>
      <c r="Z7" s="463"/>
      <c r="AA7" s="463"/>
      <c r="AB7" s="463"/>
      <c r="AC7" s="463"/>
      <c r="AD7" s="934"/>
      <c r="AE7" s="923" t="s">
        <v>477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343</v>
      </c>
      <c r="B8" s="498"/>
      <c r="C8" s="498"/>
      <c r="D8" s="498"/>
      <c r="E8" s="498"/>
      <c r="F8" s="499"/>
      <c r="G8" s="951" t="str">
        <f>入力規則等!A26</f>
        <v>科学技術・イノベーション</v>
      </c>
      <c r="H8" s="729"/>
      <c r="I8" s="729"/>
      <c r="J8" s="729"/>
      <c r="K8" s="729"/>
      <c r="L8" s="729"/>
      <c r="M8" s="729"/>
      <c r="N8" s="729"/>
      <c r="O8" s="729"/>
      <c r="P8" s="729"/>
      <c r="Q8" s="729"/>
      <c r="R8" s="729"/>
      <c r="S8" s="729"/>
      <c r="T8" s="729"/>
      <c r="U8" s="729"/>
      <c r="V8" s="729"/>
      <c r="W8" s="729"/>
      <c r="X8" s="952"/>
      <c r="Y8" s="858" t="s">
        <v>344</v>
      </c>
      <c r="Z8" s="859"/>
      <c r="AA8" s="859"/>
      <c r="AB8" s="859"/>
      <c r="AC8" s="859"/>
      <c r="AD8" s="860"/>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61" t="s">
        <v>24</v>
      </c>
      <c r="B9" s="862"/>
      <c r="C9" s="862"/>
      <c r="D9" s="862"/>
      <c r="E9" s="862"/>
      <c r="F9" s="862"/>
      <c r="G9" s="863" t="s">
        <v>470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15">
      <c r="A10" s="667" t="s">
        <v>30</v>
      </c>
      <c r="B10" s="668"/>
      <c r="C10" s="668"/>
      <c r="D10" s="668"/>
      <c r="E10" s="668"/>
      <c r="F10" s="668"/>
      <c r="G10" s="758" t="s">
        <v>471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5" t="s">
        <v>25</v>
      </c>
      <c r="B12" s="956"/>
      <c r="C12" s="956"/>
      <c r="D12" s="956"/>
      <c r="E12" s="956"/>
      <c r="F12" s="957"/>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6" t="s">
        <v>8</v>
      </c>
      <c r="J13" s="777"/>
      <c r="K13" s="777"/>
      <c r="L13" s="777"/>
      <c r="M13" s="777"/>
      <c r="N13" s="777"/>
      <c r="O13" s="778"/>
      <c r="P13" s="664">
        <v>43</v>
      </c>
      <c r="Q13" s="665"/>
      <c r="R13" s="665"/>
      <c r="S13" s="665"/>
      <c r="T13" s="665"/>
      <c r="U13" s="665"/>
      <c r="V13" s="666"/>
      <c r="W13" s="664">
        <v>38</v>
      </c>
      <c r="X13" s="665"/>
      <c r="Y13" s="665"/>
      <c r="Z13" s="665"/>
      <c r="AA13" s="665"/>
      <c r="AB13" s="665"/>
      <c r="AC13" s="666"/>
      <c r="AD13" s="664">
        <v>38</v>
      </c>
      <c r="AE13" s="665"/>
      <c r="AF13" s="665"/>
      <c r="AG13" s="665"/>
      <c r="AH13" s="665"/>
      <c r="AI13" s="665"/>
      <c r="AJ13" s="666"/>
      <c r="AK13" s="664">
        <v>15</v>
      </c>
      <c r="AL13" s="665"/>
      <c r="AM13" s="665"/>
      <c r="AN13" s="665"/>
      <c r="AO13" s="665"/>
      <c r="AP13" s="665"/>
      <c r="AQ13" s="666"/>
      <c r="AR13" s="930">
        <v>15</v>
      </c>
      <c r="AS13" s="931"/>
      <c r="AT13" s="931"/>
      <c r="AU13" s="931"/>
      <c r="AV13" s="931"/>
      <c r="AW13" s="931"/>
      <c r="AX13" s="932"/>
    </row>
    <row r="14" spans="1:50" ht="21" customHeight="1" x14ac:dyDescent="0.15">
      <c r="A14" s="623"/>
      <c r="B14" s="624"/>
      <c r="C14" s="624"/>
      <c r="D14" s="624"/>
      <c r="E14" s="624"/>
      <c r="F14" s="625"/>
      <c r="G14" s="734"/>
      <c r="H14" s="735"/>
      <c r="I14" s="720" t="s">
        <v>9</v>
      </c>
      <c r="J14" s="771"/>
      <c r="K14" s="771"/>
      <c r="L14" s="771"/>
      <c r="M14" s="771"/>
      <c r="N14" s="771"/>
      <c r="O14" s="772"/>
      <c r="P14" s="664" t="s">
        <v>472</v>
      </c>
      <c r="Q14" s="665"/>
      <c r="R14" s="665"/>
      <c r="S14" s="665"/>
      <c r="T14" s="665"/>
      <c r="U14" s="665"/>
      <c r="V14" s="666"/>
      <c r="W14" s="664" t="s">
        <v>472</v>
      </c>
      <c r="X14" s="665"/>
      <c r="Y14" s="665"/>
      <c r="Z14" s="665"/>
      <c r="AA14" s="665"/>
      <c r="AB14" s="665"/>
      <c r="AC14" s="666"/>
      <c r="AD14" s="664" t="s">
        <v>472</v>
      </c>
      <c r="AE14" s="665"/>
      <c r="AF14" s="665"/>
      <c r="AG14" s="665"/>
      <c r="AH14" s="665"/>
      <c r="AI14" s="665"/>
      <c r="AJ14" s="666"/>
      <c r="AK14" s="664"/>
      <c r="AL14" s="665"/>
      <c r="AM14" s="665"/>
      <c r="AN14" s="665"/>
      <c r="AO14" s="665"/>
      <c r="AP14" s="665"/>
      <c r="AQ14" s="666"/>
      <c r="AR14" s="800"/>
      <c r="AS14" s="800"/>
      <c r="AT14" s="800"/>
      <c r="AU14" s="800"/>
      <c r="AV14" s="800"/>
      <c r="AW14" s="800"/>
      <c r="AX14" s="801"/>
    </row>
    <row r="15" spans="1:50" ht="21" customHeight="1" x14ac:dyDescent="0.15">
      <c r="A15" s="623"/>
      <c r="B15" s="624"/>
      <c r="C15" s="624"/>
      <c r="D15" s="624"/>
      <c r="E15" s="624"/>
      <c r="F15" s="625"/>
      <c r="G15" s="734"/>
      <c r="H15" s="735"/>
      <c r="I15" s="720" t="s">
        <v>51</v>
      </c>
      <c r="J15" s="721"/>
      <c r="K15" s="721"/>
      <c r="L15" s="721"/>
      <c r="M15" s="721"/>
      <c r="N15" s="721"/>
      <c r="O15" s="722"/>
      <c r="P15" s="664" t="s">
        <v>472</v>
      </c>
      <c r="Q15" s="665"/>
      <c r="R15" s="665"/>
      <c r="S15" s="665"/>
      <c r="T15" s="665"/>
      <c r="U15" s="665"/>
      <c r="V15" s="666"/>
      <c r="W15" s="664" t="s">
        <v>472</v>
      </c>
      <c r="X15" s="665"/>
      <c r="Y15" s="665"/>
      <c r="Z15" s="665"/>
      <c r="AA15" s="665"/>
      <c r="AB15" s="665"/>
      <c r="AC15" s="666"/>
      <c r="AD15" s="664" t="s">
        <v>472</v>
      </c>
      <c r="AE15" s="665"/>
      <c r="AF15" s="665"/>
      <c r="AG15" s="665"/>
      <c r="AH15" s="665"/>
      <c r="AI15" s="665"/>
      <c r="AJ15" s="666"/>
      <c r="AK15" s="664" t="s">
        <v>472</v>
      </c>
      <c r="AL15" s="665"/>
      <c r="AM15" s="665"/>
      <c r="AN15" s="665"/>
      <c r="AO15" s="665"/>
      <c r="AP15" s="665"/>
      <c r="AQ15" s="666"/>
      <c r="AR15" s="768"/>
      <c r="AS15" s="769"/>
      <c r="AT15" s="769"/>
      <c r="AU15" s="769"/>
      <c r="AV15" s="769"/>
      <c r="AW15" s="769"/>
      <c r="AX15" s="770"/>
    </row>
    <row r="16" spans="1:50" ht="21" customHeight="1" x14ac:dyDescent="0.15">
      <c r="A16" s="623"/>
      <c r="B16" s="624"/>
      <c r="C16" s="624"/>
      <c r="D16" s="624"/>
      <c r="E16" s="624"/>
      <c r="F16" s="625"/>
      <c r="G16" s="734"/>
      <c r="H16" s="735"/>
      <c r="I16" s="720" t="s">
        <v>52</v>
      </c>
      <c r="J16" s="721"/>
      <c r="K16" s="721"/>
      <c r="L16" s="721"/>
      <c r="M16" s="721"/>
      <c r="N16" s="721"/>
      <c r="O16" s="722"/>
      <c r="P16" s="664" t="s">
        <v>472</v>
      </c>
      <c r="Q16" s="665"/>
      <c r="R16" s="665"/>
      <c r="S16" s="665"/>
      <c r="T16" s="665"/>
      <c r="U16" s="665"/>
      <c r="V16" s="666"/>
      <c r="W16" s="664" t="s">
        <v>472</v>
      </c>
      <c r="X16" s="665"/>
      <c r="Y16" s="665"/>
      <c r="Z16" s="665"/>
      <c r="AA16" s="665"/>
      <c r="AB16" s="665"/>
      <c r="AC16" s="666"/>
      <c r="AD16" s="664" t="s">
        <v>472</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71"/>
      <c r="K17" s="771"/>
      <c r="L17" s="771"/>
      <c r="M17" s="771"/>
      <c r="N17" s="771"/>
      <c r="O17" s="772"/>
      <c r="P17" s="664" t="s">
        <v>472</v>
      </c>
      <c r="Q17" s="665"/>
      <c r="R17" s="665"/>
      <c r="S17" s="665"/>
      <c r="T17" s="665"/>
      <c r="U17" s="665"/>
      <c r="V17" s="666"/>
      <c r="W17" s="664" t="s">
        <v>472</v>
      </c>
      <c r="X17" s="665"/>
      <c r="Y17" s="665"/>
      <c r="Z17" s="665"/>
      <c r="AA17" s="665"/>
      <c r="AB17" s="665"/>
      <c r="AC17" s="666"/>
      <c r="AD17" s="664" t="s">
        <v>472</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x14ac:dyDescent="0.15">
      <c r="A18" s="623"/>
      <c r="B18" s="624"/>
      <c r="C18" s="624"/>
      <c r="D18" s="624"/>
      <c r="E18" s="624"/>
      <c r="F18" s="625"/>
      <c r="G18" s="736"/>
      <c r="H18" s="737"/>
      <c r="I18" s="725" t="s">
        <v>21</v>
      </c>
      <c r="J18" s="726"/>
      <c r="K18" s="726"/>
      <c r="L18" s="726"/>
      <c r="M18" s="726"/>
      <c r="N18" s="726"/>
      <c r="O18" s="727"/>
      <c r="P18" s="890">
        <f>SUM(P13:V17)</f>
        <v>43</v>
      </c>
      <c r="Q18" s="891"/>
      <c r="R18" s="891"/>
      <c r="S18" s="891"/>
      <c r="T18" s="891"/>
      <c r="U18" s="891"/>
      <c r="V18" s="892"/>
      <c r="W18" s="890">
        <f>SUM(W13:AC17)</f>
        <v>38</v>
      </c>
      <c r="X18" s="891"/>
      <c r="Y18" s="891"/>
      <c r="Z18" s="891"/>
      <c r="AA18" s="891"/>
      <c r="AB18" s="891"/>
      <c r="AC18" s="892"/>
      <c r="AD18" s="890">
        <f>SUM(AD13:AJ17)</f>
        <v>38</v>
      </c>
      <c r="AE18" s="891"/>
      <c r="AF18" s="891"/>
      <c r="AG18" s="891"/>
      <c r="AH18" s="891"/>
      <c r="AI18" s="891"/>
      <c r="AJ18" s="892"/>
      <c r="AK18" s="890">
        <f>SUM(AK13:AQ17)</f>
        <v>15</v>
      </c>
      <c r="AL18" s="891"/>
      <c r="AM18" s="891"/>
      <c r="AN18" s="891"/>
      <c r="AO18" s="891"/>
      <c r="AP18" s="891"/>
      <c r="AQ18" s="892"/>
      <c r="AR18" s="890">
        <f>SUM(AR13:AX17)</f>
        <v>15</v>
      </c>
      <c r="AS18" s="891"/>
      <c r="AT18" s="891"/>
      <c r="AU18" s="891"/>
      <c r="AV18" s="891"/>
      <c r="AW18" s="891"/>
      <c r="AX18" s="893"/>
    </row>
    <row r="19" spans="1:50" ht="24.75" customHeight="1" x14ac:dyDescent="0.15">
      <c r="A19" s="623"/>
      <c r="B19" s="624"/>
      <c r="C19" s="624"/>
      <c r="D19" s="624"/>
      <c r="E19" s="624"/>
      <c r="F19" s="625"/>
      <c r="G19" s="888" t="s">
        <v>10</v>
      </c>
      <c r="H19" s="889"/>
      <c r="I19" s="889"/>
      <c r="J19" s="889"/>
      <c r="K19" s="889"/>
      <c r="L19" s="889"/>
      <c r="M19" s="889"/>
      <c r="N19" s="889"/>
      <c r="O19" s="889"/>
      <c r="P19" s="664">
        <v>39</v>
      </c>
      <c r="Q19" s="665"/>
      <c r="R19" s="665"/>
      <c r="S19" s="665"/>
      <c r="T19" s="665"/>
      <c r="U19" s="665"/>
      <c r="V19" s="666"/>
      <c r="W19" s="664">
        <v>31</v>
      </c>
      <c r="X19" s="665"/>
      <c r="Y19" s="665"/>
      <c r="Z19" s="665"/>
      <c r="AA19" s="665"/>
      <c r="AB19" s="665"/>
      <c r="AC19" s="666"/>
      <c r="AD19" s="664">
        <v>38</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8" t="s">
        <v>11</v>
      </c>
      <c r="H20" s="889"/>
      <c r="I20" s="889"/>
      <c r="J20" s="889"/>
      <c r="K20" s="889"/>
      <c r="L20" s="889"/>
      <c r="M20" s="889"/>
      <c r="N20" s="889"/>
      <c r="O20" s="889"/>
      <c r="P20" s="337">
        <f>IF(P18=0, "-", SUM(P19)/P18)</f>
        <v>0.90697674418604646</v>
      </c>
      <c r="Q20" s="337"/>
      <c r="R20" s="337"/>
      <c r="S20" s="337"/>
      <c r="T20" s="337"/>
      <c r="U20" s="337"/>
      <c r="V20" s="337"/>
      <c r="W20" s="337">
        <f t="shared" ref="W20" si="0">IF(W18=0, "-", SUM(W19)/W18)</f>
        <v>0.81578947368421051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1"/>
      <c r="B21" s="862"/>
      <c r="C21" s="862"/>
      <c r="D21" s="862"/>
      <c r="E21" s="862"/>
      <c r="F21" s="958"/>
      <c r="G21" s="335" t="s">
        <v>428</v>
      </c>
      <c r="H21" s="336"/>
      <c r="I21" s="336"/>
      <c r="J21" s="336"/>
      <c r="K21" s="336"/>
      <c r="L21" s="336"/>
      <c r="M21" s="336"/>
      <c r="N21" s="336"/>
      <c r="O21" s="336"/>
      <c r="P21" s="337">
        <f>IF(P19=0, "-", SUM(P19)/SUM(P13,P14))</f>
        <v>0.90697674418604646</v>
      </c>
      <c r="Q21" s="337"/>
      <c r="R21" s="337"/>
      <c r="S21" s="337"/>
      <c r="T21" s="337"/>
      <c r="U21" s="337"/>
      <c r="V21" s="337"/>
      <c r="W21" s="337">
        <f t="shared" ref="W21" si="2">IF(W19=0, "-", SUM(W19)/SUM(W13,W14))</f>
        <v>0.81578947368421051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473</v>
      </c>
      <c r="H23" s="965"/>
      <c r="I23" s="965"/>
      <c r="J23" s="965"/>
      <c r="K23" s="965"/>
      <c r="L23" s="965"/>
      <c r="M23" s="965"/>
      <c r="N23" s="965"/>
      <c r="O23" s="966"/>
      <c r="P23" s="930">
        <v>15</v>
      </c>
      <c r="Q23" s="931"/>
      <c r="R23" s="931"/>
      <c r="S23" s="931"/>
      <c r="T23" s="931"/>
      <c r="U23" s="931"/>
      <c r="V23" s="954"/>
      <c r="W23" s="930">
        <v>15</v>
      </c>
      <c r="X23" s="931"/>
      <c r="Y23" s="931"/>
      <c r="Z23" s="931"/>
      <c r="AA23" s="931"/>
      <c r="AB23" s="931"/>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409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405</v>
      </c>
      <c r="H29" s="974"/>
      <c r="I29" s="974"/>
      <c r="J29" s="974"/>
      <c r="K29" s="974"/>
      <c r="L29" s="974"/>
      <c r="M29" s="974"/>
      <c r="N29" s="974"/>
      <c r="O29" s="975"/>
      <c r="P29" s="945">
        <f>AK13</f>
        <v>15</v>
      </c>
      <c r="Q29" s="946"/>
      <c r="R29" s="946"/>
      <c r="S29" s="946"/>
      <c r="T29" s="946"/>
      <c r="U29" s="946"/>
      <c r="V29" s="947"/>
      <c r="W29" s="945">
        <f>AR13</f>
        <v>15</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422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472</v>
      </c>
      <c r="AR31" s="173"/>
      <c r="AS31" s="117" t="s">
        <v>309</v>
      </c>
      <c r="AT31" s="118"/>
      <c r="AU31" s="172" t="s">
        <v>472</v>
      </c>
      <c r="AV31" s="172"/>
      <c r="AW31" s="415" t="s">
        <v>297</v>
      </c>
      <c r="AX31" s="416"/>
    </row>
    <row r="32" spans="1:50" ht="23.25" customHeight="1" x14ac:dyDescent="0.15">
      <c r="A32" s="420"/>
      <c r="B32" s="418"/>
      <c r="C32" s="418"/>
      <c r="D32" s="418"/>
      <c r="E32" s="418"/>
      <c r="F32" s="419"/>
      <c r="G32" s="561" t="s">
        <v>474</v>
      </c>
      <c r="H32" s="562"/>
      <c r="I32" s="562"/>
      <c r="J32" s="562"/>
      <c r="K32" s="562"/>
      <c r="L32" s="562"/>
      <c r="M32" s="562"/>
      <c r="N32" s="562"/>
      <c r="O32" s="563"/>
      <c r="P32" s="86" t="s">
        <v>475</v>
      </c>
      <c r="Q32" s="86"/>
      <c r="R32" s="86"/>
      <c r="S32" s="86"/>
      <c r="T32" s="86"/>
      <c r="U32" s="86"/>
      <c r="V32" s="86"/>
      <c r="W32" s="86"/>
      <c r="X32" s="87"/>
      <c r="Y32" s="483" t="s">
        <v>13</v>
      </c>
      <c r="Z32" s="530"/>
      <c r="AA32" s="531"/>
      <c r="AB32" s="468" t="s">
        <v>476</v>
      </c>
      <c r="AC32" s="468"/>
      <c r="AD32" s="468"/>
      <c r="AE32" s="225">
        <v>12</v>
      </c>
      <c r="AF32" s="226"/>
      <c r="AG32" s="226"/>
      <c r="AH32" s="226"/>
      <c r="AI32" s="225">
        <v>14</v>
      </c>
      <c r="AJ32" s="226"/>
      <c r="AK32" s="226"/>
      <c r="AL32" s="226"/>
      <c r="AM32" s="225">
        <v>15</v>
      </c>
      <c r="AN32" s="226"/>
      <c r="AO32" s="226"/>
      <c r="AP32" s="226"/>
      <c r="AQ32" s="345" t="s">
        <v>472</v>
      </c>
      <c r="AR32" s="180"/>
      <c r="AS32" s="180"/>
      <c r="AT32" s="346"/>
      <c r="AU32" s="226" t="s">
        <v>472</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476</v>
      </c>
      <c r="AC33" s="522"/>
      <c r="AD33" s="522"/>
      <c r="AE33" s="225">
        <v>10</v>
      </c>
      <c r="AF33" s="226"/>
      <c r="AG33" s="226"/>
      <c r="AH33" s="226"/>
      <c r="AI33" s="225">
        <v>12</v>
      </c>
      <c r="AJ33" s="226"/>
      <c r="AK33" s="226"/>
      <c r="AL33" s="226"/>
      <c r="AM33" s="225">
        <v>14</v>
      </c>
      <c r="AN33" s="226"/>
      <c r="AO33" s="226"/>
      <c r="AP33" s="226"/>
      <c r="AQ33" s="345" t="s">
        <v>472</v>
      </c>
      <c r="AR33" s="180"/>
      <c r="AS33" s="180"/>
      <c r="AT33" s="346"/>
      <c r="AU33" s="226" t="s">
        <v>472</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120</v>
      </c>
      <c r="AF34" s="226"/>
      <c r="AG34" s="226"/>
      <c r="AH34" s="226"/>
      <c r="AI34" s="225">
        <v>117</v>
      </c>
      <c r="AJ34" s="226"/>
      <c r="AK34" s="226"/>
      <c r="AL34" s="226"/>
      <c r="AM34" s="225">
        <v>107</v>
      </c>
      <c r="AN34" s="226"/>
      <c r="AO34" s="226"/>
      <c r="AP34" s="226"/>
      <c r="AQ34" s="345" t="s">
        <v>472</v>
      </c>
      <c r="AR34" s="180"/>
      <c r="AS34" s="180"/>
      <c r="AT34" s="346"/>
      <c r="AU34" s="226" t="s">
        <v>472</v>
      </c>
      <c r="AV34" s="226"/>
      <c r="AW34" s="226"/>
      <c r="AX34" s="228"/>
    </row>
    <row r="35" spans="1:50" ht="23.25" customHeight="1" x14ac:dyDescent="0.15">
      <c r="A35" s="211" t="s">
        <v>457</v>
      </c>
      <c r="B35" s="212"/>
      <c r="C35" s="212"/>
      <c r="D35" s="212"/>
      <c r="E35" s="212"/>
      <c r="F35" s="213"/>
      <c r="G35" s="217" t="s">
        <v>520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422</v>
      </c>
      <c r="B37" s="783"/>
      <c r="C37" s="783"/>
      <c r="D37" s="783"/>
      <c r="E37" s="783"/>
      <c r="F37" s="784"/>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3" t="s">
        <v>12</v>
      </c>
      <c r="AC37" s="774"/>
      <c r="AD37" s="775"/>
      <c r="AE37" s="765" t="s">
        <v>310</v>
      </c>
      <c r="AF37" s="765"/>
      <c r="AG37" s="765"/>
      <c r="AH37" s="765"/>
      <c r="AI37" s="765" t="s">
        <v>311</v>
      </c>
      <c r="AJ37" s="765"/>
      <c r="AK37" s="765"/>
      <c r="AL37" s="765"/>
      <c r="AM37" s="765" t="s">
        <v>317</v>
      </c>
      <c r="AN37" s="765"/>
      <c r="AO37" s="765"/>
      <c r="AP37" s="773"/>
      <c r="AQ37" s="166" t="s">
        <v>308</v>
      </c>
      <c r="AR37" s="158"/>
      <c r="AS37" s="158"/>
      <c r="AT37" s="159"/>
      <c r="AU37" s="434" t="s">
        <v>253</v>
      </c>
      <c r="AV37" s="434"/>
      <c r="AW37" s="434"/>
      <c r="AX37" s="921"/>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422</v>
      </c>
      <c r="B44" s="783"/>
      <c r="C44" s="783"/>
      <c r="D44" s="783"/>
      <c r="E44" s="783"/>
      <c r="F44" s="784"/>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3" t="s">
        <v>12</v>
      </c>
      <c r="AC44" s="774"/>
      <c r="AD44" s="775"/>
      <c r="AE44" s="765" t="s">
        <v>310</v>
      </c>
      <c r="AF44" s="765"/>
      <c r="AG44" s="765"/>
      <c r="AH44" s="765"/>
      <c r="AI44" s="765" t="s">
        <v>311</v>
      </c>
      <c r="AJ44" s="765"/>
      <c r="AK44" s="765"/>
      <c r="AL44" s="765"/>
      <c r="AM44" s="765" t="s">
        <v>317</v>
      </c>
      <c r="AN44" s="765"/>
      <c r="AO44" s="765"/>
      <c r="AP44" s="773"/>
      <c r="AQ44" s="166" t="s">
        <v>308</v>
      </c>
      <c r="AR44" s="158"/>
      <c r="AS44" s="158"/>
      <c r="AT44" s="159"/>
      <c r="AU44" s="434" t="s">
        <v>253</v>
      </c>
      <c r="AV44" s="434"/>
      <c r="AW44" s="434"/>
      <c r="AX44" s="921"/>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2"/>
      <c r="AF77" s="903"/>
      <c r="AG77" s="903"/>
      <c r="AH77" s="903"/>
      <c r="AI77" s="902"/>
      <c r="AJ77" s="903"/>
      <c r="AK77" s="903"/>
      <c r="AL77" s="903"/>
      <c r="AM77" s="902"/>
      <c r="AN77" s="903"/>
      <c r="AO77" s="903"/>
      <c r="AP77" s="903"/>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9"/>
    </row>
    <row r="80" spans="1:50" ht="18.75" hidden="1" customHeight="1" x14ac:dyDescent="0.15">
      <c r="A80" s="876"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7"/>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7"/>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7"/>
    </row>
    <row r="83" spans="1:60" ht="22.5" hidden="1" customHeight="1" x14ac:dyDescent="0.15">
      <c r="A83" s="877"/>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9"/>
    </row>
    <row r="84" spans="1:60" ht="19.5" hidden="1" customHeight="1" x14ac:dyDescent="0.15">
      <c r="A84" s="877"/>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1"/>
    </row>
    <row r="85" spans="1:60" ht="18.75" hidden="1" customHeight="1" x14ac:dyDescent="0.15">
      <c r="A85" s="877"/>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7"/>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7"/>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7"/>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7"/>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7"/>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7"/>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7"/>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7"/>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7"/>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7"/>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8"/>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7" t="s">
        <v>14</v>
      </c>
      <c r="Z99" s="908"/>
      <c r="AA99" s="909"/>
      <c r="AB99" s="904" t="s">
        <v>15</v>
      </c>
      <c r="AC99" s="905"/>
      <c r="AD99" s="90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6"/>
      <c r="Z100" s="867"/>
      <c r="AA100" s="868"/>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478</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v>1718</v>
      </c>
      <c r="AF101" s="226"/>
      <c r="AG101" s="226"/>
      <c r="AH101" s="227"/>
      <c r="AI101" s="225">
        <v>1718</v>
      </c>
      <c r="AJ101" s="226"/>
      <c r="AK101" s="226"/>
      <c r="AL101" s="227"/>
      <c r="AM101" s="225">
        <v>1718</v>
      </c>
      <c r="AN101" s="226"/>
      <c r="AO101" s="226"/>
      <c r="AP101" s="227"/>
      <c r="AQ101" s="225">
        <v>1718</v>
      </c>
      <c r="AR101" s="226"/>
      <c r="AS101" s="226"/>
      <c r="AT101" s="227"/>
      <c r="AU101" s="225">
        <v>1718</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1718</v>
      </c>
      <c r="AF102" s="438"/>
      <c r="AG102" s="438"/>
      <c r="AH102" s="438"/>
      <c r="AI102" s="438">
        <v>1718</v>
      </c>
      <c r="AJ102" s="438"/>
      <c r="AK102" s="438"/>
      <c r="AL102" s="438"/>
      <c r="AM102" s="438">
        <v>1718</v>
      </c>
      <c r="AN102" s="438"/>
      <c r="AO102" s="438"/>
      <c r="AP102" s="438"/>
      <c r="AQ102" s="223">
        <v>1718</v>
      </c>
      <c r="AR102" s="224"/>
      <c r="AS102" s="224"/>
      <c r="AT102" s="320"/>
      <c r="AU102" s="223">
        <v>1718</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5" t="s">
        <v>425</v>
      </c>
      <c r="AR112" s="936"/>
      <c r="AS112" s="936"/>
      <c r="AT112" s="937"/>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480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481</v>
      </c>
      <c r="AC116" s="470"/>
      <c r="AD116" s="471"/>
      <c r="AE116" s="438">
        <v>23</v>
      </c>
      <c r="AF116" s="438"/>
      <c r="AG116" s="438"/>
      <c r="AH116" s="438"/>
      <c r="AI116" s="438">
        <v>18</v>
      </c>
      <c r="AJ116" s="438"/>
      <c r="AK116" s="438"/>
      <c r="AL116" s="438"/>
      <c r="AM116" s="438">
        <v>13</v>
      </c>
      <c r="AN116" s="438"/>
      <c r="AO116" s="438"/>
      <c r="AP116" s="438"/>
      <c r="AQ116" s="225" t="s">
        <v>526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482</v>
      </c>
      <c r="AC117" s="485"/>
      <c r="AD117" s="486"/>
      <c r="AE117" s="534" t="s">
        <v>484</v>
      </c>
      <c r="AF117" s="534"/>
      <c r="AG117" s="534"/>
      <c r="AH117" s="534"/>
      <c r="AI117" s="534" t="s">
        <v>483</v>
      </c>
      <c r="AJ117" s="534"/>
      <c r="AK117" s="534"/>
      <c r="AL117" s="534"/>
      <c r="AM117" s="534" t="s">
        <v>507</v>
      </c>
      <c r="AN117" s="534"/>
      <c r="AO117" s="534"/>
      <c r="AP117" s="534"/>
      <c r="AQ117" s="534" t="s">
        <v>526</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2"/>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8"/>
      <c r="Z127" s="939"/>
      <c r="AA127" s="940"/>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8.25" customHeight="1" x14ac:dyDescent="0.15">
      <c r="A130" s="129" t="s">
        <v>323</v>
      </c>
      <c r="B130" s="124"/>
      <c r="C130" s="123" t="s">
        <v>320</v>
      </c>
      <c r="D130" s="124"/>
      <c r="E130" s="188" t="s">
        <v>353</v>
      </c>
      <c r="F130" s="189"/>
      <c r="G130" s="190" t="s">
        <v>515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8.25" customHeight="1" x14ac:dyDescent="0.15">
      <c r="A131" s="130"/>
      <c r="B131" s="126"/>
      <c r="C131" s="125"/>
      <c r="D131" s="126"/>
      <c r="E131" s="193" t="s">
        <v>352</v>
      </c>
      <c r="F131" s="194"/>
      <c r="G131" s="91" t="s">
        <v>516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486</v>
      </c>
      <c r="AR133" s="172"/>
      <c r="AS133" s="117" t="s">
        <v>309</v>
      </c>
      <c r="AT133" s="118"/>
      <c r="AU133" s="173" t="s">
        <v>519</v>
      </c>
      <c r="AV133" s="173"/>
      <c r="AW133" s="117" t="s">
        <v>297</v>
      </c>
      <c r="AX133" s="156"/>
    </row>
    <row r="134" spans="1:50" ht="38.25" customHeight="1" x14ac:dyDescent="0.15">
      <c r="A134" s="130"/>
      <c r="B134" s="126"/>
      <c r="C134" s="125"/>
      <c r="D134" s="126"/>
      <c r="E134" s="125"/>
      <c r="F134" s="199"/>
      <c r="G134" s="85" t="s">
        <v>518</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519</v>
      </c>
      <c r="AF134" s="180"/>
      <c r="AG134" s="180"/>
      <c r="AH134" s="180"/>
      <c r="AI134" s="179" t="s">
        <v>519</v>
      </c>
      <c r="AJ134" s="180"/>
      <c r="AK134" s="180"/>
      <c r="AL134" s="180"/>
      <c r="AM134" s="179" t="s">
        <v>519</v>
      </c>
      <c r="AN134" s="180"/>
      <c r="AO134" s="180"/>
      <c r="AP134" s="180"/>
      <c r="AQ134" s="179" t="s">
        <v>486</v>
      </c>
      <c r="AR134" s="180"/>
      <c r="AS134" s="180"/>
      <c r="AT134" s="180"/>
      <c r="AU134" s="179" t="s">
        <v>519</v>
      </c>
      <c r="AV134" s="180"/>
      <c r="AW134" s="180"/>
      <c r="AX134" s="181"/>
    </row>
    <row r="135" spans="1:50" ht="38.2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486</v>
      </c>
      <c r="AF135" s="180"/>
      <c r="AG135" s="180"/>
      <c r="AH135" s="180"/>
      <c r="AI135" s="179" t="s">
        <v>519</v>
      </c>
      <c r="AJ135" s="180"/>
      <c r="AK135" s="180"/>
      <c r="AL135" s="180"/>
      <c r="AM135" s="179" t="s">
        <v>519</v>
      </c>
      <c r="AN135" s="180"/>
      <c r="AO135" s="180"/>
      <c r="AP135" s="180"/>
      <c r="AQ135" s="179" t="s">
        <v>486</v>
      </c>
      <c r="AR135" s="180"/>
      <c r="AS135" s="180"/>
      <c r="AT135" s="180"/>
      <c r="AU135" s="179" t="s">
        <v>519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3"/>
      <c r="E430" s="193" t="s">
        <v>342</v>
      </c>
      <c r="F430" s="194"/>
      <c r="G430" s="910" t="s">
        <v>338</v>
      </c>
      <c r="H430" s="107"/>
      <c r="I430" s="107"/>
      <c r="J430" s="911" t="s">
        <v>513</v>
      </c>
      <c r="K430" s="912"/>
      <c r="L430" s="912"/>
      <c r="M430" s="912"/>
      <c r="N430" s="912"/>
      <c r="O430" s="912"/>
      <c r="P430" s="912"/>
      <c r="Q430" s="912"/>
      <c r="R430" s="912"/>
      <c r="S430" s="912"/>
      <c r="T430" s="913"/>
      <c r="U430" s="588" t="s">
        <v>514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514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514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514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43.5"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468</v>
      </c>
      <c r="AE702" s="354"/>
      <c r="AF702" s="354"/>
      <c r="AG702" s="396" t="s">
        <v>488</v>
      </c>
      <c r="AH702" s="397"/>
      <c r="AI702" s="397"/>
      <c r="AJ702" s="397"/>
      <c r="AK702" s="397"/>
      <c r="AL702" s="397"/>
      <c r="AM702" s="397"/>
      <c r="AN702" s="397"/>
      <c r="AO702" s="397"/>
      <c r="AP702" s="397"/>
      <c r="AQ702" s="397"/>
      <c r="AR702" s="397"/>
      <c r="AS702" s="397"/>
      <c r="AT702" s="397"/>
      <c r="AU702" s="397"/>
      <c r="AV702" s="397"/>
      <c r="AW702" s="397"/>
      <c r="AX702" s="398"/>
    </row>
    <row r="703" spans="1:50" ht="58.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468</v>
      </c>
      <c r="AE703" s="334"/>
      <c r="AF703" s="334"/>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38.2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468</v>
      </c>
      <c r="AE704" s="795"/>
      <c r="AF704" s="795"/>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3" t="s">
        <v>468</v>
      </c>
      <c r="AE705" s="724"/>
      <c r="AF705" s="724"/>
      <c r="AG705" s="109" t="s">
        <v>517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6"/>
      <c r="D706" s="807"/>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487</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8"/>
      <c r="D707" s="809"/>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487</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491</v>
      </c>
      <c r="AE708" s="614"/>
      <c r="AF708" s="614"/>
      <c r="AG708" s="752" t="s">
        <v>514</v>
      </c>
      <c r="AH708" s="753"/>
      <c r="AI708" s="753"/>
      <c r="AJ708" s="753"/>
      <c r="AK708" s="753"/>
      <c r="AL708" s="753"/>
      <c r="AM708" s="753"/>
      <c r="AN708" s="753"/>
      <c r="AO708" s="753"/>
      <c r="AP708" s="753"/>
      <c r="AQ708" s="753"/>
      <c r="AR708" s="753"/>
      <c r="AS708" s="753"/>
      <c r="AT708" s="753"/>
      <c r="AU708" s="753"/>
      <c r="AV708" s="753"/>
      <c r="AW708" s="753"/>
      <c r="AX708" s="754"/>
    </row>
    <row r="709" spans="1:50" ht="36.7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468</v>
      </c>
      <c r="AE709" s="334"/>
      <c r="AF709" s="334"/>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491</v>
      </c>
      <c r="AE710" s="334"/>
      <c r="AF710" s="334"/>
      <c r="AG710" s="103" t="s">
        <v>514</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468</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4" t="s">
        <v>491</v>
      </c>
      <c r="AE712" s="795"/>
      <c r="AF712" s="795"/>
      <c r="AG712" s="822" t="s">
        <v>514</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491</v>
      </c>
      <c r="AE713" s="334"/>
      <c r="AF713" s="670"/>
      <c r="AG713" s="103" t="s">
        <v>514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468</v>
      </c>
      <c r="AE714" s="820"/>
      <c r="AF714" s="821"/>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468</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43.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468</v>
      </c>
      <c r="AE716" s="638"/>
      <c r="AF716" s="638"/>
      <c r="AG716" s="103" t="s">
        <v>496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468</v>
      </c>
      <c r="AE717" s="334"/>
      <c r="AF717" s="334"/>
      <c r="AG717" s="103" t="s">
        <v>497</v>
      </c>
      <c r="AH717" s="104"/>
      <c r="AI717" s="104"/>
      <c r="AJ717" s="104"/>
      <c r="AK717" s="104"/>
      <c r="AL717" s="104"/>
      <c r="AM717" s="104"/>
      <c r="AN717" s="104"/>
      <c r="AO717" s="104"/>
      <c r="AP717" s="104"/>
      <c r="AQ717" s="104"/>
      <c r="AR717" s="104"/>
      <c r="AS717" s="104"/>
      <c r="AT717" s="104"/>
      <c r="AU717" s="104"/>
      <c r="AV717" s="104"/>
      <c r="AW717" s="104"/>
      <c r="AX717" s="105"/>
    </row>
    <row r="718" spans="1:50" ht="43.5"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468</v>
      </c>
      <c r="AE718" s="334"/>
      <c r="AF718" s="334"/>
      <c r="AG718" s="111" t="s">
        <v>498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491</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0"/>
      <c r="B720" s="791"/>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2"/>
      <c r="B725" s="79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4"/>
      <c r="C726" s="827" t="s">
        <v>53</v>
      </c>
      <c r="D726" s="849"/>
      <c r="E726" s="849"/>
      <c r="F726" s="850"/>
      <c r="G726" s="599" t="s">
        <v>499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5"/>
      <c r="B727" s="816"/>
      <c r="C727" s="594" t="s">
        <v>57</v>
      </c>
      <c r="D727" s="595"/>
      <c r="E727" s="595"/>
      <c r="F727" s="596"/>
      <c r="G727" s="597" t="s">
        <v>500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521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1" t="s">
        <v>256</v>
      </c>
      <c r="B731" s="812"/>
      <c r="C731" s="812"/>
      <c r="D731" s="812"/>
      <c r="E731" s="813"/>
      <c r="F731" s="739" t="s">
        <v>522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524</v>
      </c>
      <c r="B733" s="683"/>
      <c r="C733" s="683"/>
      <c r="D733" s="683"/>
      <c r="E733" s="684"/>
      <c r="F733" s="648" t="s">
        <v>525</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357</v>
      </c>
      <c r="B737" s="312"/>
      <c r="C737" s="312"/>
      <c r="D737" s="312"/>
      <c r="E737" s="312"/>
      <c r="F737" s="312"/>
      <c r="G737" s="299">
        <v>102</v>
      </c>
      <c r="H737" s="300"/>
      <c r="I737" s="300"/>
      <c r="J737" s="300"/>
      <c r="K737" s="300"/>
      <c r="L737" s="300"/>
      <c r="M737" s="300"/>
      <c r="N737" s="300"/>
      <c r="O737" s="300"/>
      <c r="P737" s="301"/>
      <c r="Q737" s="312" t="s">
        <v>312</v>
      </c>
      <c r="R737" s="312"/>
      <c r="S737" s="312"/>
      <c r="T737" s="312"/>
      <c r="U737" s="312"/>
      <c r="V737" s="312"/>
      <c r="W737" s="299">
        <v>80</v>
      </c>
      <c r="X737" s="300"/>
      <c r="Y737" s="300"/>
      <c r="Z737" s="300"/>
      <c r="AA737" s="300"/>
      <c r="AB737" s="300"/>
      <c r="AC737" s="300"/>
      <c r="AD737" s="300"/>
      <c r="AE737" s="300"/>
      <c r="AF737" s="301"/>
      <c r="AG737" s="312" t="s">
        <v>313</v>
      </c>
      <c r="AH737" s="312"/>
      <c r="AI737" s="312"/>
      <c r="AJ737" s="312"/>
      <c r="AK737" s="312"/>
      <c r="AL737" s="312"/>
      <c r="AM737" s="299">
        <v>93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386</v>
      </c>
      <c r="H738" s="300"/>
      <c r="I738" s="300"/>
      <c r="J738" s="300"/>
      <c r="K738" s="300"/>
      <c r="L738" s="300"/>
      <c r="M738" s="300"/>
      <c r="N738" s="300"/>
      <c r="O738" s="300"/>
      <c r="P738" s="300"/>
      <c r="Q738" s="312" t="s">
        <v>315</v>
      </c>
      <c r="R738" s="312"/>
      <c r="S738" s="312"/>
      <c r="T738" s="312"/>
      <c r="U738" s="312"/>
      <c r="V738" s="312"/>
      <c r="W738" s="299">
        <v>372</v>
      </c>
      <c r="X738" s="300"/>
      <c r="Y738" s="300"/>
      <c r="Z738" s="300"/>
      <c r="AA738" s="300"/>
      <c r="AB738" s="300"/>
      <c r="AC738" s="300"/>
      <c r="AD738" s="300"/>
      <c r="AE738" s="300"/>
      <c r="AF738" s="301"/>
      <c r="AG738" s="265" t="s">
        <v>316</v>
      </c>
      <c r="AH738" s="265"/>
      <c r="AI738" s="265"/>
      <c r="AJ738" s="265"/>
      <c r="AK738" s="265"/>
      <c r="AL738" s="265"/>
      <c r="AM738" s="299">
        <v>389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407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2"/>
      <c r="B780" s="643"/>
      <c r="C780" s="643"/>
      <c r="D780" s="643"/>
      <c r="E780" s="643"/>
      <c r="F780" s="644"/>
      <c r="G780" s="827"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10"/>
      <c r="AC780" s="827"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509</v>
      </c>
      <c r="H781" s="680"/>
      <c r="I781" s="680"/>
      <c r="J781" s="680"/>
      <c r="K781" s="681"/>
      <c r="L781" s="673" t="s">
        <v>512</v>
      </c>
      <c r="M781" s="674"/>
      <c r="N781" s="674"/>
      <c r="O781" s="674"/>
      <c r="P781" s="674"/>
      <c r="Q781" s="674"/>
      <c r="R781" s="674"/>
      <c r="S781" s="674"/>
      <c r="T781" s="674"/>
      <c r="U781" s="674"/>
      <c r="V781" s="674"/>
      <c r="W781" s="674"/>
      <c r="X781" s="675"/>
      <c r="Y781" s="399">
        <v>14</v>
      </c>
      <c r="Z781" s="400"/>
      <c r="AA781" s="400"/>
      <c r="AB781" s="817"/>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t="s">
        <v>510</v>
      </c>
      <c r="H782" s="585"/>
      <c r="I782" s="585"/>
      <c r="J782" s="585"/>
      <c r="K782" s="586"/>
      <c r="L782" s="607" t="s">
        <v>511</v>
      </c>
      <c r="M782" s="608"/>
      <c r="N782" s="608"/>
      <c r="O782" s="608"/>
      <c r="P782" s="608"/>
      <c r="Q782" s="608"/>
      <c r="R782" s="608"/>
      <c r="S782" s="608"/>
      <c r="T782" s="608"/>
      <c r="U782" s="608"/>
      <c r="V782" s="608"/>
      <c r="W782" s="608"/>
      <c r="X782" s="609"/>
      <c r="Y782" s="610">
        <v>1</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15</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2"/>
      <c r="B793" s="643"/>
      <c r="C793" s="643"/>
      <c r="D793" s="643"/>
      <c r="E793" s="643"/>
      <c r="F793" s="644"/>
      <c r="G793" s="827"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10"/>
      <c r="AC793" s="827"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7"/>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2"/>
      <c r="B806" s="643"/>
      <c r="C806" s="643"/>
      <c r="D806" s="643"/>
      <c r="E806" s="643"/>
      <c r="F806" s="644"/>
      <c r="G806" s="827"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10"/>
      <c r="AC806" s="827"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7"/>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2"/>
      <c r="B819" s="643"/>
      <c r="C819" s="643"/>
      <c r="D819" s="643"/>
      <c r="E819" s="643"/>
      <c r="F819" s="644"/>
      <c r="G819" s="827"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10"/>
      <c r="AC819" s="827"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7"/>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56.25" customHeight="1" x14ac:dyDescent="0.15">
      <c r="A837" s="387">
        <v>1</v>
      </c>
      <c r="B837" s="387">
        <v>1</v>
      </c>
      <c r="C837" s="373" t="s">
        <v>501</v>
      </c>
      <c r="D837" s="355"/>
      <c r="E837" s="355"/>
      <c r="F837" s="355"/>
      <c r="G837" s="355"/>
      <c r="H837" s="355"/>
      <c r="I837" s="355"/>
      <c r="J837" s="356">
        <v>6010405010133</v>
      </c>
      <c r="K837" s="357"/>
      <c r="L837" s="357"/>
      <c r="M837" s="357"/>
      <c r="N837" s="357"/>
      <c r="O837" s="357"/>
      <c r="P837" s="374" t="s">
        <v>504</v>
      </c>
      <c r="Q837" s="358"/>
      <c r="R837" s="358"/>
      <c r="S837" s="358"/>
      <c r="T837" s="358"/>
      <c r="U837" s="358"/>
      <c r="V837" s="358"/>
      <c r="W837" s="358"/>
      <c r="X837" s="358"/>
      <c r="Y837" s="359">
        <v>15</v>
      </c>
      <c r="Z837" s="360"/>
      <c r="AA837" s="360"/>
      <c r="AB837" s="361"/>
      <c r="AC837" s="369" t="s">
        <v>453</v>
      </c>
      <c r="AD837" s="370"/>
      <c r="AE837" s="370"/>
      <c r="AF837" s="370"/>
      <c r="AG837" s="370"/>
      <c r="AH837" s="371">
        <v>2</v>
      </c>
      <c r="AI837" s="372"/>
      <c r="AJ837" s="372"/>
      <c r="AK837" s="372"/>
      <c r="AL837" s="365">
        <v>99</v>
      </c>
      <c r="AM837" s="366"/>
      <c r="AN837" s="366"/>
      <c r="AO837" s="367"/>
      <c r="AP837" s="368"/>
      <c r="AQ837" s="368"/>
      <c r="AR837" s="368"/>
      <c r="AS837" s="368"/>
      <c r="AT837" s="368"/>
      <c r="AU837" s="368"/>
      <c r="AV837" s="368"/>
      <c r="AW837" s="368"/>
      <c r="AX837" s="368"/>
    </row>
    <row r="838" spans="1:50" ht="30" customHeight="1" x14ac:dyDescent="0.15">
      <c r="A838" s="387">
        <v>2</v>
      </c>
      <c r="B838" s="387">
        <v>1</v>
      </c>
      <c r="C838" s="373" t="s">
        <v>502</v>
      </c>
      <c r="D838" s="355"/>
      <c r="E838" s="355"/>
      <c r="F838" s="355"/>
      <c r="G838" s="355"/>
      <c r="H838" s="355"/>
      <c r="I838" s="355"/>
      <c r="J838" s="356">
        <v>7010001002129</v>
      </c>
      <c r="K838" s="357"/>
      <c r="L838" s="357"/>
      <c r="M838" s="357"/>
      <c r="N838" s="357"/>
      <c r="O838" s="357"/>
      <c r="P838" s="374" t="s">
        <v>506</v>
      </c>
      <c r="Q838" s="358"/>
      <c r="R838" s="358"/>
      <c r="S838" s="358"/>
      <c r="T838" s="358"/>
      <c r="U838" s="358"/>
      <c r="V838" s="358"/>
      <c r="W838" s="358"/>
      <c r="X838" s="358"/>
      <c r="Y838" s="359">
        <v>13</v>
      </c>
      <c r="Z838" s="360"/>
      <c r="AA838" s="360"/>
      <c r="AB838" s="361"/>
      <c r="AC838" s="369" t="s">
        <v>449</v>
      </c>
      <c r="AD838" s="369"/>
      <c r="AE838" s="369"/>
      <c r="AF838" s="369"/>
      <c r="AG838" s="369"/>
      <c r="AH838" s="371">
        <v>4</v>
      </c>
      <c r="AI838" s="372"/>
      <c r="AJ838" s="372"/>
      <c r="AK838" s="372"/>
      <c r="AL838" s="365">
        <v>60</v>
      </c>
      <c r="AM838" s="366"/>
      <c r="AN838" s="366"/>
      <c r="AO838" s="367"/>
      <c r="AP838" s="368"/>
      <c r="AQ838" s="368"/>
      <c r="AR838" s="368"/>
      <c r="AS838" s="368"/>
      <c r="AT838" s="368"/>
      <c r="AU838" s="368"/>
      <c r="AV838" s="368"/>
      <c r="AW838" s="368"/>
      <c r="AX838" s="368"/>
    </row>
    <row r="839" spans="1:50" ht="43.5" customHeight="1" x14ac:dyDescent="0.15">
      <c r="A839" s="387">
        <v>3</v>
      </c>
      <c r="B839" s="387">
        <v>1</v>
      </c>
      <c r="C839" s="373" t="s">
        <v>503</v>
      </c>
      <c r="D839" s="355"/>
      <c r="E839" s="355"/>
      <c r="F839" s="355"/>
      <c r="G839" s="355"/>
      <c r="H839" s="355"/>
      <c r="I839" s="355"/>
      <c r="J839" s="356">
        <v>9011101005242</v>
      </c>
      <c r="K839" s="357"/>
      <c r="L839" s="357"/>
      <c r="M839" s="357"/>
      <c r="N839" s="357"/>
      <c r="O839" s="357"/>
      <c r="P839" s="374" t="s">
        <v>505</v>
      </c>
      <c r="Q839" s="358"/>
      <c r="R839" s="358"/>
      <c r="S839" s="358"/>
      <c r="T839" s="358"/>
      <c r="U839" s="358"/>
      <c r="V839" s="358"/>
      <c r="W839" s="358"/>
      <c r="X839" s="358"/>
      <c r="Y839" s="359">
        <v>9</v>
      </c>
      <c r="Z839" s="360"/>
      <c r="AA839" s="360"/>
      <c r="AB839" s="361"/>
      <c r="AC839" s="369" t="s">
        <v>449</v>
      </c>
      <c r="AD839" s="369"/>
      <c r="AE839" s="369"/>
      <c r="AF839" s="369"/>
      <c r="AG839" s="369"/>
      <c r="AH839" s="363">
        <v>4</v>
      </c>
      <c r="AI839" s="364"/>
      <c r="AJ839" s="364"/>
      <c r="AK839" s="364"/>
      <c r="AL839" s="365">
        <v>61</v>
      </c>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103" priority="13577">
      <formula>IF(RIGHT(TEXT(P14,"0.#"),1)=".",FALSE,TRUE)</formula>
    </cfRule>
    <cfRule type="expression" dxfId="2102" priority="13578">
      <formula>IF(RIGHT(TEXT(P14,"0.#"),1)=".",TRUE,FALSE)</formula>
    </cfRule>
  </conditionalFormatting>
  <conditionalFormatting sqref="AE32">
    <cfRule type="expression" dxfId="2101" priority="13567">
      <formula>IF(RIGHT(TEXT(AE32,"0.#"),1)=".",FALSE,TRUE)</formula>
    </cfRule>
    <cfRule type="expression" dxfId="2100" priority="13568">
      <formula>IF(RIGHT(TEXT(AE32,"0.#"),1)=".",TRUE,FALSE)</formula>
    </cfRule>
  </conditionalFormatting>
  <conditionalFormatting sqref="P18:AX18">
    <cfRule type="expression" dxfId="2099" priority="13453">
      <formula>IF(RIGHT(TEXT(P18,"0.#"),1)=".",FALSE,TRUE)</formula>
    </cfRule>
    <cfRule type="expression" dxfId="2098" priority="13454">
      <formula>IF(RIGHT(TEXT(P18,"0.#"),1)=".",TRUE,FALSE)</formula>
    </cfRule>
  </conditionalFormatting>
  <conditionalFormatting sqref="Y782">
    <cfRule type="expression" dxfId="2097" priority="13449">
      <formula>IF(RIGHT(TEXT(Y782,"0.#"),1)=".",FALSE,TRUE)</formula>
    </cfRule>
    <cfRule type="expression" dxfId="2096" priority="13450">
      <formula>IF(RIGHT(TEXT(Y782,"0.#"),1)=".",TRUE,FALSE)</formula>
    </cfRule>
  </conditionalFormatting>
  <conditionalFormatting sqref="Y791">
    <cfRule type="expression" dxfId="2095" priority="13445">
      <formula>IF(RIGHT(TEXT(Y791,"0.#"),1)=".",FALSE,TRUE)</formula>
    </cfRule>
    <cfRule type="expression" dxfId="2094" priority="13446">
      <formula>IF(RIGHT(TEXT(Y791,"0.#"),1)=".",TRUE,FALSE)</formula>
    </cfRule>
  </conditionalFormatting>
  <conditionalFormatting sqref="Y822:Y829 Y820 Y809:Y816 Y807 Y796:Y803 Y794">
    <cfRule type="expression" dxfId="2093" priority="13227">
      <formula>IF(RIGHT(TEXT(Y794,"0.#"),1)=".",FALSE,TRUE)</formula>
    </cfRule>
    <cfRule type="expression" dxfId="2092" priority="13228">
      <formula>IF(RIGHT(TEXT(Y794,"0.#"),1)=".",TRUE,FALSE)</formula>
    </cfRule>
  </conditionalFormatting>
  <conditionalFormatting sqref="P13:AX13 P15:AQ17">
    <cfRule type="expression" dxfId="2091" priority="13275">
      <formula>IF(RIGHT(TEXT(P13,"0.#"),1)=".",FALSE,TRUE)</formula>
    </cfRule>
    <cfRule type="expression" dxfId="2090" priority="13276">
      <formula>IF(RIGHT(TEXT(P13,"0.#"),1)=".",TRUE,FALSE)</formula>
    </cfRule>
  </conditionalFormatting>
  <conditionalFormatting sqref="P19:AJ19">
    <cfRule type="expression" dxfId="2089" priority="13273">
      <formula>IF(RIGHT(TEXT(P19,"0.#"),1)=".",FALSE,TRUE)</formula>
    </cfRule>
    <cfRule type="expression" dxfId="2088" priority="13274">
      <formula>IF(RIGHT(TEXT(P19,"0.#"),1)=".",TRUE,FALSE)</formula>
    </cfRule>
  </conditionalFormatting>
  <conditionalFormatting sqref="AE101 AQ101">
    <cfRule type="expression" dxfId="2087" priority="13265">
      <formula>IF(RIGHT(TEXT(AE101,"0.#"),1)=".",FALSE,TRUE)</formula>
    </cfRule>
    <cfRule type="expression" dxfId="2086" priority="13266">
      <formula>IF(RIGHT(TEXT(AE101,"0.#"),1)=".",TRUE,FALSE)</formula>
    </cfRule>
  </conditionalFormatting>
  <conditionalFormatting sqref="Y783:Y790 Y781">
    <cfRule type="expression" dxfId="2085" priority="13251">
      <formula>IF(RIGHT(TEXT(Y781,"0.#"),1)=".",FALSE,TRUE)</formula>
    </cfRule>
    <cfRule type="expression" dxfId="2084" priority="13252">
      <formula>IF(RIGHT(TEXT(Y781,"0.#"),1)=".",TRUE,FALSE)</formula>
    </cfRule>
  </conditionalFormatting>
  <conditionalFormatting sqref="AU782">
    <cfRule type="expression" dxfId="2083" priority="13249">
      <formula>IF(RIGHT(TEXT(AU782,"0.#"),1)=".",FALSE,TRUE)</formula>
    </cfRule>
    <cfRule type="expression" dxfId="2082" priority="13250">
      <formula>IF(RIGHT(TEXT(AU782,"0.#"),1)=".",TRUE,FALSE)</formula>
    </cfRule>
  </conditionalFormatting>
  <conditionalFormatting sqref="AU791">
    <cfRule type="expression" dxfId="2081" priority="13247">
      <formula>IF(RIGHT(TEXT(AU791,"0.#"),1)=".",FALSE,TRUE)</formula>
    </cfRule>
    <cfRule type="expression" dxfId="2080" priority="13248">
      <formula>IF(RIGHT(TEXT(AU791,"0.#"),1)=".",TRUE,FALSE)</formula>
    </cfRule>
  </conditionalFormatting>
  <conditionalFormatting sqref="AU783:AU790 AU781">
    <cfRule type="expression" dxfId="2079" priority="13245">
      <formula>IF(RIGHT(TEXT(AU781,"0.#"),1)=".",FALSE,TRUE)</formula>
    </cfRule>
    <cfRule type="expression" dxfId="2078" priority="13246">
      <formula>IF(RIGHT(TEXT(AU781,"0.#"),1)=".",TRUE,FALSE)</formula>
    </cfRule>
  </conditionalFormatting>
  <conditionalFormatting sqref="Y821 Y808 Y795">
    <cfRule type="expression" dxfId="2077" priority="13231">
      <formula>IF(RIGHT(TEXT(Y795,"0.#"),1)=".",FALSE,TRUE)</formula>
    </cfRule>
    <cfRule type="expression" dxfId="2076" priority="13232">
      <formula>IF(RIGHT(TEXT(Y795,"0.#"),1)=".",TRUE,FALSE)</formula>
    </cfRule>
  </conditionalFormatting>
  <conditionalFormatting sqref="Y830 Y817 Y804">
    <cfRule type="expression" dxfId="2075" priority="13229">
      <formula>IF(RIGHT(TEXT(Y804,"0.#"),1)=".",FALSE,TRUE)</formula>
    </cfRule>
    <cfRule type="expression" dxfId="2074" priority="13230">
      <formula>IF(RIGHT(TEXT(Y804,"0.#"),1)=".",TRUE,FALSE)</formula>
    </cfRule>
  </conditionalFormatting>
  <conditionalFormatting sqref="AU821 AU808 AU795">
    <cfRule type="expression" dxfId="2073" priority="13225">
      <formula>IF(RIGHT(TEXT(AU795,"0.#"),1)=".",FALSE,TRUE)</formula>
    </cfRule>
    <cfRule type="expression" dxfId="2072" priority="13226">
      <formula>IF(RIGHT(TEXT(AU795,"0.#"),1)=".",TRUE,FALSE)</formula>
    </cfRule>
  </conditionalFormatting>
  <conditionalFormatting sqref="AU830 AU817 AU804">
    <cfRule type="expression" dxfId="2071" priority="13223">
      <formula>IF(RIGHT(TEXT(AU804,"0.#"),1)=".",FALSE,TRUE)</formula>
    </cfRule>
    <cfRule type="expression" dxfId="2070" priority="13224">
      <formula>IF(RIGHT(TEXT(AU804,"0.#"),1)=".",TRUE,FALSE)</formula>
    </cfRule>
  </conditionalFormatting>
  <conditionalFormatting sqref="AU822:AU829 AU820 AU809:AU816 AU807 AU796:AU803 AU794">
    <cfRule type="expression" dxfId="2069" priority="13221">
      <formula>IF(RIGHT(TEXT(AU794,"0.#"),1)=".",FALSE,TRUE)</formula>
    </cfRule>
    <cfRule type="expression" dxfId="2068" priority="13222">
      <formula>IF(RIGHT(TEXT(AU794,"0.#"),1)=".",TRUE,FALSE)</formula>
    </cfRule>
  </conditionalFormatting>
  <conditionalFormatting sqref="AM87">
    <cfRule type="expression" dxfId="2067" priority="12875">
      <formula>IF(RIGHT(TEXT(AM87,"0.#"),1)=".",FALSE,TRUE)</formula>
    </cfRule>
    <cfRule type="expression" dxfId="2066" priority="12876">
      <formula>IF(RIGHT(TEXT(AM87,"0.#"),1)=".",TRUE,FALSE)</formula>
    </cfRule>
  </conditionalFormatting>
  <conditionalFormatting sqref="AE55">
    <cfRule type="expression" dxfId="2065" priority="12943">
      <formula>IF(RIGHT(TEXT(AE55,"0.#"),1)=".",FALSE,TRUE)</formula>
    </cfRule>
    <cfRule type="expression" dxfId="2064" priority="12944">
      <formula>IF(RIGHT(TEXT(AE55,"0.#"),1)=".",TRUE,FALSE)</formula>
    </cfRule>
  </conditionalFormatting>
  <conditionalFormatting sqref="AI55">
    <cfRule type="expression" dxfId="2063" priority="12941">
      <formula>IF(RIGHT(TEXT(AI55,"0.#"),1)=".",FALSE,TRUE)</formula>
    </cfRule>
    <cfRule type="expression" dxfId="2062" priority="12942">
      <formula>IF(RIGHT(TEXT(AI55,"0.#"),1)=".",TRUE,FALSE)</formula>
    </cfRule>
  </conditionalFormatting>
  <conditionalFormatting sqref="AM34">
    <cfRule type="expression" dxfId="2061" priority="13021">
      <formula>IF(RIGHT(TEXT(AM34,"0.#"),1)=".",FALSE,TRUE)</formula>
    </cfRule>
    <cfRule type="expression" dxfId="2060" priority="13022">
      <formula>IF(RIGHT(TEXT(AM34,"0.#"),1)=".",TRUE,FALSE)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cfRule type="expression" dxfId="2057" priority="13033">
      <formula>IF(RIGHT(TEXT(AE34,"0.#"),1)=".",FALSE,TRUE)</formula>
    </cfRule>
    <cfRule type="expression" dxfId="2056" priority="13034">
      <formula>IF(RIGHT(TEXT(AE34,"0.#"),1)=".",TRUE,FALSE)</formula>
    </cfRule>
  </conditionalFormatting>
  <conditionalFormatting sqref="AI34">
    <cfRule type="expression" dxfId="2055" priority="13031">
      <formula>IF(RIGHT(TEXT(AI34,"0.#"),1)=".",FALSE,TRUE)</formula>
    </cfRule>
    <cfRule type="expression" dxfId="2054" priority="13032">
      <formula>IF(RIGHT(TEXT(AI34,"0.#"),1)=".",TRUE,FALSE)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7:AO837">
    <cfRule type="expression" dxfId="1665" priority="2385">
      <formula>IF(AND(AL837&gt;=0, RIGHT(TEXT(AL837,"0.#"),1)&lt;&gt;"."),TRUE,FALSE)</formula>
    </cfRule>
    <cfRule type="expression" dxfId="1664" priority="2386">
      <formula>IF(AND(AL837&gt;=0, RIGHT(TEXT(AL837,"0.#"),1)="."),TRUE,FALSE)</formula>
    </cfRule>
    <cfRule type="expression" dxfId="1663" priority="2387">
      <formula>IF(AND(AL837&lt;0, RIGHT(TEXT(AL837,"0.#"),1)&lt;&gt;"."),TRUE,FALSE)</formula>
    </cfRule>
    <cfRule type="expression" dxfId="1662" priority="2388">
      <formula>IF(AND(AL837&lt;0, RIGHT(TEXT(AL837,"0.#"),1)="."),TRUE,FALSE)</formula>
    </cfRule>
  </conditionalFormatting>
  <conditionalFormatting sqref="Y837:Y838">
    <cfRule type="expression" dxfId="1661" priority="2383">
      <formula>IF(RIGHT(TEXT(Y837,"0.#"),1)=".",FALSE,TRUE)</formula>
    </cfRule>
    <cfRule type="expression" dxfId="1660" priority="2384">
      <formula>IF(RIGHT(TEXT(Y837,"0.#"),1)=".",TRUE,FALSE)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1" sqref="P11: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2017-08-18T04:05:42Z</cp:lastPrinted>
  <dcterms:created xsi:type="dcterms:W3CDTF">2012-03-13T00:50:25Z</dcterms:created>
  <dcterms:modified xsi:type="dcterms:W3CDTF">2017-08-18T10:52:09Z</dcterms:modified>
</cp:coreProperties>
</file>