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１係\企画１係重要資料\井上作成\★作業フォルダ\行政事業レビュー\H29\170512_【各課に依頼】レビューシートの作成について\06 各課より再提出（企画で一部体裁修正）\04 国際室\"/>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<sst xmlns="http://schemas.openxmlformats.org/spreadsheetml/2006/main" count="2883" uniqueCount="606">
  <si>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</si>
  <si>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</si>
  <si>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</si>
  <si>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</si>
  <si>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</si>
  <si>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</si>
  <si>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</si>
  <si>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</si>
  <si>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</si>
  <si>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</si>
  <si>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</si>
  <si>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</si>
  <si>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</si>
  <si>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</si>
  <si>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</si>
  <si>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</si>
  <si>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</si>
  <si>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</si>
  <si>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</si>
  <si>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</si>
  <si>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</si>
  <si>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</si>
  <si>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</si>
  <si>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</si>
  <si>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</si>
  <si>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</si>
  <si>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</si>
  <si>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</si>
  <si>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</si>
  <si>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</si>
  <si>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</si>
  <si>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</si>
  <si>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</si>
  <si>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</si>
  <si>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</si>
  <si>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</si>
  <si>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</si>
  <si>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</si>
  <si>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</si>
  <si>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</si>
  <si>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</si>
  <si>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</si>
  <si>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</si>
  <si>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</si>
  <si>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</si>
  <si>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</si>
  <si>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</si>
  <si>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</si>
  <si>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</si>
  <si>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</si>
  <si>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</si>
  <si>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</si>
  <si>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</si>
  <si>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</si>
  <si>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</si>
  <si>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</si>
  <si>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</si>
  <si>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</si>
  <si>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</si>
  <si>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</si>
  <si>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</si>
  <si>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</si>
  <si>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</si>
  <si>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</si>
  <si>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</si>
  <si>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</si>
  <si>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</si>
  <si>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</si>
  <si>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</si>
  <si>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</si>
  <si>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</si>
  <si>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</si>
  <si>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</si>
  <si>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</si>
  <si>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</si>
  <si>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</si>
  <si>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</si>
  <si>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</si>
  <si>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</si>
  <si>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</si>
  <si>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</si>
  <si>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</si>
  <si>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</si>
  <si>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</si>
  <si>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</si>
  <si>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</si>
  <si>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</si>
  <si>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</si>
  <si>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</si>
  <si>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</si>
  <si>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</si>
  <si>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</si>
  <si>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</si>
  <si>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</si>
  <si>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</si>
  <si>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</si>
  <si>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</si>
  <si>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</si>
  <si>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</si>
  <si>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</si>
  <si>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</si>
  <si>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</si>
  <si>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</si>
  <si>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</si>
  <si>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</si>
  <si>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</si>
  <si>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</si>
  <si>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</si>
  <si>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</si>
  <si>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</si>
  <si>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</si>
  <si>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</si>
  <si>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</si>
  <si>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</si>
  <si>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</si>
  <si>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</si>
  <si>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</si>
  <si>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</si>
  <si>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</si>
  <si>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</si>
  <si>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</si>
  <si>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</si>
  <si>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</si>
  <si>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</si>
  <si>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</si>
  <si>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</si>
  <si>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</si>
  <si>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</si>
  <si>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</si>
  <si>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</si>
  <si>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</si>
  <si>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</si>
  <si>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</si>
  <si>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</si>
  <si>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</si>
  <si>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</si>
  <si>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</si>
  <si>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</si>
  <si>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</si>
  <si>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</si>
  <si>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</si>
  <si>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</si>
  <si>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</si>
  <si>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</si>
  <si>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</si>
  <si>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</si>
  <si>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</si>
  <si>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</si>
  <si>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</si>
  <si>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</si>
  <si>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</si>
  <si>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</si>
  <si>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</si>
  <si>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</si>
  <si>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</si>
  <si>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</si>
  <si>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</si>
  <si>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</si>
  <si>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</si>
  <si>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</si>
  <si>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</si>
  <si>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</si>
  <si>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</si>
  <si>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</si>
  <si>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</si>
  <si>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</si>
  <si>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</si>
  <si>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</si>
  <si>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</si>
  <si>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</si>
  <si>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</si>
  <si>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</si>
  <si>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</si>
  <si>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</si>
  <si>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</si>
  <si>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</si>
  <si>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</si>
  <si>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</si>
  <si>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</si>
  <si>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</si>
  <si>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</si>
  <si>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</si>
  <si>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</si>
  <si>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</si>
  <si>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</si>
  <si>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</si>
  <si>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</si>
  <si>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</si>
  <si>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</si>
  <si>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</si>
  <si>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</si>
  <si>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</si>
  <si>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</si>
  <si>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</si>
  <si>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</si>
  <si>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</si>
  <si>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</si>
  <si>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</si>
  <si>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</si>
  <si>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</si>
  <si>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</si>
  <si>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</si>
  <si>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</si>
  <si>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</si>
  <si>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</si>
  <si>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</si>
  <si>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</si>
  <si>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</si>
  <si>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</si>
  <si>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</si>
  <si>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</si>
  <si>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</si>
  <si>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</si>
  <si>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</si>
  <si>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</si>
  <si>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</si>
  <si>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</si>
  <si>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</si>
  <si>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</si>
  <si>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</si>
  <si>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</si>
  <si>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</si>
  <si>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</si>
  <si>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</si>
  <si>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</si>
  <si>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</si>
  <si>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</si>
  <si>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</si>
  <si>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</si>
  <si>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</si>
  <si>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</si>
  <si>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</si>
  <si>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</si>
  <si>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</si>
  <si>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</si>
  <si>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</si>
  <si>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</si>
  <si>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</si>
  <si>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</si>
  <si>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</si>
  <si>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</si>
  <si>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</si>
  <si>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</si>
  <si>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</si>
  <si>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</si>
  <si>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</si>
  <si>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</si>
  <si>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</si>
  <si>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</si>
  <si>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</si>
  <si>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</si>
  <si>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</si>
  <si>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</si>
  <si>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</si>
  <si>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</si>
  <si>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</si>
  <si>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</si>
  <si>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</si>
  <si>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</si>
  <si>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</si>
  <si>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</si>
  <si>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</si>
  <si>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</si>
  <si>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</si>
  <si>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</si>
  <si>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</si>
  <si>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</si>
  <si>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</si>
  <si>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</si>
  <si>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</si>
  <si>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</si>
  <si>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</si>
  <si>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</si>
  <si>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</si>
  <si>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</si>
  <si>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</si>
  <si>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</si>
  <si>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</si>
  <si>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</si>
  <si>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</si>
  <si>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</si>
  <si>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</si>
  <si>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</si>
  <si>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</si>
  <si>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</si>
  <si>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</si>
  <si>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</si>
  <si>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</si>
  <si>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</si>
  <si>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</si>
  <si>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</si>
  <si>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</si>
  <si>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</si>
  <si>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</si>
  <si>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</si>
  <si>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</si>
  <si>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</si>
  <si>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</si>
  <si>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</si>
  <si>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</si>
  <si>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</si>
  <si>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</si>
  <si>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</si>
  <si>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</si>
  <si>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</si>
  <si>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</si>
  <si>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</si>
  <si>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</si>
  <si>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</si>
  <si>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</si>
  <si>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</si>
  <si>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</si>
  <si>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</si>
  <si>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</si>
  <si>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</si>
  <si>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</si>
  <si>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</si>
  <si>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</si>
  <si>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</si>
  <si>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</si>
  <si>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</si>
  <si>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</si>
  <si>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</si>
  <si>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</si>
  <si>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</si>
  <si>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</si>
  <si>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</si>
  <si>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</si>
  <si>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</si>
  <si>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</si>
  <si>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</si>
  <si>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</si>
  <si>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</si>
  <si>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</si>
  <si>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</si>
  <si>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</si>
  <si>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</si>
  <si>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</si>
  <si>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</si>
  <si>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</si>
  <si>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</si>
  <si>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</si>
  <si>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</si>
  <si>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</si>
  <si>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</si>
  <si>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</si>
  <si>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</si>
  <si>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</si>
  <si>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</si>
  <si>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</si>
  <si>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</si>
  <si>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</si>
  <si>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</si>
  <si>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</si>
  <si>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</si>
  <si>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</si>
  <si>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</si>
  <si>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</si>
  <si>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</si>
  <si>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</si>
  <si>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</si>
  <si>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</si>
  <si>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</si>
  <si>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</si>
  <si>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</si>
  <si>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</si>
  <si>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</si>
  <si>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</si>
  <si>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</si>
  <si>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</si>
  <si>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</si>
  <si>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</si>
  <si>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</si>
  <si>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</si>
  <si>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</si>
  <si>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</si>
  <si>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</si>
  <si>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</si>
  <si>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</si>
  <si>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</si>
  <si>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</si>
  <si>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</si>
  <si>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</si>
  <si>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</si>
  <si>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</si>
  <si>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</si>
  <si>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</si>
  <si>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</si>
  <si>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</si>
  <si>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</si>
  <si>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</si>
  <si>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</si>
  <si>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</si>
  <si>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</si>
  <si>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</si>
  <si>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</si>
  <si>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</si>
  <si>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</si>
  <si>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</si>
  <si>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</si>
  <si>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</si>
  <si>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</si>
  <si>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</si>
  <si>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</si>
  <si>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</si>
  <si>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</si>
  <si>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</si>
  <si>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</si>
  <si>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</si>
  <si>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</si>
  <si>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</si>
  <si>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</si>
  <si>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</si>
  <si>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</si>
  <si>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</si>
  <si>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</si>
  <si>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</si>
  <si>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</si>
  <si>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</si>
  <si>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</si>
  <si>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</si>
  <si>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</si>
  <si>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</si>
  <si>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</si>
  <si>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</si>
  <si>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</si>
  <si>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</si>
  <si>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</si>
  <si>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</si>
  <si>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</si>
  <si>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</si>
  <si>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</si>
  <si>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</si>
  <si>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</si>
  <si>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</si>
  <si>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</si>
  <si>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</si>
  <si>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</si>
  <si>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</si>
  <si>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</si>
  <si>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</si>
  <si>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</si>
  <si>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</si>
  <si>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</si>
  <si>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</si>
  <si>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</si>
  <si>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</si>
  <si>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</si>
  <si>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</si>
  <si>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</si>
  <si>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</si>
  <si>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</si>
  <si>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</si>
  <si>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</si>
  <si>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</si>
  <si>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</si>
  <si>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</si>
  <si>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</si>
  <si>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</si>
  <si>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</si>
  <si>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</si>
  <si>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</si>
  <si>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</si>
  <si>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</si>
  <si>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</si>
  <si>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</si>
  <si>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</si>
  <si>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</si>
  <si>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</si>
  <si>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</si>
  <si>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</si>
  <si>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</si>
  <si>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</si>
  <si>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</si>
  <si>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</si>
  <si>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</si>
  <si>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</si>
  <si>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</si>
  <si>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</si>
  <si>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</si>
  <si>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</si>
  <si>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</si>
  <si>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</si>
  <si>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</si>
  <si>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</si>
  <si>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</si>
  <si>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</si>
  <si>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</si>
  <si>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</si>
  <si>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</si>
  <si>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</si>
  <si>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</si>
  <si>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</si>
  <si>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</si>
  <si>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</si>
  <si>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</si>
  <si>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</si>
  <si>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</si>
  <si>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</si>
  <si>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</si>
  <si>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</si>
  <si>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</si>
  <si>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</si>
  <si>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</si>
  <si>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</si>
  <si>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</si>
  <si>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</si>
  <si>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</si>
  <si>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</si>
  <si>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</si>
  <si>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</si>
  <si>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</si>
  <si>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</si>
  <si>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</si>
  <si>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</si>
  <si>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</si>
  <si>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</si>
  <si>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</si>
  <si>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</si>
  <si>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</si>
  <si>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</si>
  <si>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</si>
  <si>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</si>
  <si>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</si>
  <si>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</si>
  <si>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</si>
  <si>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</si>
  <si>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</si>
  <si>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</si>
  <si>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</si>
  <si>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</si>
  <si>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</si>
  <si>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</si>
  <si>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</si>
  <si>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</si>
  <si>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</si>
  <si>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</si>
  <si>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</si>
  <si>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</si>
  <si>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</si>
  <si>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</si>
  <si>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</si>
  <si>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</si>
  <si>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</si>
  <si>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</si>
  <si>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</si>
  <si>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</si>
  <si>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道路分野の海外展開支援に係る経費</t>
    <phoneticPr fontId="5"/>
  </si>
  <si>
    <t>企画課国際室</t>
    <phoneticPr fontId="5"/>
  </si>
  <si>
    <t>室長　村田 重雄</t>
    <phoneticPr fontId="5"/>
  </si>
  <si>
    <t>-</t>
  </si>
  <si>
    <t>日本再興戦略
インフラシステム輸出戦略</t>
    <phoneticPr fontId="5"/>
  </si>
  <si>
    <t>○</t>
  </si>
  <si>
    <t>道路分野の海外展開を支援する。
日本と同じく海外の市場獲得を目指している他国との競争に打ち勝つために、事業早期段階から官民が連携し、道路インフラプロジェクト全体への参画を目指す。</t>
    <phoneticPr fontId="5"/>
  </si>
  <si>
    <t>-</t>
    <phoneticPr fontId="5"/>
  </si>
  <si>
    <t>建設市場整備推進費</t>
    <phoneticPr fontId="5"/>
  </si>
  <si>
    <t>件</t>
    <rPh sb="0" eb="1">
      <t>ケン</t>
    </rPh>
    <phoneticPr fontId="5"/>
  </si>
  <si>
    <t>道路分野に関する案件発掘等の調査数</t>
    <phoneticPr fontId="5"/>
  </si>
  <si>
    <t>執行額／活動実績件数　　　　　　　　　　</t>
    <phoneticPr fontId="5"/>
  </si>
  <si>
    <t>百万円</t>
    <phoneticPr fontId="5"/>
  </si>
  <si>
    <t>執行額（百万円）/活動実績件数</t>
    <phoneticPr fontId="5"/>
  </si>
  <si>
    <t>109百万円/8件</t>
    <phoneticPr fontId="5"/>
  </si>
  <si>
    <t>100百万円/8件</t>
    <phoneticPr fontId="5"/>
  </si>
  <si>
    <t>124百万円/4件</t>
    <rPh sb="3" eb="4">
      <t>ヒャク</t>
    </rPh>
    <rPh sb="4" eb="6">
      <t>マンエン</t>
    </rPh>
    <rPh sb="8" eb="9">
      <t>ケン</t>
    </rPh>
    <phoneticPr fontId="5"/>
  </si>
  <si>
    <t>140百万円/4件</t>
    <phoneticPr fontId="5"/>
  </si>
  <si>
    <t>９．市場環境の整備、産業の生産性向上、消費者利益の保護</t>
    <phoneticPr fontId="5"/>
  </si>
  <si>
    <t>３２．建設市場の整備を推進する</t>
    <phoneticPr fontId="5"/>
  </si>
  <si>
    <t>兆円</t>
    <phoneticPr fontId="5"/>
  </si>
  <si>
    <t>道路分野における日本企業の海外進出を促進するため、相手国との政策協議、海外における道路プロジェクトの案件発掘・形成、日本の道路関係技術普及促進等を実施し、我が国企業のインフラシステム関連海外受注に寄与する。</t>
    <phoneticPr fontId="5"/>
  </si>
  <si>
    <t>新25-49</t>
    <phoneticPr fontId="5"/>
  </si>
  <si>
    <t>A.（一社）国際建設技術協会</t>
    <phoneticPr fontId="5"/>
  </si>
  <si>
    <t>ASEAN国際物流網における道路技術共同研究支援</t>
    <phoneticPr fontId="5"/>
  </si>
  <si>
    <t>ASEAN国際物流網における道路技術共同研究支援業務共同提案体</t>
    <phoneticPr fontId="5"/>
  </si>
  <si>
    <t>海外道路プロジェクト実現に向けた方策検討・調査</t>
    <phoneticPr fontId="5"/>
  </si>
  <si>
    <t>道路・橋梁分野の海外プロジェクト発掘・形成調査</t>
    <phoneticPr fontId="5"/>
  </si>
  <si>
    <t>道路・橋梁分野の海外プロジェクト発掘・形成調査業務　株式会社オリエンタルコンサルタンツグローバル・株式会社ＩＨＩインフラシステム共同提案体</t>
    <phoneticPr fontId="5"/>
  </si>
  <si>
    <t>海外道路プロジェクト実現に向けた方策検討・調査業務　株式会社オリエンタルコンサルタンツグローバル・株式会社オリエンタルコンサルタンツ・一般社団法人日本橋梁建設協会・新日鐵住金株式会社共同提案体</t>
    <phoneticPr fontId="5"/>
  </si>
  <si>
    <t>道路分野の海外展開支援業務共同提案体</t>
    <phoneticPr fontId="5"/>
  </si>
  <si>
    <t>ASEAN国際物流網における道路技術共同研究支援</t>
    <phoneticPr fontId="5"/>
  </si>
  <si>
    <t>-</t>
    <phoneticPr fontId="5"/>
  </si>
  <si>
    <t>道路局</t>
    <rPh sb="0" eb="3">
      <t>ドウロキョク</t>
    </rPh>
    <phoneticPr fontId="5"/>
  </si>
  <si>
    <t>○相手国との政策協議
セミナーの開催、政治のリーダーシップによるトップセールスの展開、情報収集力向上等の取り組みを行い、我が国による案件獲得の働きかけを行う。
○海外における道路プロジェクトの案件発掘・形成
プロジェクトの構想初期にタイムリーに発注者にアイディアを持ち込み、日本がイニシアティブを取って事業を進められるよう、案件発掘、案件形成調査を実施する。
〇道路技術の国際標準化
ASEAN地域において我が国の技術の普及を図るとともに、日系企業等の活動を支える質の高いインフラとしての国際的な道路網整備を目指す。</t>
    <phoneticPr fontId="5"/>
  </si>
  <si>
    <t>道路分野における
海外受注件数</t>
    <phoneticPr fontId="5"/>
  </si>
  <si>
    <t>国家戦略としてのインフラシステム輸出や良好な国際関係の構築に寄与。</t>
    <phoneticPr fontId="5"/>
  </si>
  <si>
    <t>政府間会合やトップセールスなど、国が主導して行う必要がある。</t>
    <phoneticPr fontId="5"/>
  </si>
  <si>
    <t>本邦企業が海外進出するための土壌を形成するために必要かつ適切な事業である。また、国際競争が熾烈を極めていることから、優先度が高い事業である。</t>
    <phoneticPr fontId="5"/>
  </si>
  <si>
    <t>有</t>
  </si>
  <si>
    <t>無</t>
  </si>
  <si>
    <t>入札・契約手続きの透明性・競争性の確保に努めており、支出先は企画競争等により選定。</t>
    <phoneticPr fontId="5"/>
  </si>
  <si>
    <t>‐</t>
  </si>
  <si>
    <t>-</t>
    <phoneticPr fontId="5"/>
  </si>
  <si>
    <t>類似業務等によりコスト水準の妥当性を確認している。</t>
    <phoneticPr fontId="5"/>
  </si>
  <si>
    <t>事業目的に即した仕様に基づき適正に執行している。</t>
    <phoneticPr fontId="5"/>
  </si>
  <si>
    <t>活動に求められる技術的要件等を踏まえ、適切に調達方法（一般競争入札、企画競争入札）を選定し、コスト削減や効率化を図っている。</t>
    <phoneticPr fontId="5"/>
  </si>
  <si>
    <t>実績は目標に見合ったものとなっている。</t>
    <phoneticPr fontId="5"/>
  </si>
  <si>
    <t>見込みどおりとなっている。</t>
    <phoneticPr fontId="5"/>
  </si>
  <si>
    <t>発掘された案件等は相手国政府等への報告に至るなど、十分に活用されている。</t>
    <phoneticPr fontId="5"/>
  </si>
  <si>
    <t>「日本再興戦略」、「インフラシステム輸出戦略」を踏まえた、国として行うべき優先度の高い事業であり、事業の実施にあたっては効率性に十分に配慮しながら、着実に本邦企業の海外展開に資する土壌形成及び良好な国際関係構築に寄与している。</t>
    <phoneticPr fontId="5"/>
  </si>
  <si>
    <t>インフラシステム輸出の国際競争が熾烈を極めるなかで、国際社会の潮流を的確に捉えて、効率的・効果的に事業を推し進める。また、随意契約（企画競争）にて、提案書の提出が１者だった調達案件については、業務説明を行った者に対してアンケートを実施するなど、今後の改善に繋げる。</t>
    <phoneticPr fontId="5"/>
  </si>
  <si>
    <t>道路分野の海外展開支援</t>
    <phoneticPr fontId="5"/>
  </si>
  <si>
    <t>我が国企業のインフラシステム関連海外受注高（建設業の海外受注高）
（平成28年度の実績値については集計中）</t>
    <rPh sb="34" eb="36">
      <t>ヘイセイ</t>
    </rPh>
    <rPh sb="38" eb="40">
      <t>ネンド</t>
    </rPh>
    <rPh sb="41" eb="44">
      <t>ジッセキチ</t>
    </rPh>
    <rPh sb="49" eb="52">
      <t>シュウケイチュウ</t>
    </rPh>
    <phoneticPr fontId="5"/>
  </si>
  <si>
    <t>-</t>
    <phoneticPr fontId="5"/>
  </si>
  <si>
    <t>-</t>
    <phoneticPr fontId="5"/>
  </si>
  <si>
    <t>海外建設協会調べ（平成29年3月）</t>
    <rPh sb="0" eb="2">
      <t>カイガイ</t>
    </rPh>
    <rPh sb="2" eb="4">
      <t>ケンセツ</t>
    </rPh>
    <rPh sb="4" eb="6">
      <t>キョウカイ</t>
    </rPh>
    <rPh sb="6" eb="7">
      <t>シラ</t>
    </rPh>
    <rPh sb="9" eb="11">
      <t>ヘイセイ</t>
    </rPh>
    <rPh sb="13" eb="14">
      <t>ネン</t>
    </rPh>
    <rPh sb="15" eb="16">
      <t>ツキ</t>
    </rPh>
    <phoneticPr fontId="5"/>
  </si>
  <si>
    <t>2020年度までの道路分野における海外受注累計件数400件（2013年度起算）</t>
    <phoneticPr fontId="5"/>
  </si>
  <si>
    <t>政府間協議の件数が想定よりも少なかったため。</t>
    <rPh sb="0" eb="3">
      <t>セイフカン</t>
    </rPh>
    <rPh sb="3" eb="5">
      <t>キョウギ</t>
    </rPh>
    <rPh sb="6" eb="8">
      <t>ケンスウ</t>
    </rPh>
    <rPh sb="9" eb="11">
      <t>ソウテイ</t>
    </rPh>
    <rPh sb="14" eb="15">
      <t>スク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</si>
</sst>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742</xdr:row>
      <xdr:rowOff>0</xdr:rowOff>
    </xdr:from>
    <xdr:to>
      <xdr:col>33</xdr:col>
      <xdr:colOff>108055</xdr:colOff>
      <xdr:row>744</xdr:row>
      <xdr:rowOff>20810</xdr:rowOff>
    </xdr:to>
    <xdr:sp macro="" textlink="">
      <xdr:nvSpPr>
        <xdr:cNvPr id="2" name="正方形/長方形 1"/>
        <xdr:cNvSpPr/>
      </xdr:nvSpPr>
      <xdr:spPr>
        <a:xfrm>
          <a:off x="4286250" y="41256857"/>
          <a:ext cx="2557341" cy="728382"/>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en-US" altLang="ja-JP" sz="1100"/>
            <a:t>124</a:t>
          </a:r>
          <a:r>
            <a:rPr kumimoji="1" lang="ja-JP" altLang="en-US" sz="1100"/>
            <a:t>百万円</a:t>
          </a:r>
        </a:p>
      </xdr:txBody>
    </xdr:sp>
    <xdr:clientData/>
  </xdr:twoCellAnchor>
  <xdr:twoCellAnchor>
    <xdr:from>
      <xdr:col>27</xdr:col>
      <xdr:colOff>41621</xdr:colOff>
      <xdr:row>744</xdr:row>
      <xdr:rowOff>20810</xdr:rowOff>
    </xdr:from>
    <xdr:to>
      <xdr:col>27</xdr:col>
      <xdr:colOff>41621</xdr:colOff>
      <xdr:row>747</xdr:row>
      <xdr:rowOff>299359</xdr:rowOff>
    </xdr:to>
    <xdr:cxnSp macro="">
      <xdr:nvCxnSpPr>
        <xdr:cNvPr id="3" name="直線コネクタ 2"/>
        <xdr:cNvCxnSpPr>
          <a:stCxn id="6" idx="0"/>
          <a:endCxn id="2" idx="2"/>
        </xdr:cNvCxnSpPr>
      </xdr:nvCxnSpPr>
      <xdr:spPr>
        <a:xfrm flipV="1">
          <a:off x="5552514" y="41985239"/>
          <a:ext cx="0" cy="1339906"/>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192900</xdr:colOff>
      <xdr:row>744</xdr:row>
      <xdr:rowOff>65635</xdr:rowOff>
    </xdr:from>
    <xdr:to>
      <xdr:col>32</xdr:col>
      <xdr:colOff>132868</xdr:colOff>
      <xdr:row>744</xdr:row>
      <xdr:rowOff>307361</xdr:rowOff>
    </xdr:to>
    <xdr:sp macro="" textlink="">
      <xdr:nvSpPr>
        <xdr:cNvPr id="4" name="大かっこ 3"/>
        <xdr:cNvSpPr/>
      </xdr:nvSpPr>
      <xdr:spPr>
        <a:xfrm>
          <a:off x="4479150" y="42030064"/>
          <a:ext cx="2185147" cy="24172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国際会議やセミナーの企画立案等</a:t>
          </a:r>
        </a:p>
      </xdr:txBody>
    </xdr:sp>
    <xdr:clientData/>
  </xdr:twoCellAnchor>
  <xdr:twoCellAnchor>
    <xdr:from>
      <xdr:col>27</xdr:col>
      <xdr:colOff>8003</xdr:colOff>
      <xdr:row>747</xdr:row>
      <xdr:rowOff>24012</xdr:rowOff>
    </xdr:from>
    <xdr:to>
      <xdr:col>36</xdr:col>
      <xdr:colOff>199305</xdr:colOff>
      <xdr:row>747</xdr:row>
      <xdr:rowOff>299729</xdr:rowOff>
    </xdr:to>
    <xdr:sp macro="" textlink="">
      <xdr:nvSpPr>
        <xdr:cNvPr id="5" name="テキスト ボックス 20"/>
        <xdr:cNvSpPr txBox="1"/>
      </xdr:nvSpPr>
      <xdr:spPr>
        <a:xfrm>
          <a:off x="5518896" y="43049798"/>
          <a:ext cx="2028266" cy="27571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0</xdr:colOff>
      <xdr:row>747</xdr:row>
      <xdr:rowOff>299359</xdr:rowOff>
    </xdr:from>
    <xdr:to>
      <xdr:col>33</xdr:col>
      <xdr:colOff>108055</xdr:colOff>
      <xdr:row>749</xdr:row>
      <xdr:rowOff>313767</xdr:rowOff>
    </xdr:to>
    <xdr:sp macro="" textlink="">
      <xdr:nvSpPr>
        <xdr:cNvPr id="6" name="正方形/長方形 5"/>
        <xdr:cNvSpPr/>
      </xdr:nvSpPr>
      <xdr:spPr>
        <a:xfrm>
          <a:off x="4286250" y="43325145"/>
          <a:ext cx="2557341" cy="721979"/>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Ａ</a:t>
          </a:r>
          <a:r>
            <a:rPr lang="en-US" altLang="ja-JP" sz="1100"/>
            <a:t>.</a:t>
          </a:r>
          <a:r>
            <a:rPr lang="ja-JP" altLang="en-US" sz="1100"/>
            <a:t>民間企業等（４社）</a:t>
          </a:r>
          <a:endParaRPr lang="en-US" altLang="ja-JP" sz="1100"/>
        </a:p>
        <a:p>
          <a:pPr algn="ctr"/>
          <a:r>
            <a:rPr kumimoji="1" lang="en-US" altLang="ja-JP" sz="1100"/>
            <a:t>124</a:t>
          </a:r>
          <a:r>
            <a:rPr kumimoji="1" lang="ja-JP" altLang="en-US" sz="1100"/>
            <a:t>百万円</a:t>
          </a:r>
        </a:p>
      </xdr:txBody>
    </xdr:sp>
    <xdr:clientData/>
  </xdr:twoCellAnchor>
  <xdr:twoCellAnchor>
    <xdr:from>
      <xdr:col>21</xdr:col>
      <xdr:colOff>123264</xdr:colOff>
      <xdr:row>750</xdr:row>
      <xdr:rowOff>16009</xdr:rowOff>
    </xdr:from>
    <xdr:to>
      <xdr:col>33</xdr:col>
      <xdr:colOff>27214</xdr:colOff>
      <xdr:row>751</xdr:row>
      <xdr:rowOff>334576</xdr:rowOff>
    </xdr:to>
    <xdr:sp macro="" textlink="">
      <xdr:nvSpPr>
        <xdr:cNvPr id="7" name="大かっこ 6"/>
        <xdr:cNvSpPr/>
      </xdr:nvSpPr>
      <xdr:spPr>
        <a:xfrm>
          <a:off x="4409514" y="44103152"/>
          <a:ext cx="2353236" cy="672353"/>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案件発掘、案件形成調査及び国際会議・セミナー開催補助等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04" zoomScale="70" zoomScaleNormal="75" zoomScaleSheetLayoutView="70" zoomScalePageLayoutView="85" workbookViewId="0">
      <selection activeCell="BF709" sqref="BF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343</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580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70</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548</v>
      </c>
      <c r="AF5" s="722"/>
      <c r="AG5" s="722"/>
      <c r="AH5" s="722"/>
      <c r="AI5" s="722"/>
      <c r="AJ5" s="722"/>
      <c r="AK5" s="722"/>
      <c r="AL5" s="722"/>
      <c r="AM5" s="722"/>
      <c r="AN5" s="722"/>
      <c r="AO5" s="722"/>
      <c r="AP5" s="723"/>
      <c r="AQ5" s="724" t="s">
        <v>549</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550</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551</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581</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122</v>
      </c>
      <c r="Q13" s="679"/>
      <c r="R13" s="679"/>
      <c r="S13" s="679"/>
      <c r="T13" s="679"/>
      <c r="U13" s="679"/>
      <c r="V13" s="680"/>
      <c r="W13" s="678">
        <v>125</v>
      </c>
      <c r="X13" s="679"/>
      <c r="Y13" s="679"/>
      <c r="Z13" s="679"/>
      <c r="AA13" s="679"/>
      <c r="AB13" s="679"/>
      <c r="AC13" s="680"/>
      <c r="AD13" s="678">
        <v>140</v>
      </c>
      <c r="AE13" s="679"/>
      <c r="AF13" s="679"/>
      <c r="AG13" s="679"/>
      <c r="AH13" s="679"/>
      <c r="AI13" s="679"/>
      <c r="AJ13" s="680"/>
      <c r="AK13" s="678">
        <v>140</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554</v>
      </c>
      <c r="Q14" s="679"/>
      <c r="R14" s="679"/>
      <c r="S14" s="679"/>
      <c r="T14" s="679"/>
      <c r="U14" s="679"/>
      <c r="V14" s="680"/>
      <c r="W14" s="678" t="s">
        <v>554</v>
      </c>
      <c r="X14" s="679"/>
      <c r="Y14" s="679"/>
      <c r="Z14" s="679"/>
      <c r="AA14" s="679"/>
      <c r="AB14" s="679"/>
      <c r="AC14" s="680"/>
      <c r="AD14" s="678" t="s">
        <v>554</v>
      </c>
      <c r="AE14" s="679"/>
      <c r="AF14" s="679"/>
      <c r="AG14" s="679"/>
      <c r="AH14" s="679"/>
      <c r="AI14" s="679"/>
      <c r="AJ14" s="680"/>
      <c r="AK14" s="678" t="s">
        <v>554</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554</v>
      </c>
      <c r="Q15" s="679"/>
      <c r="R15" s="679"/>
      <c r="S15" s="679"/>
      <c r="T15" s="679"/>
      <c r="U15" s="679"/>
      <c r="V15" s="680"/>
      <c r="W15" s="678" t="s">
        <v>554</v>
      </c>
      <c r="X15" s="679"/>
      <c r="Y15" s="679"/>
      <c r="Z15" s="679"/>
      <c r="AA15" s="679"/>
      <c r="AB15" s="679"/>
      <c r="AC15" s="680"/>
      <c r="AD15" s="678" t="s">
        <v>554</v>
      </c>
      <c r="AE15" s="679"/>
      <c r="AF15" s="679"/>
      <c r="AG15" s="679"/>
      <c r="AH15" s="679"/>
      <c r="AI15" s="679"/>
      <c r="AJ15" s="680"/>
      <c r="AK15" s="678" t="s">
        <v>554</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554</v>
      </c>
      <c r="Q16" s="679"/>
      <c r="R16" s="679"/>
      <c r="S16" s="679"/>
      <c r="T16" s="679"/>
      <c r="U16" s="679"/>
      <c r="V16" s="680"/>
      <c r="W16" s="678" t="s">
        <v>554</v>
      </c>
      <c r="X16" s="679"/>
      <c r="Y16" s="679"/>
      <c r="Z16" s="679"/>
      <c r="AA16" s="679"/>
      <c r="AB16" s="679"/>
      <c r="AC16" s="680"/>
      <c r="AD16" s="678" t="s">
        <v>554</v>
      </c>
      <c r="AE16" s="679"/>
      <c r="AF16" s="679"/>
      <c r="AG16" s="679"/>
      <c r="AH16" s="679"/>
      <c r="AI16" s="679"/>
      <c r="AJ16" s="680"/>
      <c r="AK16" s="678" t="s">
        <v>554</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554</v>
      </c>
      <c r="Q17" s="679"/>
      <c r="R17" s="679"/>
      <c r="S17" s="679"/>
      <c r="T17" s="679"/>
      <c r="U17" s="679"/>
      <c r="V17" s="680"/>
      <c r="W17" s="678" t="s">
        <v>554</v>
      </c>
      <c r="X17" s="679"/>
      <c r="Y17" s="679"/>
      <c r="Z17" s="679"/>
      <c r="AA17" s="679"/>
      <c r="AB17" s="679"/>
      <c r="AC17" s="680"/>
      <c r="AD17" s="678" t="s">
        <v>554</v>
      </c>
      <c r="AE17" s="679"/>
      <c r="AF17" s="679"/>
      <c r="AG17" s="679"/>
      <c r="AH17" s="679"/>
      <c r="AI17" s="679"/>
      <c r="AJ17" s="680"/>
      <c r="AK17" s="678" t="s">
        <v>554</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122</v>
      </c>
      <c r="Q18" s="903"/>
      <c r="R18" s="903"/>
      <c r="S18" s="903"/>
      <c r="T18" s="903"/>
      <c r="U18" s="903"/>
      <c r="V18" s="904"/>
      <c r="W18" s="902">
        <f>SUM(W13:AC17)</f>
        <v>125</v>
      </c>
      <c r="X18" s="903"/>
      <c r="Y18" s="903"/>
      <c r="Z18" s="903"/>
      <c r="AA18" s="903"/>
      <c r="AB18" s="903"/>
      <c r="AC18" s="904"/>
      <c r="AD18" s="902">
        <f>SUM(AD13:AJ17)</f>
        <v>140</v>
      </c>
      <c r="AE18" s="903"/>
      <c r="AF18" s="903"/>
      <c r="AG18" s="903"/>
      <c r="AH18" s="903"/>
      <c r="AI18" s="903"/>
      <c r="AJ18" s="904"/>
      <c r="AK18" s="902">
        <f>SUM(AK13:AQ17)</f>
        <v>140</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109</v>
      </c>
      <c r="Q19" s="679"/>
      <c r="R19" s="679"/>
      <c r="S19" s="679"/>
      <c r="T19" s="679"/>
      <c r="U19" s="679"/>
      <c r="V19" s="680"/>
      <c r="W19" s="678">
        <v>100</v>
      </c>
      <c r="X19" s="679"/>
      <c r="Y19" s="679"/>
      <c r="Z19" s="679"/>
      <c r="AA19" s="679"/>
      <c r="AB19" s="679"/>
      <c r="AC19" s="680"/>
      <c r="AD19" s="678">
        <v>124</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0.89344262295081966</v>
      </c>
      <c r="Q20" s="351"/>
      <c r="R20" s="351"/>
      <c r="S20" s="351"/>
      <c r="T20" s="351"/>
      <c r="U20" s="351"/>
      <c r="V20" s="351"/>
      <c r="W20" s="351">
        <f t="shared" ref="W20" si="0">IF(W18=0, "-", SUM(W19)/W18)</f>
        <v>0.8</v>
      </c>
      <c r="X20" s="351"/>
      <c r="Y20" s="351"/>
      <c r="Z20" s="351"/>
      <c r="AA20" s="351"/>
      <c r="AB20" s="351"/>
      <c r="AC20" s="351"/>
      <c r="AD20" s="351">
        <f t="shared" ref="AD20" si="1">IF(AD18=0, "-", SUM(AD19)/AD18)</f>
        <v>0.88571428571428568</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0.89344262295081966</v>
      </c>
      <c r="Q21" s="351"/>
      <c r="R21" s="351"/>
      <c r="S21" s="351"/>
      <c r="T21" s="351"/>
      <c r="U21" s="351"/>
      <c r="V21" s="351"/>
      <c r="W21" s="351">
        <f t="shared" ref="W21" si="2">IF(W19=0, "-", SUM(W19)/SUM(W13,W14))</f>
        <v>0.8</v>
      </c>
      <c r="X21" s="351"/>
      <c r="Y21" s="351"/>
      <c r="Z21" s="351"/>
      <c r="AA21" s="351"/>
      <c r="AB21" s="351"/>
      <c r="AC21" s="351"/>
      <c r="AD21" s="351">
        <f t="shared" ref="AD21" si="3">IF(AD19=0, "-", SUM(AD19)/SUM(AD13,AD14))</f>
        <v>0.88571428571428568</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555</v>
      </c>
      <c r="H23" s="977"/>
      <c r="I23" s="977"/>
      <c r="J23" s="977"/>
      <c r="K23" s="977"/>
      <c r="L23" s="977"/>
      <c r="M23" s="977"/>
      <c r="N23" s="977"/>
      <c r="O23" s="978"/>
      <c r="P23" s="942">
        <v>140</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140</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554</v>
      </c>
      <c r="AR31" s="187"/>
      <c r="AS31" s="131" t="s">
        <v>357</v>
      </c>
      <c r="AT31" s="132"/>
      <c r="AU31" s="186">
        <v>32</v>
      </c>
      <c r="AV31" s="186"/>
      <c r="AW31" s="429" t="s">
        <v>301</v>
      </c>
      <c r="AX31" s="430"/>
    </row>
    <row r="32" spans="1:50" ht="23.25" customHeight="1" x14ac:dyDescent="0.15">
      <c r="A32" s="434"/>
      <c r="B32" s="432"/>
      <c r="C32" s="432"/>
      <c r="D32" s="432"/>
      <c r="E32" s="432"/>
      <c r="F32" s="433"/>
      <c r="G32" s="575" t="s">
        <v>604</v>
      </c>
      <c r="H32" s="576"/>
      <c r="I32" s="576"/>
      <c r="J32" s="576"/>
      <c r="K32" s="576"/>
      <c r="L32" s="576"/>
      <c r="M32" s="576"/>
      <c r="N32" s="576"/>
      <c r="O32" s="577"/>
      <c r="P32" s="100" t="s">
        <v>582</v>
      </c>
      <c r="Q32" s="100"/>
      <c r="R32" s="100"/>
      <c r="S32" s="100"/>
      <c r="T32" s="100"/>
      <c r="U32" s="100"/>
      <c r="V32" s="100"/>
      <c r="W32" s="100"/>
      <c r="X32" s="101"/>
      <c r="Y32" s="497" t="s">
        <v>13</v>
      </c>
      <c r="Z32" s="544"/>
      <c r="AA32" s="545"/>
      <c r="AB32" s="482" t="s">
        <v>556</v>
      </c>
      <c r="AC32" s="482"/>
      <c r="AD32" s="482"/>
      <c r="AE32" s="239">
        <v>90</v>
      </c>
      <c r="AF32" s="240"/>
      <c r="AG32" s="240"/>
      <c r="AH32" s="240"/>
      <c r="AI32" s="239">
        <v>150</v>
      </c>
      <c r="AJ32" s="240"/>
      <c r="AK32" s="240"/>
      <c r="AL32" s="240"/>
      <c r="AM32" s="239">
        <v>196</v>
      </c>
      <c r="AN32" s="240"/>
      <c r="AO32" s="240"/>
      <c r="AP32" s="240"/>
      <c r="AQ32" s="359" t="s">
        <v>554</v>
      </c>
      <c r="AR32" s="194"/>
      <c r="AS32" s="194"/>
      <c r="AT32" s="360"/>
      <c r="AU32" s="240" t="s">
        <v>554</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556</v>
      </c>
      <c r="AC33" s="536"/>
      <c r="AD33" s="536"/>
      <c r="AE33" s="239" t="s">
        <v>554</v>
      </c>
      <c r="AF33" s="240"/>
      <c r="AG33" s="240"/>
      <c r="AH33" s="240"/>
      <c r="AI33" s="239" t="s">
        <v>554</v>
      </c>
      <c r="AJ33" s="240"/>
      <c r="AK33" s="240"/>
      <c r="AL33" s="240"/>
      <c r="AM33" s="239" t="s">
        <v>554</v>
      </c>
      <c r="AN33" s="240"/>
      <c r="AO33" s="240"/>
      <c r="AP33" s="240"/>
      <c r="AQ33" s="359" t="s">
        <v>554</v>
      </c>
      <c r="AR33" s="194"/>
      <c r="AS33" s="194"/>
      <c r="AT33" s="360"/>
      <c r="AU33" s="240">
        <v>400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22.5</v>
      </c>
      <c r="AF34" s="240"/>
      <c r="AG34" s="240"/>
      <c r="AH34" s="240"/>
      <c r="AI34" s="239">
        <v>37.5</v>
      </c>
      <c r="AJ34" s="240"/>
      <c r="AK34" s="240"/>
      <c r="AL34" s="240"/>
      <c r="AM34" s="239">
        <v>49</v>
      </c>
      <c r="AN34" s="240"/>
      <c r="AO34" s="240"/>
      <c r="AP34" s="240"/>
      <c r="AQ34" s="359" t="s">
        <v>554</v>
      </c>
      <c r="AR34" s="194"/>
      <c r="AS34" s="194"/>
      <c r="AT34" s="360"/>
      <c r="AU34" s="240" t="s">
        <v>554</v>
      </c>
      <c r="AV34" s="240"/>
      <c r="AW34" s="240"/>
      <c r="AX34" s="242"/>
    </row>
    <row r="35" spans="1:50" ht="23.25" customHeight="1" x14ac:dyDescent="0.15">
      <c r="A35" s="225" t="s">
        <v>539</v>
      </c>
      <c r="B35" s="226"/>
      <c r="C35" s="226"/>
      <c r="D35" s="226"/>
      <c r="E35" s="226"/>
      <c r="F35" s="227"/>
      <c r="G35" s="231" t="s">
        <v>603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557</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556</v>
      </c>
      <c r="AC101" s="482"/>
      <c r="AD101" s="482"/>
      <c r="AE101" s="239">
        <v>8</v>
      </c>
      <c r="AF101" s="240"/>
      <c r="AG101" s="240"/>
      <c r="AH101" s="241"/>
      <c r="AI101" s="239">
        <v>8</v>
      </c>
      <c r="AJ101" s="240"/>
      <c r="AK101" s="240"/>
      <c r="AL101" s="241"/>
      <c r="AM101" s="239">
        <v>4</v>
      </c>
      <c r="AN101" s="240"/>
      <c r="AO101" s="240"/>
      <c r="AP101" s="241"/>
      <c r="AQ101" s="239" t="s">
        <v>579</v>
      </c>
      <c r="AR101" s="240"/>
      <c r="AS101" s="240"/>
      <c r="AT101" s="241"/>
      <c r="AU101" s="239" t="s">
        <v>579</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556</v>
      </c>
      <c r="AC102" s="482"/>
      <c r="AD102" s="482"/>
      <c r="AE102" s="452">
        <v>8</v>
      </c>
      <c r="AF102" s="452"/>
      <c r="AG102" s="452"/>
      <c r="AH102" s="452"/>
      <c r="AI102" s="452">
        <v>8</v>
      </c>
      <c r="AJ102" s="452"/>
      <c r="AK102" s="452"/>
      <c r="AL102" s="452"/>
      <c r="AM102" s="452">
        <v>4</v>
      </c>
      <c r="AN102" s="452"/>
      <c r="AO102" s="452"/>
      <c r="AP102" s="452"/>
      <c r="AQ102" s="237">
        <v>4</v>
      </c>
      <c r="AR102" s="238"/>
      <c r="AS102" s="238"/>
      <c r="AT102" s="334"/>
      <c r="AU102" s="237" t="s">
        <v>601</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558</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559</v>
      </c>
      <c r="AC116" s="484"/>
      <c r="AD116" s="485"/>
      <c r="AE116" s="452">
        <v>13.6</v>
      </c>
      <c r="AF116" s="452"/>
      <c r="AG116" s="452"/>
      <c r="AH116" s="452"/>
      <c r="AI116" s="452">
        <v>12.5</v>
      </c>
      <c r="AJ116" s="452"/>
      <c r="AK116" s="452"/>
      <c r="AL116" s="452"/>
      <c r="AM116" s="452">
        <v>31</v>
      </c>
      <c r="AN116" s="452"/>
      <c r="AO116" s="452"/>
      <c r="AP116" s="452"/>
      <c r="AQ116" s="239">
        <v>35</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560</v>
      </c>
      <c r="AC117" s="499"/>
      <c r="AD117" s="500"/>
      <c r="AE117" s="548" t="s">
        <v>561</v>
      </c>
      <c r="AF117" s="548"/>
      <c r="AG117" s="548"/>
      <c r="AH117" s="548"/>
      <c r="AI117" s="548" t="s">
        <v>562</v>
      </c>
      <c r="AJ117" s="548"/>
      <c r="AK117" s="548"/>
      <c r="AL117" s="548"/>
      <c r="AM117" s="548" t="s">
        <v>563</v>
      </c>
      <c r="AN117" s="548"/>
      <c r="AO117" s="548"/>
      <c r="AP117" s="548"/>
      <c r="AQ117" s="548" t="s">
        <v>564</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554</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600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567</v>
      </c>
      <c r="AC134" s="192"/>
      <c r="AD134" s="192"/>
      <c r="AE134" s="193">
        <v>1.8</v>
      </c>
      <c r="AF134" s="194"/>
      <c r="AG134" s="194"/>
      <c r="AH134" s="194"/>
      <c r="AI134" s="193">
        <v>1.7</v>
      </c>
      <c r="AJ134" s="194"/>
      <c r="AK134" s="194"/>
      <c r="AL134" s="194"/>
      <c r="AM134" s="193" t="s">
        <v>602</v>
      </c>
      <c r="AN134" s="194"/>
      <c r="AO134" s="194"/>
      <c r="AP134" s="194"/>
      <c r="AQ134" s="193" t="s">
        <v>554</v>
      </c>
      <c r="AR134" s="194"/>
      <c r="AS134" s="194"/>
      <c r="AT134" s="194"/>
      <c r="AU134" s="193" t="s">
        <v>554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567</v>
      </c>
      <c r="AC135" s="200"/>
      <c r="AD135" s="200"/>
      <c r="AE135" s="193" t="s">
        <v>554</v>
      </c>
      <c r="AF135" s="194"/>
      <c r="AG135" s="194"/>
      <c r="AH135" s="194"/>
      <c r="AI135" s="193" t="s">
        <v>554</v>
      </c>
      <c r="AJ135" s="194"/>
      <c r="AK135" s="194"/>
      <c r="AL135" s="194"/>
      <c r="AM135" s="193" t="s">
        <v>554</v>
      </c>
      <c r="AN135" s="194"/>
      <c r="AO135" s="194"/>
      <c r="AP135" s="194"/>
      <c r="AQ135" s="193" t="s">
        <v>554</v>
      </c>
      <c r="AR135" s="194"/>
      <c r="AS135" s="194"/>
      <c r="AT135" s="194"/>
      <c r="AU135" s="193">
        <v>2</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t="s">
        <v>554</v>
      </c>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550</v>
      </c>
      <c r="K430" s="924"/>
      <c r="L430" s="924"/>
      <c r="M430" s="924"/>
      <c r="N430" s="924"/>
      <c r="O430" s="924"/>
      <c r="P430" s="924"/>
      <c r="Q430" s="924"/>
      <c r="R430" s="924"/>
      <c r="S430" s="924"/>
      <c r="T430" s="925"/>
      <c r="U430" s="602" t="s">
        <v>554</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554</v>
      </c>
      <c r="AF432" s="187"/>
      <c r="AG432" s="131" t="s">
        <v>357</v>
      </c>
      <c r="AH432" s="132"/>
      <c r="AI432" s="182"/>
      <c r="AJ432" s="182"/>
      <c r="AK432" s="182"/>
      <c r="AL432" s="160"/>
      <c r="AM432" s="182"/>
      <c r="AN432" s="182"/>
      <c r="AO432" s="182"/>
      <c r="AP432" s="160"/>
      <c r="AQ432" s="604" t="s">
        <v>554</v>
      </c>
      <c r="AR432" s="187"/>
      <c r="AS432" s="131" t="s">
        <v>357</v>
      </c>
      <c r="AT432" s="132"/>
      <c r="AU432" s="187" t="s">
        <v>554</v>
      </c>
      <c r="AV432" s="187"/>
      <c r="AW432" s="131" t="s">
        <v>301</v>
      </c>
      <c r="AX432" s="170"/>
    </row>
    <row r="433" spans="1:50" ht="23.25" customHeight="1" x14ac:dyDescent="0.15">
      <c r="A433" s="144"/>
      <c r="B433" s="140"/>
      <c r="C433" s="139"/>
      <c r="D433" s="140"/>
      <c r="E433" s="361"/>
      <c r="F433" s="362"/>
      <c r="G433" s="99" t="s">
        <v>554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554</v>
      </c>
      <c r="AC433" s="200"/>
      <c r="AD433" s="200"/>
      <c r="AE433" s="359" t="s">
        <v>554</v>
      </c>
      <c r="AF433" s="194"/>
      <c r="AG433" s="194"/>
      <c r="AH433" s="194"/>
      <c r="AI433" s="359" t="s">
        <v>554</v>
      </c>
      <c r="AJ433" s="194"/>
      <c r="AK433" s="194"/>
      <c r="AL433" s="194"/>
      <c r="AM433" s="359" t="s">
        <v>554</v>
      </c>
      <c r="AN433" s="194"/>
      <c r="AO433" s="194"/>
      <c r="AP433" s="360"/>
      <c r="AQ433" s="359" t="s">
        <v>554</v>
      </c>
      <c r="AR433" s="194"/>
      <c r="AS433" s="194"/>
      <c r="AT433" s="360"/>
      <c r="AU433" s="194" t="s">
        <v>554</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554</v>
      </c>
      <c r="AC434" s="192"/>
      <c r="AD434" s="192"/>
      <c r="AE434" s="359" t="s">
        <v>554</v>
      </c>
      <c r="AF434" s="194"/>
      <c r="AG434" s="194"/>
      <c r="AH434" s="360"/>
      <c r="AI434" s="359" t="s">
        <v>554</v>
      </c>
      <c r="AJ434" s="194"/>
      <c r="AK434" s="194"/>
      <c r="AL434" s="194"/>
      <c r="AM434" s="359" t="s">
        <v>554</v>
      </c>
      <c r="AN434" s="194"/>
      <c r="AO434" s="194"/>
      <c r="AP434" s="360"/>
      <c r="AQ434" s="359" t="s">
        <v>554</v>
      </c>
      <c r="AR434" s="194"/>
      <c r="AS434" s="194"/>
      <c r="AT434" s="360"/>
      <c r="AU434" s="194" t="s">
        <v>554</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554</v>
      </c>
      <c r="AF435" s="194"/>
      <c r="AG435" s="194"/>
      <c r="AH435" s="360"/>
      <c r="AI435" s="359" t="s">
        <v>554</v>
      </c>
      <c r="AJ435" s="194"/>
      <c r="AK435" s="194"/>
      <c r="AL435" s="194"/>
      <c r="AM435" s="359" t="s">
        <v>554</v>
      </c>
      <c r="AN435" s="194"/>
      <c r="AO435" s="194"/>
      <c r="AP435" s="360"/>
      <c r="AQ435" s="359" t="s">
        <v>554</v>
      </c>
      <c r="AR435" s="194"/>
      <c r="AS435" s="194"/>
      <c r="AT435" s="360"/>
      <c r="AU435" s="194" t="s">
        <v>554</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554</v>
      </c>
      <c r="AF457" s="187"/>
      <c r="AG457" s="131" t="s">
        <v>357</v>
      </c>
      <c r="AH457" s="132"/>
      <c r="AI457" s="182"/>
      <c r="AJ457" s="182"/>
      <c r="AK457" s="182"/>
      <c r="AL457" s="160"/>
      <c r="AM457" s="182"/>
      <c r="AN457" s="182"/>
      <c r="AO457" s="182"/>
      <c r="AP457" s="160"/>
      <c r="AQ457" s="604" t="s">
        <v>554</v>
      </c>
      <c r="AR457" s="187"/>
      <c r="AS457" s="131" t="s">
        <v>357</v>
      </c>
      <c r="AT457" s="132"/>
      <c r="AU457" s="187" t="s">
        <v>554</v>
      </c>
      <c r="AV457" s="187"/>
      <c r="AW457" s="131" t="s">
        <v>301</v>
      </c>
      <c r="AX457" s="170"/>
    </row>
    <row r="458" spans="1:50" ht="23.25" customHeight="1" x14ac:dyDescent="0.15">
      <c r="A458" s="144"/>
      <c r="B458" s="140"/>
      <c r="C458" s="139"/>
      <c r="D458" s="140"/>
      <c r="E458" s="361"/>
      <c r="F458" s="362"/>
      <c r="G458" s="99" t="s">
        <v>554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554</v>
      </c>
      <c r="AC458" s="200"/>
      <c r="AD458" s="200"/>
      <c r="AE458" s="359" t="s">
        <v>554</v>
      </c>
      <c r="AF458" s="194"/>
      <c r="AG458" s="194"/>
      <c r="AH458" s="194"/>
      <c r="AI458" s="359" t="s">
        <v>554</v>
      </c>
      <c r="AJ458" s="194"/>
      <c r="AK458" s="194"/>
      <c r="AL458" s="194"/>
      <c r="AM458" s="359" t="s">
        <v>554</v>
      </c>
      <c r="AN458" s="194"/>
      <c r="AO458" s="194"/>
      <c r="AP458" s="360"/>
      <c r="AQ458" s="359" t="s">
        <v>554</v>
      </c>
      <c r="AR458" s="194"/>
      <c r="AS458" s="194"/>
      <c r="AT458" s="360"/>
      <c r="AU458" s="194" t="s">
        <v>554</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554</v>
      </c>
      <c r="AC459" s="192"/>
      <c r="AD459" s="192"/>
      <c r="AE459" s="359" t="s">
        <v>554</v>
      </c>
      <c r="AF459" s="194"/>
      <c r="AG459" s="194"/>
      <c r="AH459" s="360"/>
      <c r="AI459" s="359" t="s">
        <v>554</v>
      </c>
      <c r="AJ459" s="194"/>
      <c r="AK459" s="194"/>
      <c r="AL459" s="194"/>
      <c r="AM459" s="359" t="s">
        <v>554</v>
      </c>
      <c r="AN459" s="194"/>
      <c r="AO459" s="194"/>
      <c r="AP459" s="360"/>
      <c r="AQ459" s="359" t="s">
        <v>554</v>
      </c>
      <c r="AR459" s="194"/>
      <c r="AS459" s="194"/>
      <c r="AT459" s="360"/>
      <c r="AU459" s="194" t="s">
        <v>554</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554</v>
      </c>
      <c r="AF460" s="194"/>
      <c r="AG460" s="194"/>
      <c r="AH460" s="360"/>
      <c r="AI460" s="359" t="s">
        <v>554</v>
      </c>
      <c r="AJ460" s="194"/>
      <c r="AK460" s="194"/>
      <c r="AL460" s="194"/>
      <c r="AM460" s="359" t="s">
        <v>554</v>
      </c>
      <c r="AN460" s="194"/>
      <c r="AO460" s="194"/>
      <c r="AP460" s="360"/>
      <c r="AQ460" s="359" t="s">
        <v>554</v>
      </c>
      <c r="AR460" s="194"/>
      <c r="AS460" s="194"/>
      <c r="AT460" s="360"/>
      <c r="AU460" s="194" t="s">
        <v>554</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31.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552</v>
      </c>
      <c r="AE702" s="368"/>
      <c r="AF702" s="368"/>
      <c r="AG702" s="410" t="s">
        <v>583</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552</v>
      </c>
      <c r="AE703" s="348"/>
      <c r="AF703" s="348"/>
      <c r="AG703" s="117" t="s">
        <v>584</v>
      </c>
      <c r="AH703" s="118"/>
      <c r="AI703" s="118"/>
      <c r="AJ703" s="118"/>
      <c r="AK703" s="118"/>
      <c r="AL703" s="118"/>
      <c r="AM703" s="118"/>
      <c r="AN703" s="118"/>
      <c r="AO703" s="118"/>
      <c r="AP703" s="118"/>
      <c r="AQ703" s="118"/>
      <c r="AR703" s="118"/>
      <c r="AS703" s="118"/>
      <c r="AT703" s="118"/>
      <c r="AU703" s="118"/>
      <c r="AV703" s="118"/>
      <c r="AW703" s="118"/>
      <c r="AX703" s="119"/>
    </row>
    <row r="704" spans="1:50" ht="48.7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552</v>
      </c>
      <c r="AE704" s="807"/>
      <c r="AF704" s="807"/>
      <c r="AG704" s="134" t="s">
        <v>585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552</v>
      </c>
      <c r="AE705" s="738"/>
      <c r="AF705" s="738"/>
      <c r="AG705" s="123" t="s">
        <v>588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586</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587</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589</v>
      </c>
      <c r="AE708" s="628"/>
      <c r="AF708" s="628"/>
      <c r="AG708" s="766" t="s">
        <v>590</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552</v>
      </c>
      <c r="AE709" s="348"/>
      <c r="AF709" s="348"/>
      <c r="AG709" s="117" t="s">
        <v>591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589</v>
      </c>
      <c r="AE710" s="348"/>
      <c r="AF710" s="348"/>
      <c r="AG710" s="117" t="s">
        <v>590</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552</v>
      </c>
      <c r="AE711" s="348"/>
      <c r="AF711" s="348"/>
      <c r="AG711" s="117" t="s">
        <v>592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552</v>
      </c>
      <c r="AE712" s="807"/>
      <c r="AF712" s="807"/>
      <c r="AG712" s="834" t="s">
        <v>605</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589</v>
      </c>
      <c r="AE713" s="348"/>
      <c r="AF713" s="684"/>
      <c r="AG713" s="117" t="s">
        <v>590</v>
      </c>
      <c r="AH713" s="118"/>
      <c r="AI713" s="118"/>
      <c r="AJ713" s="118"/>
      <c r="AK713" s="118"/>
      <c r="AL713" s="118"/>
      <c r="AM713" s="118"/>
      <c r="AN713" s="118"/>
      <c r="AO713" s="118"/>
      <c r="AP713" s="118"/>
      <c r="AQ713" s="118"/>
      <c r="AR713" s="118"/>
      <c r="AS713" s="118"/>
      <c r="AT713" s="118"/>
      <c r="AU713" s="118"/>
      <c r="AV713" s="118"/>
      <c r="AW713" s="118"/>
      <c r="AX713" s="119"/>
    </row>
    <row r="714" spans="1:50" ht="50.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552</v>
      </c>
      <c r="AE714" s="832"/>
      <c r="AF714" s="833"/>
      <c r="AG714" s="760" t="s">
        <v>593</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552</v>
      </c>
      <c r="AE715" s="628"/>
      <c r="AF715" s="752"/>
      <c r="AG715" s="766" t="s">
        <v>594</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589</v>
      </c>
      <c r="AE716" s="652"/>
      <c r="AF716" s="652"/>
      <c r="AG716" s="117" t="s">
        <v>590</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552</v>
      </c>
      <c r="AE717" s="348"/>
      <c r="AF717" s="348"/>
      <c r="AG717" s="117" t="s">
        <v>595</v>
      </c>
      <c r="AH717" s="118"/>
      <c r="AI717" s="118"/>
      <c r="AJ717" s="118"/>
      <c r="AK717" s="118"/>
      <c r="AL717" s="118"/>
      <c r="AM717" s="118"/>
      <c r="AN717" s="118"/>
      <c r="AO717" s="118"/>
      <c r="AP717" s="118"/>
      <c r="AQ717" s="118"/>
      <c r="AR717" s="118"/>
      <c r="AS717" s="118"/>
      <c r="AT717" s="118"/>
      <c r="AU717" s="118"/>
      <c r="AV717" s="118"/>
      <c r="AW717" s="118"/>
      <c r="AX717" s="119"/>
    </row>
    <row r="718" spans="1:50" ht="31.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552</v>
      </c>
      <c r="AE718" s="348"/>
      <c r="AF718" s="348"/>
      <c r="AG718" s="125" t="s">
        <v>596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589</v>
      </c>
      <c r="AE719" s="628"/>
      <c r="AF719" s="628"/>
      <c r="AG719" s="123" t="s">
        <v>590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t="s">
        <v>494</v>
      </c>
      <c r="H721" s="320"/>
      <c r="I721" s="92" t="str">
        <f>IF(OR(G721="　", G721=""), "", "-")</f>
        <v/>
      </c>
      <c r="J721" s="323"/>
      <c r="K721" s="323"/>
      <c r="L721" s="92" t="str">
        <f>IF(M721="","","-")</f>
        <v/>
      </c>
      <c r="M721" s="93"/>
      <c r="N721" s="298" t="s">
        <v>590</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t="s">
        <v>590</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t="s">
        <v>590</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t="s">
        <v>590</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t="s">
        <v>590</v>
      </c>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9.25" customHeight="1" x14ac:dyDescent="0.15">
      <c r="A726" s="665" t="s">
        <v>49</v>
      </c>
      <c r="B726" s="826"/>
      <c r="C726" s="839" t="s">
        <v>54</v>
      </c>
      <c r="D726" s="861"/>
      <c r="E726" s="861"/>
      <c r="F726" s="862"/>
      <c r="G726" s="613" t="s">
        <v>597</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598</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554</v>
      </c>
      <c r="H737" s="314"/>
      <c r="I737" s="314"/>
      <c r="J737" s="314"/>
      <c r="K737" s="314"/>
      <c r="L737" s="314"/>
      <c r="M737" s="314"/>
      <c r="N737" s="314"/>
      <c r="O737" s="314"/>
      <c r="P737" s="315"/>
      <c r="Q737" s="326" t="s">
        <v>360</v>
      </c>
      <c r="R737" s="326"/>
      <c r="S737" s="326"/>
      <c r="T737" s="326"/>
      <c r="U737" s="326"/>
      <c r="V737" s="326"/>
      <c r="W737" s="313" t="s">
        <v>554</v>
      </c>
      <c r="X737" s="314"/>
      <c r="Y737" s="314"/>
      <c r="Z737" s="314"/>
      <c r="AA737" s="314"/>
      <c r="AB737" s="314"/>
      <c r="AC737" s="314"/>
      <c r="AD737" s="314"/>
      <c r="AE737" s="314"/>
      <c r="AF737" s="315"/>
      <c r="AG737" s="326" t="s">
        <v>361</v>
      </c>
      <c r="AH737" s="326"/>
      <c r="AI737" s="326"/>
      <c r="AJ737" s="326"/>
      <c r="AK737" s="326"/>
      <c r="AL737" s="326"/>
      <c r="AM737" s="313">
        <v>2046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569</v>
      </c>
      <c r="H738" s="314"/>
      <c r="I738" s="314"/>
      <c r="J738" s="314"/>
      <c r="K738" s="314"/>
      <c r="L738" s="314"/>
      <c r="M738" s="314"/>
      <c r="N738" s="314"/>
      <c r="O738" s="314"/>
      <c r="P738" s="314"/>
      <c r="Q738" s="326" t="s">
        <v>363</v>
      </c>
      <c r="R738" s="326"/>
      <c r="S738" s="326"/>
      <c r="T738" s="326"/>
      <c r="U738" s="326"/>
      <c r="V738" s="326"/>
      <c r="W738" s="313">
        <v>328</v>
      </c>
      <c r="X738" s="314"/>
      <c r="Y738" s="314"/>
      <c r="Z738" s="314"/>
      <c r="AA738" s="314"/>
      <c r="AB738" s="314"/>
      <c r="AC738" s="314"/>
      <c r="AD738" s="314"/>
      <c r="AE738" s="314"/>
      <c r="AF738" s="315"/>
      <c r="AG738" s="279" t="s">
        <v>364</v>
      </c>
      <c r="AH738" s="279"/>
      <c r="AI738" s="279"/>
      <c r="AJ738" s="279"/>
      <c r="AK738" s="279"/>
      <c r="AL738" s="279"/>
      <c r="AM738" s="313">
        <v>341</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355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570</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c r="H781" s="694"/>
      <c r="I781" s="694"/>
      <c r="J781" s="694"/>
      <c r="K781" s="695"/>
      <c r="L781" s="687" t="s">
        <v>578</v>
      </c>
      <c r="M781" s="688"/>
      <c r="N781" s="688"/>
      <c r="O781" s="688"/>
      <c r="P781" s="688"/>
      <c r="Q781" s="688"/>
      <c r="R781" s="688"/>
      <c r="S781" s="688"/>
      <c r="T781" s="688"/>
      <c r="U781" s="688"/>
      <c r="V781" s="688"/>
      <c r="W781" s="688"/>
      <c r="X781" s="689"/>
      <c r="Y781" s="413">
        <v>36</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36</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59.25" customHeight="1" x14ac:dyDescent="0.15">
      <c r="A837" s="401">
        <v>1</v>
      </c>
      <c r="B837" s="401">
        <v>1</v>
      </c>
      <c r="C837" s="387" t="s">
        <v>572</v>
      </c>
      <c r="D837" s="369"/>
      <c r="E837" s="369"/>
      <c r="F837" s="369"/>
      <c r="G837" s="369"/>
      <c r="H837" s="369"/>
      <c r="I837" s="369"/>
      <c r="J837" s="370">
        <v>3010005018587</v>
      </c>
      <c r="K837" s="371"/>
      <c r="L837" s="371"/>
      <c r="M837" s="371"/>
      <c r="N837" s="371"/>
      <c r="O837" s="371"/>
      <c r="P837" s="388" t="s">
        <v>571</v>
      </c>
      <c r="Q837" s="372"/>
      <c r="R837" s="372"/>
      <c r="S837" s="372"/>
      <c r="T837" s="372"/>
      <c r="U837" s="372"/>
      <c r="V837" s="372"/>
      <c r="W837" s="372"/>
      <c r="X837" s="372"/>
      <c r="Y837" s="373">
        <v>36</v>
      </c>
      <c r="Z837" s="374"/>
      <c r="AA837" s="374"/>
      <c r="AB837" s="375"/>
      <c r="AC837" s="383" t="s">
        <v>535</v>
      </c>
      <c r="AD837" s="384"/>
      <c r="AE837" s="384"/>
      <c r="AF837" s="384"/>
      <c r="AG837" s="384"/>
      <c r="AH837" s="385">
        <v>1</v>
      </c>
      <c r="AI837" s="386"/>
      <c r="AJ837" s="386"/>
      <c r="AK837" s="386"/>
      <c r="AL837" s="379">
        <v>98.6</v>
      </c>
      <c r="AM837" s="380"/>
      <c r="AN837" s="380"/>
      <c r="AO837" s="381"/>
      <c r="AP837" s="382" t="s">
        <v>554</v>
      </c>
      <c r="AQ837" s="382"/>
      <c r="AR837" s="382"/>
      <c r="AS837" s="382"/>
      <c r="AT837" s="382"/>
      <c r="AU837" s="382"/>
      <c r="AV837" s="382"/>
      <c r="AW837" s="382"/>
      <c r="AX837" s="382"/>
    </row>
    <row r="838" spans="1:50" ht="152.25" customHeight="1" x14ac:dyDescent="0.15">
      <c r="A838" s="401">
        <v>2</v>
      </c>
      <c r="B838" s="401">
        <v>1</v>
      </c>
      <c r="C838" s="387" t="s">
        <v>576</v>
      </c>
      <c r="D838" s="369"/>
      <c r="E838" s="369"/>
      <c r="F838" s="369"/>
      <c r="G838" s="369"/>
      <c r="H838" s="369"/>
      <c r="I838" s="369"/>
      <c r="J838" s="370">
        <v>2011001100372</v>
      </c>
      <c r="K838" s="371"/>
      <c r="L838" s="371"/>
      <c r="M838" s="371"/>
      <c r="N838" s="371"/>
      <c r="O838" s="371"/>
      <c r="P838" s="388" t="s">
        <v>573</v>
      </c>
      <c r="Q838" s="372"/>
      <c r="R838" s="372"/>
      <c r="S838" s="372"/>
      <c r="T838" s="372"/>
      <c r="U838" s="372"/>
      <c r="V838" s="372"/>
      <c r="W838" s="372"/>
      <c r="X838" s="372"/>
      <c r="Y838" s="373">
        <v>30</v>
      </c>
      <c r="Z838" s="374"/>
      <c r="AA838" s="374"/>
      <c r="AB838" s="375"/>
      <c r="AC838" s="383" t="s">
        <v>535</v>
      </c>
      <c r="AD838" s="384"/>
      <c r="AE838" s="384"/>
      <c r="AF838" s="384"/>
      <c r="AG838" s="384"/>
      <c r="AH838" s="385">
        <v>1</v>
      </c>
      <c r="AI838" s="386"/>
      <c r="AJ838" s="386"/>
      <c r="AK838" s="386"/>
      <c r="AL838" s="379">
        <v>99.7</v>
      </c>
      <c r="AM838" s="380"/>
      <c r="AN838" s="380"/>
      <c r="AO838" s="381"/>
      <c r="AP838" s="382" t="s">
        <v>554</v>
      </c>
      <c r="AQ838" s="382"/>
      <c r="AR838" s="382"/>
      <c r="AS838" s="382"/>
      <c r="AT838" s="382"/>
      <c r="AU838" s="382"/>
      <c r="AV838" s="382"/>
      <c r="AW838" s="382"/>
      <c r="AX838" s="382"/>
    </row>
    <row r="839" spans="1:50" ht="117.75" customHeight="1" x14ac:dyDescent="0.15">
      <c r="A839" s="401">
        <v>3</v>
      </c>
      <c r="B839" s="401">
        <v>1</v>
      </c>
      <c r="C839" s="387" t="s">
        <v>575</v>
      </c>
      <c r="D839" s="369"/>
      <c r="E839" s="369"/>
      <c r="F839" s="369"/>
      <c r="G839" s="369"/>
      <c r="H839" s="369"/>
      <c r="I839" s="369"/>
      <c r="J839" s="370">
        <v>2011001100372</v>
      </c>
      <c r="K839" s="371"/>
      <c r="L839" s="371"/>
      <c r="M839" s="371"/>
      <c r="N839" s="371"/>
      <c r="O839" s="371"/>
      <c r="P839" s="388" t="s">
        <v>574</v>
      </c>
      <c r="Q839" s="372"/>
      <c r="R839" s="372"/>
      <c r="S839" s="372"/>
      <c r="T839" s="372"/>
      <c r="U839" s="372"/>
      <c r="V839" s="372"/>
      <c r="W839" s="372"/>
      <c r="X839" s="372"/>
      <c r="Y839" s="373">
        <v>30</v>
      </c>
      <c r="Z839" s="374"/>
      <c r="AA839" s="374"/>
      <c r="AB839" s="375"/>
      <c r="AC839" s="383" t="s">
        <v>535</v>
      </c>
      <c r="AD839" s="384"/>
      <c r="AE839" s="384"/>
      <c r="AF839" s="384"/>
      <c r="AG839" s="384"/>
      <c r="AH839" s="377">
        <v>1</v>
      </c>
      <c r="AI839" s="378"/>
      <c r="AJ839" s="378"/>
      <c r="AK839" s="378"/>
      <c r="AL839" s="379">
        <v>99.8</v>
      </c>
      <c r="AM839" s="380"/>
      <c r="AN839" s="380"/>
      <c r="AO839" s="381"/>
      <c r="AP839" s="382" t="s">
        <v>554</v>
      </c>
      <c r="AQ839" s="382"/>
      <c r="AR839" s="382"/>
      <c r="AS839" s="382"/>
      <c r="AT839" s="382"/>
      <c r="AU839" s="382"/>
      <c r="AV839" s="382"/>
      <c r="AW839" s="382"/>
      <c r="AX839" s="382"/>
    </row>
    <row r="840" spans="1:50" ht="69.75" customHeight="1" x14ac:dyDescent="0.15">
      <c r="A840" s="401">
        <v>4</v>
      </c>
      <c r="B840" s="401">
        <v>1</v>
      </c>
      <c r="C840" s="387" t="s">
        <v>577</v>
      </c>
      <c r="D840" s="369"/>
      <c r="E840" s="369"/>
      <c r="F840" s="369"/>
      <c r="G840" s="369"/>
      <c r="H840" s="369"/>
      <c r="I840" s="369"/>
      <c r="J840" s="370">
        <v>3010005018587</v>
      </c>
      <c r="K840" s="371"/>
      <c r="L840" s="371"/>
      <c r="M840" s="371"/>
      <c r="N840" s="371"/>
      <c r="O840" s="371"/>
      <c r="P840" s="388" t="s">
        <v>599</v>
      </c>
      <c r="Q840" s="372"/>
      <c r="R840" s="372"/>
      <c r="S840" s="372"/>
      <c r="T840" s="372"/>
      <c r="U840" s="372"/>
      <c r="V840" s="372"/>
      <c r="W840" s="372"/>
      <c r="X840" s="372"/>
      <c r="Y840" s="373">
        <v>29</v>
      </c>
      <c r="Z840" s="374"/>
      <c r="AA840" s="374"/>
      <c r="AB840" s="375"/>
      <c r="AC840" s="383" t="s">
        <v>535</v>
      </c>
      <c r="AD840" s="384"/>
      <c r="AE840" s="384"/>
      <c r="AF840" s="384"/>
      <c r="AG840" s="384"/>
      <c r="AH840" s="377">
        <v>4</v>
      </c>
      <c r="AI840" s="378"/>
      <c r="AJ840" s="378"/>
      <c r="AK840" s="378"/>
      <c r="AL840" s="379">
        <v>98.4</v>
      </c>
      <c r="AM840" s="380"/>
      <c r="AN840" s="380"/>
      <c r="AO840" s="381"/>
      <c r="AP840" s="382" t="s">
        <v>554</v>
      </c>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554</v>
      </c>
      <c r="F1102" s="400"/>
      <c r="G1102" s="400"/>
      <c r="H1102" s="400"/>
      <c r="I1102" s="400"/>
      <c r="J1102" s="370" t="s">
        <v>554</v>
      </c>
      <c r="K1102" s="371"/>
      <c r="L1102" s="371"/>
      <c r="M1102" s="371"/>
      <c r="N1102" s="371"/>
      <c r="O1102" s="371"/>
      <c r="P1102" s="388" t="s">
        <v>554</v>
      </c>
      <c r="Q1102" s="372"/>
      <c r="R1102" s="372"/>
      <c r="S1102" s="372"/>
      <c r="T1102" s="372"/>
      <c r="U1102" s="372"/>
      <c r="V1102" s="372"/>
      <c r="W1102" s="372"/>
      <c r="X1102" s="372"/>
      <c r="Y1102" s="373" t="s">
        <v>554</v>
      </c>
      <c r="Z1102" s="374"/>
      <c r="AA1102" s="374"/>
      <c r="AB1102" s="375"/>
      <c r="AC1102" s="376"/>
      <c r="AD1102" s="376"/>
      <c r="AE1102" s="376"/>
      <c r="AF1102" s="376"/>
      <c r="AG1102" s="376"/>
      <c r="AH1102" s="377" t="s">
        <v>554</v>
      </c>
      <c r="AI1102" s="378"/>
      <c r="AJ1102" s="378"/>
      <c r="AK1102" s="378"/>
      <c r="AL1102" s="379" t="s">
        <v>554</v>
      </c>
      <c r="AM1102" s="380"/>
      <c r="AN1102" s="380"/>
      <c r="AO1102" s="381"/>
      <c r="AP1102" s="382" t="s">
        <v>554</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7" fitToHeight="5" orientation="portrait" r:id="rId1"/>
  <headerFooter differentFirst="1" alignWithMargins="0"/>
  <rowBreaks count="4" manualBreakCount="4">
    <brk id="129" max="49" man="1"/>
    <brk id="699"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2017-06-15T05:31:34Z</cp:lastPrinted>
  <dcterms:created xsi:type="dcterms:W3CDTF">2012-03-13T00:50:25Z</dcterms:created>
  <dcterms:modified xsi:type="dcterms:W3CDTF">2017-06-27T00:39:48Z</dcterms:modified>
</cp:coreProperties>
</file>