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修正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<sst xmlns="http://schemas.openxmlformats.org/spreadsheetml/2006/main" count="2081" uniqueCount="522">
  <si>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</si>
  <si>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</si>
  <si>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</si>
  <si>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</si>
  <si>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</si>
  <si>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</si>
  <si>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</si>
  <si>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</si>
  <si>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</si>
  <si>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</si>
  <si>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</si>
  <si>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</si>
  <si>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</si>
  <si>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</si>
  <si>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</si>
  <si>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</si>
  <si>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</si>
  <si>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</si>
  <si>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</si>
  <si>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</si>
  <si>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</si>
  <si>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</si>
  <si>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</si>
  <si>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</si>
  <si>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</si>
  <si>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</si>
  <si>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</si>
  <si>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</si>
  <si>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</si>
  <si>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</si>
  <si>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</si>
  <si>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</si>
  <si>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</si>
  <si>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</si>
  <si>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</si>
  <si>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</si>
  <si>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</si>
  <si>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</si>
  <si>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</si>
  <si>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</si>
  <si>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</si>
  <si>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</si>
  <si>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</si>
  <si>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</si>
  <si>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</si>
  <si>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</si>
  <si>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</si>
  <si>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</si>
  <si>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</si>
  <si>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</si>
  <si>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</si>
  <si>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</si>
  <si>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</si>
  <si>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</si>
  <si>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</si>
  <si>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</si>
  <si>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</si>
  <si>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</si>
  <si>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</si>
  <si>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</si>
  <si>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</si>
  <si>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</si>
  <si>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</si>
  <si>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</si>
  <si>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</si>
  <si>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</si>
  <si>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</si>
  <si>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</si>
  <si>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</si>
  <si>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</si>
  <si>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</si>
  <si>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</si>
  <si>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</si>
  <si>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</si>
  <si>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</si>
  <si>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</si>
  <si>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</si>
  <si>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</si>
  <si>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</si>
  <si>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</si>
  <si>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</si>
  <si>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</si>
  <si>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</si>
  <si>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</si>
  <si>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</si>
  <si>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</si>
  <si>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</si>
  <si>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</si>
  <si>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</si>
  <si>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</si>
  <si>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</si>
  <si>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</si>
  <si>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</si>
  <si>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</si>
  <si>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</si>
  <si>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</si>
  <si>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</si>
  <si>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</si>
  <si>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</si>
  <si>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</si>
  <si>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</si>
  <si>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</si>
  <si>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</si>
  <si>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</si>
  <si>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</si>
  <si>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</si>
  <si>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</si>
  <si>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</si>
  <si>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</si>
  <si>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</si>
  <si>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</si>
  <si>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</si>
  <si>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</si>
  <si>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</si>
  <si>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</si>
  <si>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</si>
  <si>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</si>
  <si>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</si>
  <si>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</si>
  <si>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</si>
  <si>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</si>
  <si>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</si>
  <si>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</si>
  <si>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</si>
  <si>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</si>
  <si>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</si>
  <si>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</si>
  <si>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</si>
  <si>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</si>
  <si>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</si>
  <si>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</si>
  <si>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</si>
  <si>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</si>
  <si>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</si>
  <si>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</si>
  <si>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</si>
  <si>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</si>
  <si>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</si>
  <si>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</si>
  <si>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</si>
  <si>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</si>
  <si>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</si>
  <si>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</si>
  <si>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</si>
  <si>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</si>
  <si>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</si>
  <si>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</si>
  <si>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</si>
  <si>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</si>
  <si>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</si>
  <si>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</si>
  <si>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</si>
  <si>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</si>
  <si>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</si>
  <si>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</si>
  <si>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</si>
  <si>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</si>
  <si>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</si>
  <si>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</si>
  <si>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</si>
  <si>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</si>
  <si>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</si>
  <si>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</si>
  <si>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</si>
  <si>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</si>
  <si>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</si>
  <si>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</si>
  <si>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</si>
  <si>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</si>
  <si>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</si>
  <si>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</si>
  <si>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</si>
  <si>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</si>
  <si>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</si>
  <si>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</si>
  <si>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</si>
  <si>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</si>
  <si>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</si>
  <si>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</si>
  <si>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</si>
  <si>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</si>
  <si>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</si>
  <si>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</si>
  <si>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</si>
  <si>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</si>
  <si>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</si>
  <si>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</si>
  <si>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</si>
  <si>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</si>
  <si>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</si>
  <si>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</si>
  <si>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</si>
  <si>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</si>
  <si>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</si>
  <si>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</si>
  <si>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</si>
  <si>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</si>
  <si>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</si>
  <si>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</si>
  <si>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</si>
  <si>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</si>
  <si>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</si>
  <si>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</si>
  <si>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</si>
  <si>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</si>
  <si>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</si>
  <si>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</si>
  <si>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</si>
  <si>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</si>
  <si>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</si>
  <si>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</si>
  <si>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</si>
  <si>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</si>
  <si>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</si>
  <si>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</si>
  <si>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</si>
  <si>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</si>
  <si>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</si>
  <si>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</si>
  <si>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</si>
  <si>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</si>
  <si>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</si>
  <si>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</si>
  <si>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</si>
  <si>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</si>
  <si>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</si>
  <si>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</si>
  <si>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</si>
  <si>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</si>
  <si>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</si>
  <si>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</si>
  <si>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</si>
  <si>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</si>
  <si>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</si>
  <si>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</si>
  <si>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</si>
  <si>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</si>
  <si>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</si>
  <si>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</si>
  <si>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</si>
  <si>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</si>
  <si>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</si>
  <si>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</si>
  <si>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</si>
  <si>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</si>
  <si>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</si>
  <si>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</si>
  <si>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</si>
  <si>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</si>
  <si>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</si>
  <si>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</si>
  <si>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</si>
  <si>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</si>
  <si>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</si>
  <si>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</si>
  <si>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</si>
  <si>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</si>
  <si>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</si>
  <si>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</si>
  <si>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</si>
  <si>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</si>
  <si>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</si>
  <si>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</si>
  <si>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</si>
  <si>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</si>
  <si>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</si>
  <si>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</si>
  <si>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</si>
  <si>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</si>
  <si>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</si>
  <si>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</si>
  <si>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</si>
  <si>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</si>
  <si>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</si>
  <si>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</si>
  <si>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</si>
  <si>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</si>
  <si>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</si>
  <si>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</si>
  <si>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</si>
  <si>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</si>
  <si>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</si>
  <si>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</si>
  <si>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</si>
  <si>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</si>
  <si>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</si>
  <si>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</si>
  <si>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</si>
  <si>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</si>
  <si>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</si>
  <si>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</si>
  <si>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</si>
  <si>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</si>
  <si>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</si>
  <si>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</si>
  <si>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</si>
  <si>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</si>
  <si>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</si>
  <si>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</si>
  <si>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</si>
  <si>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</si>
  <si>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</si>
  <si>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</si>
  <si>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</si>
  <si>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</si>
  <si>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</si>
  <si>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</si>
  <si>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</si>
  <si>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</si>
  <si>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</si>
  <si>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</si>
  <si>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</si>
  <si>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</si>
  <si>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</si>
  <si>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</si>
  <si>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</si>
  <si>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</si>
  <si>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</si>
  <si>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</si>
  <si>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</si>
  <si>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</si>
  <si>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</si>
  <si>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</si>
  <si>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</si>
  <si>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</si>
  <si>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</si>
  <si>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</si>
  <si>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</si>
  <si>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</si>
  <si>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</si>
  <si>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</si>
  <si>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</si>
  <si>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</si>
  <si>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</si>
  <si>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</si>
  <si>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</si>
  <si>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</si>
  <si>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</si>
  <si>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</si>
  <si>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</si>
  <si>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</si>
  <si>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</si>
  <si>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</si>
  <si>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</si>
  <si>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</si>
  <si>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</si>
  <si>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</si>
  <si>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</si>
  <si>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</si>
  <si>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</si>
  <si>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</si>
  <si>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</si>
  <si>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</si>
  <si>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</si>
  <si>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</si>
  <si>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</si>
  <si>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</si>
  <si>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</si>
  <si>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</si>
  <si>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</si>
  <si>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</si>
  <si>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</si>
  <si>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</si>
  <si>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</si>
  <si>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</si>
  <si>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</si>
  <si>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</si>
  <si>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</si>
  <si>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</si>
  <si>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</si>
  <si>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</si>
  <si>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</si>
  <si>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</si>
  <si>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</si>
  <si>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</si>
  <si>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</si>
  <si>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</si>
  <si>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</si>
  <si>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</si>
  <si>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</si>
  <si>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</si>
  <si>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</si>
  <si>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</si>
  <si>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</si>
  <si>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</si>
  <si>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</si>
  <si>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</si>
  <si>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</si>
  <si>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</si>
  <si>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</si>
  <si>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</si>
  <si>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</si>
  <si>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</si>
  <si>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</si>
  <si>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</si>
  <si>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</si>
  <si>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</si>
  <si>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</si>
  <si>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</si>
  <si>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</si>
  <si>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</si>
  <si>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</si>
  <si>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</si>
  <si>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</si>
  <si>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</si>
  <si>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</si>
  <si>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</si>
  <si>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</si>
  <si>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</si>
  <si>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</si>
  <si>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</si>
  <si>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</si>
  <si>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</si>
  <si>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</si>
  <si>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</si>
  <si>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</si>
  <si>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</si>
  <si>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</si>
  <si>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</si>
  <si>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</si>
  <si>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</si>
  <si>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</si>
  <si>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</si>
  <si>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</si>
  <si>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</si>
  <si>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</si>
  <si>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</si>
  <si>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</si>
  <si>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</si>
  <si>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</si>
  <si>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</si>
  <si>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</si>
  <si>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</si>
  <si>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</si>
  <si>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</si>
  <si>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</si>
  <si>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</si>
  <si>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</si>
  <si>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</si>
  <si>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</si>
  <si>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</si>
  <si>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</si>
  <si>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</si>
  <si>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</si>
  <si>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</si>
  <si>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</si>
  <si>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</si>
  <si>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</si>
  <si>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</si>
  <si>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</si>
  <si>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</si>
  <si>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</si>
  <si>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</si>
  <si>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</si>
  <si>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</si>
  <si>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</si>
  <si>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</si>
  <si>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</si>
  <si>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</si>
  <si>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</si>
  <si>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</si>
  <si>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</si>
  <si>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</si>
  <si>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</si>
  <si>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新興国に対する我が国建築基準の普及促進事業</t>
    <phoneticPr fontId="5"/>
  </si>
  <si>
    <t>国土交通省</t>
  </si>
  <si>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</si>
  <si>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</si>
  <si>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</si>
  <si>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</si>
  <si>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</si>
  <si>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新興国への海外展開を有利に進める上で必要となる住宅・建築制度を当該国に導入・普及することで、我が国の住宅・建築関連企業の海外展開を促進することを目的とする。</t>
    <phoneticPr fontId="5"/>
  </si>
  <si>
    <t>(項)住宅市場整備推進費</t>
    <phoneticPr fontId="5"/>
  </si>
  <si>
    <t>(目)住宅市場整備推進等事業費補助金</t>
    <phoneticPr fontId="5"/>
  </si>
  <si>
    <t>(事項)住宅市場の環境整備の推進に必要な経費</t>
    <phoneticPr fontId="5"/>
  </si>
  <si>
    <t>新興国に対する我が国建築基準の導入件数
※同一国に複数テーマ我が国の建築基準を導入した場合には複数件としてカウントする</t>
    <phoneticPr fontId="5"/>
  </si>
  <si>
    <t>件</t>
    <rPh sb="0" eb="1">
      <t>ケン</t>
    </rPh>
    <phoneticPr fontId="5"/>
  </si>
  <si>
    <t>新興国政府職員を対象とした見学会・ワークショップ・セミナー等の開催回数</t>
    <phoneticPr fontId="5"/>
  </si>
  <si>
    <t>回</t>
    <rPh sb="0" eb="1">
      <t>カイ</t>
    </rPh>
    <phoneticPr fontId="5"/>
  </si>
  <si>
    <t>19／2</t>
    <phoneticPr fontId="5"/>
  </si>
  <si>
    <t>百万円</t>
    <phoneticPr fontId="5"/>
  </si>
  <si>
    <t>　　Ｘ/Ｙ</t>
    <phoneticPr fontId="5"/>
  </si>
  <si>
    <t>Ｘ：予算額（百万円）／Ｙ：見学会・ワークショップ・セミナー等の開催回数　　　　　　　　　　　</t>
    <phoneticPr fontId="5"/>
  </si>
  <si>
    <t>１　少子・高齢化等に対応した住生活の安定の確保及び向上の促進</t>
    <phoneticPr fontId="5"/>
  </si>
  <si>
    <t>２　住宅の取得・賃貸・管理・修繕が円滑に行われる住宅市場を整備する</t>
    <phoneticPr fontId="5"/>
  </si>
  <si>
    <t>本事業により、新興国に対し我が国の建築基準を導入し、国内建設業者の海外進出を促進することで、国内建設業の国際競争力強化、ひいては少子高齢化社会において衰退が危惧される建設業界の活発化し、当該事業者による国内への良質な住宅等の供給につながることが期待されるため、住宅の取得等が円滑に行われる住宅市場の実現を促進することができる。</t>
    <phoneticPr fontId="5"/>
  </si>
  <si>
    <t>無</t>
  </si>
  <si>
    <t>‐</t>
  </si>
  <si>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</si>
  <si>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</si>
  <si>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日本再興戦略2016
インフラシステム輸出戦略（平成28年度改訂版）
住宅市場整備推進等事業費補助金交付要綱</t>
    <phoneticPr fontId="5"/>
  </si>
  <si>
    <t>事業者を公募により選定している。</t>
    <phoneticPr fontId="5"/>
  </si>
  <si>
    <t>我が国建築基準の普及に資する講習会や普及啓発の取組み等を行うために必要な費用に限定して支出しており、受益者との負担関係は妥当である。</t>
    <phoneticPr fontId="5"/>
  </si>
  <si>
    <t>我が国建築基準の普及に資する講習会や普及啓発の取組み等を行うために必要な費用に限定して支出しており、コスト水準は妥当である。</t>
    <phoneticPr fontId="5"/>
  </si>
  <si>
    <t>我が国建築基準の普及に資する講習会や普及啓発の取組み等を行うために真に必要な費用に限定して支出している。</t>
    <phoneticPr fontId="5"/>
  </si>
  <si>
    <t>研修・セミナー会場等全般において、コストを重視した選定が行われている。</t>
    <phoneticPr fontId="5"/>
  </si>
  <si>
    <t>対象国に対する対象テーマと建築基準普及の具体的な方策等の計画の企画において、より効果的な実施方法、事業の効率化について、不断の見直しに努めていく。</t>
    <phoneticPr fontId="5"/>
  </si>
  <si>
    <t>新27－0007</t>
    <phoneticPr fontId="5"/>
  </si>
  <si>
    <t>A.株式会社日建設計</t>
    <rPh sb="2" eb="4">
      <t>カブシキ</t>
    </rPh>
    <rPh sb="4" eb="6">
      <t>カイシャ</t>
    </rPh>
    <rPh sb="6" eb="8">
      <t>ニッケン</t>
    </rPh>
    <rPh sb="8" eb="10">
      <t>セッケイ</t>
    </rPh>
    <phoneticPr fontId="5"/>
  </si>
  <si>
    <t>一般社団法人
日本免震構造協会</t>
    <phoneticPr fontId="5"/>
  </si>
  <si>
    <t>株式会社日建設計</t>
    <rPh sb="0" eb="2">
      <t>カブシキ</t>
    </rPh>
    <rPh sb="2" eb="4">
      <t>カイシャ</t>
    </rPh>
    <rPh sb="4" eb="6">
      <t>ニッケン</t>
    </rPh>
    <rPh sb="6" eb="8">
      <t>セッケイ</t>
    </rPh>
    <phoneticPr fontId="5"/>
  </si>
  <si>
    <t>ミャンマー国を対象とした、建築物の耐震技術に係る技術見学会や技術提案等の実施</t>
    <rPh sb="5" eb="6">
      <t>コク</t>
    </rPh>
    <rPh sb="7" eb="9">
      <t>タイショウ</t>
    </rPh>
    <rPh sb="13" eb="15">
      <t>ケンチク</t>
    </rPh>
    <rPh sb="15" eb="16">
      <t>ブツ</t>
    </rPh>
    <rPh sb="22" eb="23">
      <t>カカ</t>
    </rPh>
    <rPh sb="24" eb="26">
      <t>ギジュツ</t>
    </rPh>
    <rPh sb="26" eb="29">
      <t>ケンガクカイ</t>
    </rPh>
    <rPh sb="30" eb="32">
      <t>ギジュツ</t>
    </rPh>
    <rPh sb="32" eb="34">
      <t>テイアン</t>
    </rPh>
    <rPh sb="34" eb="35">
      <t>ナド</t>
    </rPh>
    <rPh sb="36" eb="38">
      <t>ジッシ</t>
    </rPh>
    <phoneticPr fontId="5"/>
  </si>
  <si>
    <t>ルーマニア国を対象とした、耐震技術セミナーやワークショップ等の開催</t>
    <rPh sb="5" eb="6">
      <t>コク</t>
    </rPh>
    <rPh sb="7" eb="9">
      <t>タイショウ</t>
    </rPh>
    <rPh sb="13" eb="15">
      <t>タイシン</t>
    </rPh>
    <rPh sb="15" eb="17">
      <t>ギジュツ</t>
    </rPh>
    <rPh sb="29" eb="30">
      <t>ナド</t>
    </rPh>
    <rPh sb="31" eb="33">
      <t>カイサイ</t>
    </rPh>
    <phoneticPr fontId="5"/>
  </si>
  <si>
    <t>人件費</t>
    <rPh sb="0" eb="3">
      <t>ジンケンヒ</t>
    </rPh>
    <phoneticPr fontId="5"/>
  </si>
  <si>
    <t>旅費</t>
    <rPh sb="0" eb="2">
      <t>リョヒ</t>
    </rPh>
    <phoneticPr fontId="5"/>
  </si>
  <si>
    <t>庁費</t>
    <rPh sb="0" eb="2">
      <t>チョウヒ</t>
    </rPh>
    <phoneticPr fontId="5"/>
  </si>
  <si>
    <t>航空運賃等</t>
    <rPh sb="0" eb="2">
      <t>コウクウ</t>
    </rPh>
    <rPh sb="2" eb="4">
      <t>ウンチン</t>
    </rPh>
    <rPh sb="4" eb="5">
      <t>ナド</t>
    </rPh>
    <phoneticPr fontId="5"/>
  </si>
  <si>
    <t>需用費・使用料及び賃借料等</t>
    <rPh sb="0" eb="3">
      <t>ジュヨウヒ</t>
    </rPh>
    <rPh sb="4" eb="7">
      <t>シヨウリョウ</t>
    </rPh>
    <rPh sb="7" eb="8">
      <t>オヨ</t>
    </rPh>
    <rPh sb="9" eb="12">
      <t>チンシャクリョウ</t>
    </rPh>
    <rPh sb="12" eb="13">
      <t>ナド</t>
    </rPh>
    <phoneticPr fontId="5"/>
  </si>
  <si>
    <t>給料及び共済費等</t>
    <rPh sb="0" eb="2">
      <t>キュウリョウ</t>
    </rPh>
    <rPh sb="2" eb="3">
      <t>オヨ</t>
    </rPh>
    <rPh sb="4" eb="7">
      <t>キョウサイヒ</t>
    </rPh>
    <rPh sb="7" eb="8">
      <t>ナド</t>
    </rPh>
    <phoneticPr fontId="5"/>
  </si>
  <si>
    <t>-</t>
    <phoneticPr fontId="5"/>
  </si>
  <si>
    <t>-</t>
    <phoneticPr fontId="5"/>
  </si>
  <si>
    <t>ルーマニア、ミャンマー国内において、現地の関係機関、建築関係省庁の方に対するセミナー等の実施により、成果目標通りの実績が得られている。</t>
    <rPh sb="11" eb="13">
      <t>コクナイ</t>
    </rPh>
    <rPh sb="18" eb="20">
      <t>ゲンチ</t>
    </rPh>
    <rPh sb="21" eb="23">
      <t>カンケイ</t>
    </rPh>
    <rPh sb="23" eb="25">
      <t>キカン</t>
    </rPh>
    <rPh sb="26" eb="28">
      <t>ケンチク</t>
    </rPh>
    <rPh sb="28" eb="30">
      <t>カンケイ</t>
    </rPh>
    <rPh sb="30" eb="32">
      <t>ショウチョウ</t>
    </rPh>
    <rPh sb="42" eb="43">
      <t>ナド</t>
    </rPh>
    <phoneticPr fontId="5"/>
  </si>
  <si>
    <t>ルーマニア、ミャンマーにおいて、ワークショップやセミナーを実施しており、見込み通りの活動実績が得られている。</t>
    <phoneticPr fontId="5"/>
  </si>
  <si>
    <t>「日本再興戦略」2016（平成29年2月10日閣議決定）やインフラシステム輸出戦略（平成28年度改訂版）に位置づけられた国際展開戦略に基づいたソフトインフラ輸出の一環として行う事業であり、現政権における政策体系の中において、優先度の高い事業である。</t>
    <rPh sb="42" eb="44">
      <t>ヘイセイ</t>
    </rPh>
    <rPh sb="46" eb="48">
      <t>ネンド</t>
    </rPh>
    <rPh sb="48" eb="51">
      <t>カイテイバン</t>
    </rPh>
    <phoneticPr fontId="5"/>
  </si>
  <si>
    <t>0024</t>
    <phoneticPr fontId="5"/>
  </si>
  <si>
    <t>19／４</t>
    <phoneticPr fontId="5"/>
  </si>
  <si>
    <t>論文・文献や建築行政関係者による情報提供から、我が国建築基準・技術の普及状況を把握した。</t>
    <rPh sb="0" eb="2">
      <t>ロンブン</t>
    </rPh>
    <rPh sb="3" eb="5">
      <t>ブンケン</t>
    </rPh>
    <rPh sb="6" eb="8">
      <t>ケンチク</t>
    </rPh>
    <rPh sb="8" eb="10">
      <t>ギョウセイ</t>
    </rPh>
    <rPh sb="10" eb="13">
      <t>カンケイシャ</t>
    </rPh>
    <rPh sb="16" eb="18">
      <t>ジョウホウ</t>
    </rPh>
    <rPh sb="18" eb="20">
      <t>テイキョウ</t>
    </rPh>
    <rPh sb="23" eb="24">
      <t>ワ</t>
    </rPh>
    <rPh sb="25" eb="26">
      <t>クニ</t>
    </rPh>
    <rPh sb="26" eb="28">
      <t>ケンチク</t>
    </rPh>
    <rPh sb="28" eb="30">
      <t>キジュン</t>
    </rPh>
    <rPh sb="31" eb="33">
      <t>ギジュツ</t>
    </rPh>
    <rPh sb="34" eb="36">
      <t>フキュウ</t>
    </rPh>
    <rPh sb="36" eb="38">
      <t>ジョウキョウ</t>
    </rPh>
    <rPh sb="39" eb="41">
      <t>ハアク</t>
    </rPh>
    <phoneticPr fontId="5"/>
  </si>
  <si>
    <t>新興国の制度・基準策定機関の政府職員等を対象とした技術見学会や制度研修会、セミナー・ワークショップ等の企画・開催を実施する民間事業者等に対して、定額を補助する。
補助率：定額補助</t>
    <rPh sb="81" eb="84">
      <t>ホジョリツ</t>
    </rPh>
    <rPh sb="85" eb="87">
      <t>テイガク</t>
    </rPh>
    <rPh sb="87" eb="89">
      <t>ホジョ</t>
    </rPh>
    <phoneticPr fontId="5"/>
  </si>
  <si>
    <t>現地におけるワークショップ・セミナーの内容に関する報告（各事業主体より提出）国土交通省住宅局調べ（平成29年3月）</t>
    <rPh sb="0" eb="2">
      <t>ゲンチ</t>
    </rPh>
    <rPh sb="19" eb="21">
      <t>ナイヨウ</t>
    </rPh>
    <rPh sb="22" eb="23">
      <t>カン</t>
    </rPh>
    <rPh sb="25" eb="27">
      <t>ホウコク</t>
    </rPh>
    <rPh sb="28" eb="29">
      <t>カク</t>
    </rPh>
    <rPh sb="29" eb="31">
      <t>ジギョウ</t>
    </rPh>
    <rPh sb="31" eb="33">
      <t>シュタイ</t>
    </rPh>
    <rPh sb="35" eb="37">
      <t>テイシュツ</t>
    </rPh>
    <rPh sb="38" eb="40">
      <t>コクド</t>
    </rPh>
    <rPh sb="40" eb="43">
      <t>コウツウショウ</t>
    </rPh>
    <rPh sb="43" eb="46">
      <t>ジュウタクキョク</t>
    </rPh>
    <rPh sb="46" eb="47">
      <t>シラ</t>
    </rPh>
    <rPh sb="49" eb="51">
      <t>ヘイセイ</t>
    </rPh>
    <rPh sb="53" eb="54">
      <t>ネン</t>
    </rPh>
    <rPh sb="55" eb="56">
      <t>ガツ</t>
    </rPh>
    <phoneticPr fontId="5"/>
  </si>
  <si>
    <t>補助金等交付</t>
  </si>
  <si>
    <t>平成２９年度までに、新興国に対し合計６件、我が国の建築基準・技術を導入する</t>
    <rPh sb="16" eb="18">
      <t>ゴウケイ</t>
    </rPh>
    <rPh sb="30" eb="32">
      <t>ギジュツ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</si>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</sst>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140874</xdr:colOff>
      <xdr:row>742</xdr:row>
      <xdr:rowOff>0</xdr:rowOff>
    </xdr:from>
    <xdr:to>
      <xdr:col>34</xdr:col>
      <xdr:colOff>28815</xdr:colOff>
      <xdr:row>744</xdr:row>
      <xdr:rowOff>252933</xdr:rowOff>
    </xdr:to>
    <xdr:sp macro="" textlink="">
      <xdr:nvSpPr>
        <xdr:cNvPr id="17" name="テキスト ボックス 16"/>
        <xdr:cNvSpPr txBox="1"/>
      </xdr:nvSpPr>
      <xdr:spPr>
        <a:xfrm>
          <a:off x="4631231" y="42236571"/>
          <a:ext cx="2337227" cy="960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p>
      </xdr:txBody>
    </xdr:sp>
    <xdr:clientData/>
  </xdr:twoCellAnchor>
  <xdr:twoCellAnchor>
    <xdr:from>
      <xdr:col>22</xdr:col>
      <xdr:colOff>152080</xdr:colOff>
      <xdr:row>747</xdr:row>
      <xdr:rowOff>196904</xdr:rowOff>
    </xdr:from>
    <xdr:to>
      <xdr:col>34</xdr:col>
      <xdr:colOff>40021</xdr:colOff>
      <xdr:row>750</xdr:row>
      <xdr:rowOff>89648</xdr:rowOff>
    </xdr:to>
    <xdr:sp macro="" textlink="">
      <xdr:nvSpPr>
        <xdr:cNvPr id="18" name="テキスト ボックス 17"/>
        <xdr:cNvSpPr txBox="1"/>
      </xdr:nvSpPr>
      <xdr:spPr>
        <a:xfrm>
          <a:off x="4642437" y="44202404"/>
          <a:ext cx="2337227" cy="9541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84844</xdr:colOff>
      <xdr:row>744</xdr:row>
      <xdr:rowOff>252933</xdr:rowOff>
    </xdr:from>
    <xdr:to>
      <xdr:col>28</xdr:col>
      <xdr:colOff>84844</xdr:colOff>
      <xdr:row>746</xdr:row>
      <xdr:rowOff>219317</xdr:rowOff>
    </xdr:to>
    <xdr:cxnSp macro="">
      <xdr:nvCxnSpPr>
        <xdr:cNvPr id="19" name="直線矢印コネクタ 18"/>
        <xdr:cNvCxnSpPr>
          <a:stCxn id="17" idx="2"/>
        </xdr:cNvCxnSpPr>
      </xdr:nvCxnSpPr>
      <xdr:spPr>
        <a:xfrm>
          <a:off x="5799844" y="43197076"/>
          <a:ext cx="0" cy="6739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81644</xdr:colOff>
      <xdr:row>746</xdr:row>
      <xdr:rowOff>272945</xdr:rowOff>
    </xdr:from>
    <xdr:to>
      <xdr:col>32</xdr:col>
      <xdr:colOff>95250</xdr:colOff>
      <xdr:row>747</xdr:row>
      <xdr:rowOff>230522</xdr:rowOff>
    </xdr:to>
    <xdr:sp macro="" textlink="">
      <xdr:nvSpPr>
        <xdr:cNvPr id="20" name="テキスト ボックス 19"/>
        <xdr:cNvSpPr txBox="1"/>
      </xdr:nvSpPr>
      <xdr:spPr>
        <a:xfrm>
          <a:off x="4980215" y="43924659"/>
          <a:ext cx="1646464" cy="311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21</xdr:col>
      <xdr:colOff>0</xdr:colOff>
      <xdr:row>750</xdr:row>
      <xdr:rowOff>340979</xdr:rowOff>
    </xdr:from>
    <xdr:ext cx="3088822" cy="1023096"/>
    <xdr:sp macro="" textlink="">
      <xdr:nvSpPr>
        <xdr:cNvPr id="21" name="テキスト ボックス 20"/>
        <xdr:cNvSpPr txBox="1"/>
      </xdr:nvSpPr>
      <xdr:spPr>
        <a:xfrm>
          <a:off x="4286250" y="45407836"/>
          <a:ext cx="3088822"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新興国の制度・基準策定機関の政府職員等を対象とした技術見学会や制度研修会、セミナー・ワークショップ等の企画・開催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D1"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19</v>
      </c>
      <c r="AT2" s="173"/>
      <c r="AU2" s="173"/>
      <c r="AV2" s="43" t="str">
        <f>IF(AW2="", "", "-")</f>
        <v/>
      </c>
      <c r="AW2" s="372"/>
      <c r="AX2" s="372"/>
    </row>
    <row r="3" spans="1:50" ht="21" customHeight="1" thickBot="1">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465</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73</v>
      </c>
      <c r="H5" s="513"/>
      <c r="I5" s="513"/>
      <c r="J5" s="513"/>
      <c r="K5" s="513"/>
      <c r="L5" s="513"/>
      <c r="M5" s="514" t="s">
        <v>66</v>
      </c>
      <c r="N5" s="515"/>
      <c r="O5" s="515"/>
      <c r="P5" s="515"/>
      <c r="Q5" s="515"/>
      <c r="R5" s="516"/>
      <c r="S5" s="517" t="s">
        <v>77</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468</v>
      </c>
      <c r="AR5" s="693"/>
      <c r="AS5" s="693"/>
      <c r="AT5" s="693"/>
      <c r="AU5" s="693"/>
      <c r="AV5" s="693"/>
      <c r="AW5" s="693"/>
      <c r="AX5" s="694"/>
    </row>
    <row r="6" spans="1:50" ht="39" customHeight="1">
      <c r="A6" s="697" t="s">
        <v>4</v>
      </c>
      <c r="B6" s="698"/>
      <c r="C6" s="698"/>
      <c r="D6" s="698"/>
      <c r="E6" s="698"/>
      <c r="F6" s="698"/>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c r="A7" s="803" t="s">
        <v>23</v>
      </c>
      <c r="B7" s="804"/>
      <c r="C7" s="804"/>
      <c r="D7" s="804"/>
      <c r="E7" s="804"/>
      <c r="F7" s="805"/>
      <c r="G7" s="806" t="s">
        <v>470</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490</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803" t="s">
        <v>343</v>
      </c>
      <c r="B8" s="804"/>
      <c r="C8" s="804"/>
      <c r="D8" s="804"/>
      <c r="E8" s="804"/>
      <c r="F8" s="805"/>
      <c r="G8" s="179" t="str">
        <f>入力規則等!A26</f>
        <v>科学技術・イノベーション</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517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c r="Q13" s="169"/>
      <c r="R13" s="169"/>
      <c r="S13" s="169"/>
      <c r="T13" s="169"/>
      <c r="U13" s="169"/>
      <c r="V13" s="170"/>
      <c r="W13" s="168">
        <v>19</v>
      </c>
      <c r="X13" s="169"/>
      <c r="Y13" s="169"/>
      <c r="Z13" s="169"/>
      <c r="AA13" s="169"/>
      <c r="AB13" s="169"/>
      <c r="AC13" s="170"/>
      <c r="AD13" s="168">
        <v>19</v>
      </c>
      <c r="AE13" s="169"/>
      <c r="AF13" s="169"/>
      <c r="AG13" s="169"/>
      <c r="AH13" s="169"/>
      <c r="AI13" s="169"/>
      <c r="AJ13" s="170"/>
      <c r="AK13" s="168">
        <v>19</v>
      </c>
      <c r="AL13" s="169"/>
      <c r="AM13" s="169"/>
      <c r="AN13" s="169"/>
      <c r="AO13" s="169"/>
      <c r="AP13" s="169"/>
      <c r="AQ13" s="170"/>
      <c r="AR13" s="165"/>
      <c r="AS13" s="166"/>
      <c r="AT13" s="166"/>
      <c r="AU13" s="166"/>
      <c r="AV13" s="166"/>
      <c r="AW13" s="166"/>
      <c r="AX13" s="369"/>
    </row>
    <row r="14" spans="1:50" ht="21" customHeight="1">
      <c r="A14" s="88"/>
      <c r="B14" s="89"/>
      <c r="C14" s="89"/>
      <c r="D14" s="89"/>
      <c r="E14" s="89"/>
      <c r="F14" s="90"/>
      <c r="G14" s="717"/>
      <c r="H14" s="718"/>
      <c r="I14" s="537" t="s">
        <v>9</v>
      </c>
      <c r="J14" s="604"/>
      <c r="K14" s="604"/>
      <c r="L14" s="604"/>
      <c r="M14" s="604"/>
      <c r="N14" s="604"/>
      <c r="O14" s="605"/>
      <c r="P14" s="168"/>
      <c r="Q14" s="169"/>
      <c r="R14" s="169"/>
      <c r="S14" s="169"/>
      <c r="T14" s="169"/>
      <c r="U14" s="169"/>
      <c r="V14" s="170"/>
      <c r="W14" s="168"/>
      <c r="X14" s="169"/>
      <c r="Y14" s="169"/>
      <c r="Z14" s="169"/>
      <c r="AA14" s="169"/>
      <c r="AB14" s="169"/>
      <c r="AC14" s="170"/>
      <c r="AD14" s="168"/>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c r="Q15" s="169"/>
      <c r="R15" s="169"/>
      <c r="S15" s="169"/>
      <c r="T15" s="169"/>
      <c r="U15" s="169"/>
      <c r="V15" s="170"/>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c r="Q16" s="169"/>
      <c r="R16" s="169"/>
      <c r="S16" s="169"/>
      <c r="T16" s="169"/>
      <c r="U16" s="169"/>
      <c r="V16" s="170"/>
      <c r="W16" s="168"/>
      <c r="X16" s="169"/>
      <c r="Y16" s="169"/>
      <c r="Z16" s="169"/>
      <c r="AA16" s="169"/>
      <c r="AB16" s="169"/>
      <c r="AC16" s="170"/>
      <c r="AD16" s="168"/>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19</v>
      </c>
      <c r="X18" s="190"/>
      <c r="Y18" s="190"/>
      <c r="Z18" s="190"/>
      <c r="AA18" s="190"/>
      <c r="AB18" s="190"/>
      <c r="AC18" s="191"/>
      <c r="AD18" s="189">
        <f>SUM(AD13:AJ17)</f>
        <v>19</v>
      </c>
      <c r="AE18" s="190"/>
      <c r="AF18" s="190"/>
      <c r="AG18" s="190"/>
      <c r="AH18" s="190"/>
      <c r="AI18" s="190"/>
      <c r="AJ18" s="191"/>
      <c r="AK18" s="189">
        <f>SUM(AK13:AQ17)</f>
        <v>19</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c r="Q19" s="169"/>
      <c r="R19" s="169"/>
      <c r="S19" s="169"/>
      <c r="T19" s="169"/>
      <c r="U19" s="169"/>
      <c r="V19" s="170"/>
      <c r="W19" s="168">
        <v>19</v>
      </c>
      <c r="X19" s="169"/>
      <c r="Y19" s="169"/>
      <c r="Z19" s="169"/>
      <c r="AA19" s="169"/>
      <c r="AB19" s="169"/>
      <c r="AC19" s="170"/>
      <c r="AD19" s="168">
        <v>19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8" t="s">
        <v>428</v>
      </c>
      <c r="H21" s="889"/>
      <c r="I21" s="889"/>
      <c r="J21" s="889"/>
      <c r="K21" s="889"/>
      <c r="L21" s="889"/>
      <c r="M21" s="889"/>
      <c r="N21" s="889"/>
      <c r="O21" s="889"/>
      <c r="P21" s="495" t="str">
        <f>IF(P19=0, "-", SUM(P19)/SUM(P13,P14))</f>
        <v>-</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472</v>
      </c>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474</v>
      </c>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473</v>
      </c>
      <c r="H25" s="137"/>
      <c r="I25" s="137"/>
      <c r="J25" s="137"/>
      <c r="K25" s="137"/>
      <c r="L25" s="137"/>
      <c r="M25" s="137"/>
      <c r="N25" s="137"/>
      <c r="O25" s="138"/>
      <c r="P25" s="168">
        <v>19</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405</v>
      </c>
      <c r="H29" s="143"/>
      <c r="I29" s="143"/>
      <c r="J29" s="143"/>
      <c r="K29" s="143"/>
      <c r="L29" s="143"/>
      <c r="M29" s="143"/>
      <c r="N29" s="143"/>
      <c r="O29" s="144"/>
      <c r="P29" s="192">
        <f>AK13</f>
        <v>19</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c r="AR31" s="184"/>
      <c r="AS31" s="118" t="s">
        <v>309</v>
      </c>
      <c r="AT31" s="119"/>
      <c r="AU31" s="251">
        <v>29</v>
      </c>
      <c r="AV31" s="251"/>
      <c r="AW31" s="354" t="s">
        <v>297</v>
      </c>
      <c r="AX31" s="355"/>
    </row>
    <row r="32" spans="1:50" ht="23.25" customHeight="1">
      <c r="A32" s="522"/>
      <c r="B32" s="520"/>
      <c r="C32" s="520"/>
      <c r="D32" s="520"/>
      <c r="E32" s="520"/>
      <c r="F32" s="521"/>
      <c r="G32" s="496" t="s">
        <v>520</v>
      </c>
      <c r="H32" s="497"/>
      <c r="I32" s="497"/>
      <c r="J32" s="497"/>
      <c r="K32" s="497"/>
      <c r="L32" s="497"/>
      <c r="M32" s="497"/>
      <c r="N32" s="497"/>
      <c r="O32" s="498"/>
      <c r="P32" s="107" t="s">
        <v>475</v>
      </c>
      <c r="Q32" s="107"/>
      <c r="R32" s="107"/>
      <c r="S32" s="107"/>
      <c r="T32" s="107"/>
      <c r="U32" s="107"/>
      <c r="V32" s="107"/>
      <c r="W32" s="107"/>
      <c r="X32" s="198"/>
      <c r="Y32" s="321" t="s">
        <v>13</v>
      </c>
      <c r="Z32" s="505"/>
      <c r="AA32" s="506"/>
      <c r="AB32" s="507" t="s">
        <v>476</v>
      </c>
      <c r="AC32" s="507"/>
      <c r="AD32" s="507"/>
      <c r="AE32" s="334" t="s">
        <v>470</v>
      </c>
      <c r="AF32" s="335"/>
      <c r="AG32" s="335"/>
      <c r="AH32" s="335"/>
      <c r="AI32" s="334">
        <v>1</v>
      </c>
      <c r="AJ32" s="335"/>
      <c r="AK32" s="335"/>
      <c r="AL32" s="335"/>
      <c r="AM32" s="334">
        <v>2</v>
      </c>
      <c r="AN32" s="335"/>
      <c r="AO32" s="335"/>
      <c r="AP32" s="335"/>
      <c r="AQ32" s="175"/>
      <c r="AR32" s="176"/>
      <c r="AS32" s="176"/>
      <c r="AT32" s="177"/>
      <c r="AU32" s="335"/>
      <c r="AV32" s="335"/>
      <c r="AW32" s="335"/>
      <c r="AX32" s="351"/>
    </row>
    <row r="33" spans="1:50" ht="23.2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476</v>
      </c>
      <c r="AC33" s="477"/>
      <c r="AD33" s="477"/>
      <c r="AE33" s="334" t="s">
        <v>470</v>
      </c>
      <c r="AF33" s="335"/>
      <c r="AG33" s="335"/>
      <c r="AH33" s="335"/>
      <c r="AI33" s="334" t="s">
        <v>521</v>
      </c>
      <c r="AJ33" s="335"/>
      <c r="AK33" s="335"/>
      <c r="AL33" s="335"/>
      <c r="AM33" s="334" t="s">
        <v>521</v>
      </c>
      <c r="AN33" s="335"/>
      <c r="AO33" s="335"/>
      <c r="AP33" s="335"/>
      <c r="AQ33" s="175"/>
      <c r="AR33" s="176"/>
      <c r="AS33" s="176"/>
      <c r="AT33" s="177"/>
      <c r="AU33" s="335">
        <v>6</v>
      </c>
      <c r="AV33" s="335"/>
      <c r="AW33" s="335"/>
      <c r="AX33" s="351"/>
    </row>
    <row r="34" spans="1:50" ht="48.7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470</v>
      </c>
      <c r="AF34" s="335"/>
      <c r="AG34" s="335"/>
      <c r="AH34" s="335"/>
      <c r="AI34" s="334">
        <f>1/6*100</f>
        <v>16.666666666666664</v>
      </c>
      <c r="AJ34" s="335"/>
      <c r="AK34" s="335"/>
      <c r="AL34" s="335"/>
      <c r="AM34" s="334">
        <f>2/6*100</f>
        <v>33.333333333333329</v>
      </c>
      <c r="AN34" s="335"/>
      <c r="AO34" s="335"/>
      <c r="AP34" s="335"/>
      <c r="AQ34" s="175"/>
      <c r="AR34" s="176"/>
      <c r="AS34" s="176"/>
      <c r="AT34" s="177"/>
      <c r="AU34" s="335"/>
      <c r="AV34" s="335"/>
      <c r="AW34" s="335"/>
      <c r="AX34" s="351"/>
    </row>
    <row r="35" spans="1:50" ht="23.25" customHeight="1">
      <c r="A35" s="862" t="s">
        <v>457</v>
      </c>
      <c r="B35" s="863"/>
      <c r="C35" s="863"/>
      <c r="D35" s="863"/>
      <c r="E35" s="863"/>
      <c r="F35" s="864"/>
      <c r="G35" s="868" t="s">
        <v>518</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c r="A37" s="619" t="s">
        <v>422</v>
      </c>
      <c r="B37" s="620"/>
      <c r="C37" s="620"/>
      <c r="D37" s="620"/>
      <c r="E37" s="620"/>
      <c r="F37" s="621"/>
      <c r="G37" s="734"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c r="A42" s="862" t="s">
        <v>457</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c r="A44" s="619" t="s">
        <v>422</v>
      </c>
      <c r="B44" s="620"/>
      <c r="C44" s="620"/>
      <c r="D44" s="620"/>
      <c r="E44" s="620"/>
      <c r="F44" s="621"/>
      <c r="G44" s="734"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62" t="s">
        <v>457</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c r="A51" s="519" t="s">
        <v>422</v>
      </c>
      <c r="B51" s="520"/>
      <c r="C51" s="520"/>
      <c r="D51" s="520"/>
      <c r="E51" s="520"/>
      <c r="F51" s="521"/>
      <c r="G51" s="526" t="s">
        <v>265</v>
      </c>
      <c r="H51" s="527"/>
      <c r="I51" s="527"/>
      <c r="J51" s="527"/>
      <c r="K51" s="527"/>
      <c r="L51" s="527"/>
      <c r="M51" s="527"/>
      <c r="N51" s="527"/>
      <c r="O51" s="528"/>
      <c r="P51" s="738"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62" t="s">
        <v>457</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c r="A58" s="519" t="s">
        <v>422</v>
      </c>
      <c r="B58" s="520"/>
      <c r="C58" s="520"/>
      <c r="D58" s="520"/>
      <c r="E58" s="520"/>
      <c r="F58" s="521"/>
      <c r="G58" s="526" t="s">
        <v>265</v>
      </c>
      <c r="H58" s="527"/>
      <c r="I58" s="527"/>
      <c r="J58" s="527"/>
      <c r="K58" s="527"/>
      <c r="L58" s="527"/>
      <c r="M58" s="527"/>
      <c r="N58" s="527"/>
      <c r="O58" s="528"/>
      <c r="P58" s="738"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62" t="s">
        <v>457</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c r="A65" s="922" t="s">
        <v>423</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418</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421</v>
      </c>
      <c r="AX66" s="947"/>
    </row>
    <row r="67" spans="1:50" ht="23.25" hidden="1" customHeight="1">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447</v>
      </c>
      <c r="AC67" s="965"/>
      <c r="AD67" s="96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447</v>
      </c>
      <c r="AC68" s="966"/>
      <c r="AD68" s="96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448</v>
      </c>
      <c r="AC69" s="857"/>
      <c r="AD69" s="857"/>
      <c r="AE69" s="859"/>
      <c r="AF69" s="860"/>
      <c r="AG69" s="860"/>
      <c r="AH69" s="860"/>
      <c r="AI69" s="859"/>
      <c r="AJ69" s="860"/>
      <c r="AK69" s="860"/>
      <c r="AL69" s="860"/>
      <c r="AM69" s="859"/>
      <c r="AN69" s="860"/>
      <c r="AO69" s="860"/>
      <c r="AP69" s="860"/>
      <c r="AQ69" s="334"/>
      <c r="AR69" s="335"/>
      <c r="AS69" s="335"/>
      <c r="AT69" s="336"/>
      <c r="AU69" s="335"/>
      <c r="AV69" s="335"/>
      <c r="AW69" s="335"/>
      <c r="AX69" s="351"/>
    </row>
    <row r="70" spans="1:50" ht="23.25" hidden="1" customHeight="1">
      <c r="A70" s="925" t="s">
        <v>429</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446</v>
      </c>
      <c r="X70" s="971"/>
      <c r="Y70" s="963" t="s">
        <v>13</v>
      </c>
      <c r="Z70" s="963"/>
      <c r="AA70" s="964"/>
      <c r="AB70" s="965" t="s">
        <v>447</v>
      </c>
      <c r="AC70" s="965"/>
      <c r="AD70" s="96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447</v>
      </c>
      <c r="AC71" s="966"/>
      <c r="AD71" s="96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448</v>
      </c>
      <c r="AC72" s="857"/>
      <c r="AD72" s="857"/>
      <c r="AE72" s="859"/>
      <c r="AF72" s="860"/>
      <c r="AG72" s="860"/>
      <c r="AH72" s="860"/>
      <c r="AI72" s="859"/>
      <c r="AJ72" s="860"/>
      <c r="AK72" s="860"/>
      <c r="AL72" s="860"/>
      <c r="AM72" s="859"/>
      <c r="AN72" s="860"/>
      <c r="AO72" s="860"/>
      <c r="AP72" s="860"/>
      <c r="AQ72" s="334"/>
      <c r="AR72" s="335"/>
      <c r="AS72" s="335"/>
      <c r="AT72" s="336"/>
      <c r="AU72" s="335"/>
      <c r="AV72" s="335"/>
      <c r="AW72" s="335"/>
      <c r="AX72" s="351"/>
    </row>
    <row r="73" spans="1:50" ht="18.75" hidden="1" customHeight="1">
      <c r="A73" s="814" t="s">
        <v>423</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76" t="s">
        <v>460</v>
      </c>
      <c r="B78" s="877"/>
      <c r="C78" s="877"/>
      <c r="D78" s="877"/>
      <c r="E78" s="874" t="s">
        <v>388</v>
      </c>
      <c r="F78" s="875"/>
      <c r="G78" s="49" t="s">
        <v>319</v>
      </c>
      <c r="H78" s="774"/>
      <c r="I78" s="214"/>
      <c r="J78" s="214"/>
      <c r="K78" s="214"/>
      <c r="L78" s="214"/>
      <c r="M78" s="214"/>
      <c r="N78" s="214"/>
      <c r="O78" s="775"/>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417</v>
      </c>
      <c r="AP79" s="95"/>
      <c r="AQ79" s="95"/>
      <c r="AR79" s="76" t="s">
        <v>415</v>
      </c>
      <c r="AS79" s="94"/>
      <c r="AT79" s="95"/>
      <c r="AU79" s="95"/>
      <c r="AV79" s="95"/>
      <c r="AW79" s="95"/>
      <c r="AX79" s="96"/>
    </row>
    <row r="80" spans="1:50" ht="18.75" hidden="1" customHeight="1">
      <c r="A80" s="474" t="s">
        <v>266</v>
      </c>
      <c r="B80" s="822" t="s">
        <v>414</v>
      </c>
      <c r="C80" s="823"/>
      <c r="D80" s="823"/>
      <c r="E80" s="823"/>
      <c r="F80" s="824"/>
      <c r="G80" s="527" t="s">
        <v>258</v>
      </c>
      <c r="H80" s="527"/>
      <c r="I80" s="527"/>
      <c r="J80" s="527"/>
      <c r="K80" s="527"/>
      <c r="L80" s="527"/>
      <c r="M80" s="527"/>
      <c r="N80" s="527"/>
      <c r="O80" s="527"/>
      <c r="P80" s="527"/>
      <c r="Q80" s="527"/>
      <c r="R80" s="527"/>
      <c r="S80" s="527"/>
      <c r="T80" s="527"/>
      <c r="U80" s="527"/>
      <c r="V80" s="527"/>
      <c r="W80" s="527"/>
      <c r="X80" s="527"/>
      <c r="Y80" s="527"/>
      <c r="Z80" s="527"/>
      <c r="AA80" s="528"/>
      <c r="AB80" s="738"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2"/>
    </row>
    <row r="81" spans="1:60" ht="22.5" hidden="1" customHeight="1">
      <c r="A81" s="475"/>
      <c r="B81" s="825"/>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25"/>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31"/>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5"/>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2"/>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6"/>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3"/>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8"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9"/>
      <c r="R87" s="789"/>
      <c r="S87" s="789"/>
      <c r="T87" s="789"/>
      <c r="U87" s="789"/>
      <c r="V87" s="789"/>
      <c r="W87" s="789"/>
      <c r="X87" s="790"/>
      <c r="Y87" s="735" t="s">
        <v>62</v>
      </c>
      <c r="Z87" s="736"/>
      <c r="AA87" s="737"/>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75"/>
      <c r="B88" s="508"/>
      <c r="C88" s="508"/>
      <c r="D88" s="508"/>
      <c r="E88" s="508"/>
      <c r="F88" s="509"/>
      <c r="G88" s="199"/>
      <c r="H88" s="200"/>
      <c r="I88" s="200"/>
      <c r="J88" s="200"/>
      <c r="K88" s="200"/>
      <c r="L88" s="200"/>
      <c r="M88" s="200"/>
      <c r="N88" s="200"/>
      <c r="O88" s="201"/>
      <c r="P88" s="791"/>
      <c r="Q88" s="791"/>
      <c r="R88" s="791"/>
      <c r="S88" s="791"/>
      <c r="T88" s="791"/>
      <c r="U88" s="791"/>
      <c r="V88" s="791"/>
      <c r="W88" s="791"/>
      <c r="X88" s="792"/>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3"/>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8"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9"/>
      <c r="R92" s="789"/>
      <c r="S92" s="789"/>
      <c r="T92" s="789"/>
      <c r="U92" s="789"/>
      <c r="V92" s="789"/>
      <c r="W92" s="789"/>
      <c r="X92" s="790"/>
      <c r="Y92" s="735" t="s">
        <v>62</v>
      </c>
      <c r="Z92" s="736"/>
      <c r="AA92" s="737"/>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91"/>
      <c r="Q93" s="791"/>
      <c r="R93" s="791"/>
      <c r="S93" s="791"/>
      <c r="T93" s="791"/>
      <c r="U93" s="791"/>
      <c r="V93" s="791"/>
      <c r="W93" s="791"/>
      <c r="X93" s="792"/>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3"/>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8"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75"/>
      <c r="B97" s="508"/>
      <c r="C97" s="508"/>
      <c r="D97" s="508"/>
      <c r="E97" s="508"/>
      <c r="F97" s="509"/>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91"/>
      <c r="Q98" s="791"/>
      <c r="R98" s="791"/>
      <c r="S98" s="791"/>
      <c r="T98" s="791"/>
      <c r="U98" s="791"/>
      <c r="V98" s="791"/>
      <c r="W98" s="791"/>
      <c r="X98" s="792"/>
      <c r="Y98" s="702" t="s">
        <v>54</v>
      </c>
      <c r="Z98" s="703"/>
      <c r="AA98" s="704"/>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76"/>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7" t="s">
        <v>14</v>
      </c>
      <c r="Z99" s="448"/>
      <c r="AA99" s="449"/>
      <c r="AB99" s="432" t="s">
        <v>15</v>
      </c>
      <c r="AC99" s="433"/>
      <c r="AD99" s="434"/>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5"/>
      <c r="Z100" s="436"/>
      <c r="AA100" s="437"/>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23.25" customHeight="1">
      <c r="A101" s="456"/>
      <c r="B101" s="457"/>
      <c r="C101" s="457"/>
      <c r="D101" s="457"/>
      <c r="E101" s="457"/>
      <c r="F101" s="458"/>
      <c r="G101" s="107" t="s">
        <v>477</v>
      </c>
      <c r="H101" s="107"/>
      <c r="I101" s="107"/>
      <c r="J101" s="107"/>
      <c r="K101" s="107"/>
      <c r="L101" s="107"/>
      <c r="M101" s="107"/>
      <c r="N101" s="107"/>
      <c r="O101" s="107"/>
      <c r="P101" s="107"/>
      <c r="Q101" s="107"/>
      <c r="R101" s="107"/>
      <c r="S101" s="107"/>
      <c r="T101" s="107"/>
      <c r="U101" s="107"/>
      <c r="V101" s="107"/>
      <c r="W101" s="107"/>
      <c r="X101" s="198"/>
      <c r="Y101" s="801" t="s">
        <v>55</v>
      </c>
      <c r="Z101" s="688"/>
      <c r="AA101" s="689"/>
      <c r="AB101" s="507" t="s">
        <v>478</v>
      </c>
      <c r="AC101" s="507"/>
      <c r="AD101" s="507"/>
      <c r="AE101" s="334" t="s">
        <v>470</v>
      </c>
      <c r="AF101" s="335"/>
      <c r="AG101" s="335"/>
      <c r="AH101" s="336"/>
      <c r="AI101" s="334">
        <v>2</v>
      </c>
      <c r="AJ101" s="335"/>
      <c r="AK101" s="335"/>
      <c r="AL101" s="336"/>
      <c r="AM101" s="334">
        <v>2</v>
      </c>
      <c r="AN101" s="335"/>
      <c r="AO101" s="335"/>
      <c r="AP101" s="336"/>
      <c r="AQ101" s="334"/>
      <c r="AR101" s="335"/>
      <c r="AS101" s="335"/>
      <c r="AT101" s="336"/>
      <c r="AU101" s="334" t="s">
        <v>509</v>
      </c>
      <c r="AV101" s="335"/>
      <c r="AW101" s="335"/>
      <c r="AX101" s="336"/>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478</v>
      </c>
      <c r="AC102" s="507"/>
      <c r="AD102" s="507"/>
      <c r="AE102" s="311" t="s">
        <v>470</v>
      </c>
      <c r="AF102" s="311"/>
      <c r="AG102" s="311"/>
      <c r="AH102" s="311"/>
      <c r="AI102" s="311">
        <v>2</v>
      </c>
      <c r="AJ102" s="311"/>
      <c r="AK102" s="311"/>
      <c r="AL102" s="311"/>
      <c r="AM102" s="311">
        <v>2</v>
      </c>
      <c r="AN102" s="311"/>
      <c r="AO102" s="311"/>
      <c r="AP102" s="311"/>
      <c r="AQ102" s="859">
        <v>4</v>
      </c>
      <c r="AR102" s="860"/>
      <c r="AS102" s="860"/>
      <c r="AT102" s="861"/>
      <c r="AU102" s="859" t="s">
        <v>510</v>
      </c>
      <c r="AV102" s="860"/>
      <c r="AW102" s="860"/>
      <c r="AX102" s="861"/>
    </row>
    <row r="103" spans="1:60" ht="31.5" hidden="1" customHeight="1">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8"/>
      <c r="AU103" s="341" t="s">
        <v>426</v>
      </c>
      <c r="AV103" s="342"/>
      <c r="AW103" s="342"/>
      <c r="AX103" s="343"/>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9"/>
      <c r="AV105" s="860"/>
      <c r="AW105" s="860"/>
      <c r="AX105" s="861"/>
    </row>
    <row r="106" spans="1:60" ht="31.5" hidden="1" customHeight="1">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8"/>
      <c r="AU106" s="341" t="s">
        <v>426</v>
      </c>
      <c r="AV106" s="342"/>
      <c r="AW106" s="342"/>
      <c r="AX106" s="343"/>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5" hidden="1" customHeight="1">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8"/>
      <c r="AU109" s="341" t="s">
        <v>426</v>
      </c>
      <c r="AV109" s="342"/>
      <c r="AW109" s="342"/>
      <c r="AX109" s="343"/>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5" hidden="1" customHeight="1">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c r="A116" s="257"/>
      <c r="B116" s="258"/>
      <c r="C116" s="258"/>
      <c r="D116" s="258"/>
      <c r="E116" s="258"/>
      <c r="F116" s="259"/>
      <c r="G116" s="287" t="s">
        <v>482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480</v>
      </c>
      <c r="AC116" s="266"/>
      <c r="AD116" s="267"/>
      <c r="AE116" s="311" t="s">
        <v>470</v>
      </c>
      <c r="AF116" s="311"/>
      <c r="AG116" s="311"/>
      <c r="AH116" s="311"/>
      <c r="AI116" s="311">
        <v>9.5</v>
      </c>
      <c r="AJ116" s="311"/>
      <c r="AK116" s="311"/>
      <c r="AL116" s="311"/>
      <c r="AM116" s="311">
        <v>9.5</v>
      </c>
      <c r="AN116" s="311"/>
      <c r="AO116" s="311"/>
      <c r="AP116" s="311"/>
      <c r="AQ116" s="334">
        <v>4.75</v>
      </c>
      <c r="AR116" s="335"/>
      <c r="AS116" s="335"/>
      <c r="AT116" s="335"/>
      <c r="AU116" s="335"/>
      <c r="AV116" s="335"/>
      <c r="AW116" s="335"/>
      <c r="AX116" s="351"/>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481</v>
      </c>
      <c r="AC117" s="325"/>
      <c r="AD117" s="326"/>
      <c r="AE117" s="271" t="s">
        <v>470</v>
      </c>
      <c r="AF117" s="271"/>
      <c r="AG117" s="271"/>
      <c r="AH117" s="271"/>
      <c r="AI117" s="271" t="s">
        <v>479</v>
      </c>
      <c r="AJ117" s="271"/>
      <c r="AK117" s="271"/>
      <c r="AL117" s="271"/>
      <c r="AM117" s="271" t="s">
        <v>479</v>
      </c>
      <c r="AN117" s="271"/>
      <c r="AO117" s="271"/>
      <c r="AP117" s="271"/>
      <c r="AQ117" s="271" t="s">
        <v>515</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91" t="s">
        <v>323</v>
      </c>
      <c r="B130" s="989"/>
      <c r="C130" s="988" t="s">
        <v>320</v>
      </c>
      <c r="D130" s="989"/>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92"/>
      <c r="B131" s="222"/>
      <c r="C131" s="221"/>
      <c r="D131" s="222"/>
      <c r="E131" s="208" t="s">
        <v>352</v>
      </c>
      <c r="F131" s="209"/>
      <c r="G131" s="202" t="s">
        <v>484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c r="A134" s="992"/>
      <c r="B134" s="222"/>
      <c r="C134" s="221"/>
      <c r="D134" s="222"/>
      <c r="E134" s="221"/>
      <c r="F134" s="283"/>
      <c r="G134" s="197" t="s">
        <v>470</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470</v>
      </c>
      <c r="AC134" s="174"/>
      <c r="AD134" s="174"/>
      <c r="AE134" s="252" t="s">
        <v>470</v>
      </c>
      <c r="AF134" s="176"/>
      <c r="AG134" s="176"/>
      <c r="AH134" s="176"/>
      <c r="AI134" s="252" t="s">
        <v>470</v>
      </c>
      <c r="AJ134" s="176"/>
      <c r="AK134" s="176"/>
      <c r="AL134" s="176"/>
      <c r="AM134" s="252" t="s">
        <v>470</v>
      </c>
      <c r="AN134" s="176"/>
      <c r="AO134" s="176"/>
      <c r="AP134" s="176"/>
      <c r="AQ134" s="252" t="s">
        <v>470</v>
      </c>
      <c r="AR134" s="176"/>
      <c r="AS134" s="176"/>
      <c r="AT134" s="176"/>
      <c r="AU134" s="252" t="s">
        <v>470</v>
      </c>
      <c r="AV134" s="176"/>
      <c r="AW134" s="176"/>
      <c r="AX134" s="178"/>
    </row>
    <row r="135" spans="1:50" ht="39.75" customHeight="1">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470</v>
      </c>
      <c r="AC135" s="188"/>
      <c r="AD135" s="188"/>
      <c r="AE135" s="252" t="s">
        <v>470</v>
      </c>
      <c r="AF135" s="176"/>
      <c r="AG135" s="176"/>
      <c r="AH135" s="176"/>
      <c r="AI135" s="252" t="s">
        <v>470</v>
      </c>
      <c r="AJ135" s="176"/>
      <c r="AK135" s="176"/>
      <c r="AL135" s="176"/>
      <c r="AM135" s="252" t="s">
        <v>470</v>
      </c>
      <c r="AN135" s="176"/>
      <c r="AO135" s="176"/>
      <c r="AP135" s="176"/>
      <c r="AQ135" s="252" t="s">
        <v>470</v>
      </c>
      <c r="AR135" s="176"/>
      <c r="AS135" s="176"/>
      <c r="AT135" s="176"/>
      <c r="AU135" s="252" t="s">
        <v>470</v>
      </c>
      <c r="AV135" s="176"/>
      <c r="AW135" s="176"/>
      <c r="AX135" s="178"/>
    </row>
    <row r="136" spans="1:50" ht="18.75" hidden="1" customHeight="1">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92"/>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2"/>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2"/>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2"/>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2"/>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92"/>
      <c r="B188" s="222"/>
      <c r="C188" s="221"/>
      <c r="D188" s="222"/>
      <c r="E188" s="106" t="s">
        <v>485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2"/>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2"/>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2"/>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2"/>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2"/>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2"/>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2"/>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2"/>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2"/>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2"/>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2"/>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2"/>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2"/>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2"/>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2"/>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2"/>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2"/>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2"/>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2"/>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2"/>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92"/>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992"/>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99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9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customHeight="1">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43"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4"/>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174.75"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5" t="s">
        <v>469</v>
      </c>
      <c r="AE702" s="856"/>
      <c r="AF702" s="856"/>
      <c r="AG702" s="845" t="s">
        <v>488</v>
      </c>
      <c r="AH702" s="846"/>
      <c r="AI702" s="846"/>
      <c r="AJ702" s="846"/>
      <c r="AK702" s="846"/>
      <c r="AL702" s="846"/>
      <c r="AM702" s="846"/>
      <c r="AN702" s="846"/>
      <c r="AO702" s="846"/>
      <c r="AP702" s="846"/>
      <c r="AQ702" s="846"/>
      <c r="AR702" s="846"/>
      <c r="AS702" s="846"/>
      <c r="AT702" s="846"/>
      <c r="AU702" s="846"/>
      <c r="AV702" s="846"/>
      <c r="AW702" s="846"/>
      <c r="AX702" s="847"/>
    </row>
    <row r="703" spans="1:50" ht="114"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469</v>
      </c>
      <c r="AE703" s="101"/>
      <c r="AF703" s="101"/>
      <c r="AG703" s="642" t="s">
        <v>489</v>
      </c>
      <c r="AH703" s="643"/>
      <c r="AI703" s="643"/>
      <c r="AJ703" s="643"/>
      <c r="AK703" s="643"/>
      <c r="AL703" s="643"/>
      <c r="AM703" s="643"/>
      <c r="AN703" s="643"/>
      <c r="AO703" s="643"/>
      <c r="AP703" s="643"/>
      <c r="AQ703" s="643"/>
      <c r="AR703" s="643"/>
      <c r="AS703" s="643"/>
      <c r="AT703" s="643"/>
      <c r="AU703" s="643"/>
      <c r="AV703" s="643"/>
      <c r="AW703" s="643"/>
      <c r="AX703" s="644"/>
    </row>
    <row r="704" spans="1:50" ht="117"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469</v>
      </c>
      <c r="AE704" s="554"/>
      <c r="AF704" s="554"/>
      <c r="AG704" s="408" t="s">
        <v>513</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52"/>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469</v>
      </c>
      <c r="AE705" s="706"/>
      <c r="AF705" s="706"/>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53"/>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486</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53"/>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486</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42"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469</v>
      </c>
      <c r="AE708" s="657"/>
      <c r="AF708" s="657"/>
      <c r="AG708" s="481" t="s">
        <v>492</v>
      </c>
      <c r="AH708" s="482"/>
      <c r="AI708" s="482"/>
      <c r="AJ708" s="482"/>
      <c r="AK708" s="482"/>
      <c r="AL708" s="482"/>
      <c r="AM708" s="482"/>
      <c r="AN708" s="482"/>
      <c r="AO708" s="482"/>
      <c r="AP708" s="482"/>
      <c r="AQ708" s="482"/>
      <c r="AR708" s="482"/>
      <c r="AS708" s="482"/>
      <c r="AT708" s="482"/>
      <c r="AU708" s="482"/>
      <c r="AV708" s="482"/>
      <c r="AW708" s="482"/>
      <c r="AX708" s="483"/>
    </row>
    <row r="709" spans="1:50" ht="51.7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469</v>
      </c>
      <c r="AE709" s="101"/>
      <c r="AF709" s="101"/>
      <c r="AG709" s="642" t="s">
        <v>493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487</v>
      </c>
      <c r="AE710" s="101"/>
      <c r="AF710" s="101"/>
      <c r="AG710" s="642" t="s">
        <v>470</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469</v>
      </c>
      <c r="AE711" s="101"/>
      <c r="AF711" s="101"/>
      <c r="AG711" s="642" t="s">
        <v>494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487</v>
      </c>
      <c r="AE712" s="554"/>
      <c r="AF712" s="554"/>
      <c r="AG712" s="566" t="s">
        <v>470</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487</v>
      </c>
      <c r="AE713" s="101"/>
      <c r="AF713" s="102"/>
      <c r="AG713" s="642" t="s">
        <v>470</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c r="A714" s="635"/>
      <c r="B714" s="636"/>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3" t="s">
        <v>469</v>
      </c>
      <c r="AE714" s="564"/>
      <c r="AF714" s="565"/>
      <c r="AG714" s="668" t="s">
        <v>495</v>
      </c>
      <c r="AH714" s="669"/>
      <c r="AI714" s="669"/>
      <c r="AJ714" s="669"/>
      <c r="AK714" s="669"/>
      <c r="AL714" s="669"/>
      <c r="AM714" s="669"/>
      <c r="AN714" s="669"/>
      <c r="AO714" s="669"/>
      <c r="AP714" s="669"/>
      <c r="AQ714" s="669"/>
      <c r="AR714" s="669"/>
      <c r="AS714" s="669"/>
      <c r="AT714" s="669"/>
      <c r="AU714" s="669"/>
      <c r="AV714" s="669"/>
      <c r="AW714" s="669"/>
      <c r="AX714" s="670"/>
    </row>
    <row r="715" spans="1:50" ht="54" customHeight="1">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469</v>
      </c>
      <c r="AE715" s="657"/>
      <c r="AF715" s="658"/>
      <c r="AG715" s="481" t="s">
        <v>511</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487</v>
      </c>
      <c r="AE716" s="742"/>
      <c r="AF716" s="742"/>
      <c r="AG716" s="642" t="s">
        <v>510</v>
      </c>
      <c r="AH716" s="643"/>
      <c r="AI716" s="643"/>
      <c r="AJ716" s="643"/>
      <c r="AK716" s="643"/>
      <c r="AL716" s="643"/>
      <c r="AM716" s="643"/>
      <c r="AN716" s="643"/>
      <c r="AO716" s="643"/>
      <c r="AP716" s="643"/>
      <c r="AQ716" s="643"/>
      <c r="AR716" s="643"/>
      <c r="AS716" s="643"/>
      <c r="AT716" s="643"/>
      <c r="AU716" s="643"/>
      <c r="AV716" s="643"/>
      <c r="AW716" s="643"/>
      <c r="AX716" s="644"/>
    </row>
    <row r="717" spans="1:50" ht="39"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469</v>
      </c>
      <c r="AE717" s="101"/>
      <c r="AF717" s="101"/>
      <c r="AG717" s="642" t="s">
        <v>512</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487</v>
      </c>
      <c r="AE718" s="101"/>
      <c r="AF718" s="101"/>
      <c r="AG718" s="109" t="s">
        <v>510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8"/>
      <c r="AD719" s="656" t="s">
        <v>487</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82"/>
      <c r="D721" s="883"/>
      <c r="E721" s="883"/>
      <c r="F721" s="884"/>
      <c r="G721" s="904"/>
      <c r="H721" s="905"/>
      <c r="I721" s="78" t="str">
        <f>IF(OR(G721="　", G721=""), "", "-")</f>
        <v/>
      </c>
      <c r="J721" s="881"/>
      <c r="K721" s="881"/>
      <c r="L721" s="78" t="str">
        <f>IF(M721="","","-")</f>
        <v/>
      </c>
      <c r="M721" s="79"/>
      <c r="N721" s="878"/>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28"/>
      <c r="B722" s="629"/>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28"/>
      <c r="B723" s="629"/>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28"/>
      <c r="B724" s="629"/>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30"/>
      <c r="B725" s="631"/>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4" t="s">
        <v>48</v>
      </c>
      <c r="B726" s="595"/>
      <c r="C726" s="413" t="s">
        <v>53</v>
      </c>
      <c r="D726" s="549"/>
      <c r="E726" s="549"/>
      <c r="F726" s="550"/>
      <c r="G726" s="784" t="s">
        <v>516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c r="A727" s="596"/>
      <c r="B727" s="597"/>
      <c r="C727" s="779" t="s">
        <v>57</v>
      </c>
      <c r="D727" s="780"/>
      <c r="E727" s="780"/>
      <c r="F727" s="781"/>
      <c r="G727" s="782" t="s">
        <v>496</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c r="A729" s="748"/>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c r="A733" s="728"/>
      <c r="B733" s="729"/>
      <c r="C733" s="729"/>
      <c r="D733" s="729"/>
      <c r="E733" s="730"/>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c r="A737" s="598" t="s">
        <v>357</v>
      </c>
      <c r="B737" s="599"/>
      <c r="C737" s="599"/>
      <c r="D737" s="599"/>
      <c r="E737" s="599"/>
      <c r="F737" s="599"/>
      <c r="G737" s="913"/>
      <c r="H737" s="914"/>
      <c r="I737" s="914"/>
      <c r="J737" s="914"/>
      <c r="K737" s="914"/>
      <c r="L737" s="914"/>
      <c r="M737" s="914"/>
      <c r="N737" s="914"/>
      <c r="O737" s="914"/>
      <c r="P737" s="915"/>
      <c r="Q737" s="599" t="s">
        <v>312</v>
      </c>
      <c r="R737" s="599"/>
      <c r="S737" s="599"/>
      <c r="T737" s="599"/>
      <c r="U737" s="599"/>
      <c r="V737" s="599"/>
      <c r="W737" s="913"/>
      <c r="X737" s="914"/>
      <c r="Y737" s="914"/>
      <c r="Z737" s="914"/>
      <c r="AA737" s="914"/>
      <c r="AB737" s="914"/>
      <c r="AC737" s="914"/>
      <c r="AD737" s="914"/>
      <c r="AE737" s="914"/>
      <c r="AF737" s="915"/>
      <c r="AG737" s="599" t="s">
        <v>313</v>
      </c>
      <c r="AH737" s="599"/>
      <c r="AI737" s="599"/>
      <c r="AJ737" s="599"/>
      <c r="AK737" s="599"/>
      <c r="AL737" s="599"/>
      <c r="AM737" s="913"/>
      <c r="AN737" s="914"/>
      <c r="AO737" s="914"/>
      <c r="AP737" s="914"/>
      <c r="AQ737" s="914"/>
      <c r="AR737" s="914"/>
      <c r="AS737" s="914"/>
      <c r="AT737" s="914"/>
      <c r="AU737" s="914"/>
      <c r="AV737" s="915"/>
      <c r="AW737" s="50"/>
      <c r="AX737" s="51"/>
    </row>
    <row r="738" spans="1:50" ht="24.75" customHeight="1">
      <c r="A738" s="890" t="s">
        <v>314</v>
      </c>
      <c r="B738" s="891"/>
      <c r="C738" s="891"/>
      <c r="D738" s="891"/>
      <c r="E738" s="891"/>
      <c r="F738" s="891"/>
      <c r="G738" s="913"/>
      <c r="H738" s="914"/>
      <c r="I738" s="914"/>
      <c r="J738" s="914"/>
      <c r="K738" s="914"/>
      <c r="L738" s="914"/>
      <c r="M738" s="914"/>
      <c r="N738" s="914"/>
      <c r="O738" s="914"/>
      <c r="P738" s="914"/>
      <c r="Q738" s="599" t="s">
        <v>315</v>
      </c>
      <c r="R738" s="599"/>
      <c r="S738" s="599"/>
      <c r="T738" s="599"/>
      <c r="U738" s="599"/>
      <c r="V738" s="599"/>
      <c r="W738" s="913"/>
      <c r="X738" s="914"/>
      <c r="Y738" s="914"/>
      <c r="Z738" s="914"/>
      <c r="AA738" s="914"/>
      <c r="AB738" s="914"/>
      <c r="AC738" s="914"/>
      <c r="AD738" s="914"/>
      <c r="AE738" s="914"/>
      <c r="AF738" s="915"/>
      <c r="AG738" s="891" t="s">
        <v>316</v>
      </c>
      <c r="AH738" s="891"/>
      <c r="AI738" s="891"/>
      <c r="AJ738" s="891"/>
      <c r="AK738" s="891"/>
      <c r="AL738" s="891"/>
      <c r="AM738" s="913" t="s">
        <v>497</v>
      </c>
      <c r="AN738" s="914"/>
      <c r="AO738" s="914"/>
      <c r="AP738" s="914"/>
      <c r="AQ738" s="914"/>
      <c r="AR738" s="914"/>
      <c r="AS738" s="914"/>
      <c r="AT738" s="914"/>
      <c r="AU738" s="914"/>
      <c r="AV738" s="915"/>
      <c r="AW738" s="73"/>
      <c r="AX738" s="74"/>
    </row>
    <row r="739" spans="1:50" ht="24.75" customHeight="1" thickBot="1">
      <c r="A739" s="722" t="s">
        <v>413</v>
      </c>
      <c r="B739" s="723"/>
      <c r="C739" s="723"/>
      <c r="D739" s="723"/>
      <c r="E739" s="723"/>
      <c r="F739" s="723"/>
      <c r="G739" s="916" t="s">
        <v>514</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c r="A740" s="763" t="s">
        <v>461</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3" t="s">
        <v>463</v>
      </c>
      <c r="B779" s="744"/>
      <c r="C779" s="744"/>
      <c r="D779" s="744"/>
      <c r="E779" s="744"/>
      <c r="F779" s="745"/>
      <c r="G779" s="405" t="s">
        <v>498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6"/>
      <c r="C780" s="746"/>
      <c r="D780" s="746"/>
      <c r="E780" s="746"/>
      <c r="F780" s="74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5"/>
      <c r="B781" s="746"/>
      <c r="C781" s="746"/>
      <c r="D781" s="746"/>
      <c r="E781" s="746"/>
      <c r="F781" s="747"/>
      <c r="G781" s="420" t="s">
        <v>503</v>
      </c>
      <c r="H781" s="421"/>
      <c r="I781" s="421"/>
      <c r="J781" s="421"/>
      <c r="K781" s="422"/>
      <c r="L781" s="423" t="s">
        <v>508</v>
      </c>
      <c r="M781" s="424"/>
      <c r="N781" s="424"/>
      <c r="O781" s="424"/>
      <c r="P781" s="424"/>
      <c r="Q781" s="424"/>
      <c r="R781" s="424"/>
      <c r="S781" s="424"/>
      <c r="T781" s="424"/>
      <c r="U781" s="424"/>
      <c r="V781" s="424"/>
      <c r="W781" s="424"/>
      <c r="X781" s="425"/>
      <c r="Y781" s="450">
        <v>6.2</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c r="A782" s="555"/>
      <c r="B782" s="746"/>
      <c r="C782" s="746"/>
      <c r="D782" s="746"/>
      <c r="E782" s="746"/>
      <c r="F782" s="747"/>
      <c r="G782" s="331" t="s">
        <v>504</v>
      </c>
      <c r="H782" s="724"/>
      <c r="I782" s="724"/>
      <c r="J782" s="724"/>
      <c r="K782" s="725"/>
      <c r="L782" s="376" t="s">
        <v>506</v>
      </c>
      <c r="M782" s="726"/>
      <c r="N782" s="726"/>
      <c r="O782" s="726"/>
      <c r="P782" s="726"/>
      <c r="Q782" s="726"/>
      <c r="R782" s="726"/>
      <c r="S782" s="726"/>
      <c r="T782" s="726"/>
      <c r="U782" s="726"/>
      <c r="V782" s="726"/>
      <c r="W782" s="726"/>
      <c r="X782" s="727"/>
      <c r="Y782" s="373">
        <v>0.6</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c r="A783" s="555"/>
      <c r="B783" s="746"/>
      <c r="C783" s="746"/>
      <c r="D783" s="746"/>
      <c r="E783" s="746"/>
      <c r="F783" s="747"/>
      <c r="G783" s="331" t="s">
        <v>505</v>
      </c>
      <c r="H783" s="332"/>
      <c r="I783" s="332"/>
      <c r="J783" s="332"/>
      <c r="K783" s="333"/>
      <c r="L783" s="376" t="s">
        <v>507</v>
      </c>
      <c r="M783" s="377"/>
      <c r="N783" s="377"/>
      <c r="O783" s="377"/>
      <c r="P783" s="377"/>
      <c r="Q783" s="377"/>
      <c r="R783" s="377"/>
      <c r="S783" s="377"/>
      <c r="T783" s="377"/>
      <c r="U783" s="377"/>
      <c r="V783" s="377"/>
      <c r="W783" s="377"/>
      <c r="X783" s="378"/>
      <c r="Y783" s="373">
        <v>3.2</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c r="A784" s="555"/>
      <c r="B784" s="746"/>
      <c r="C784" s="746"/>
      <c r="D784" s="746"/>
      <c r="E784" s="746"/>
      <c r="F784" s="74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c r="A785" s="555"/>
      <c r="B785" s="746"/>
      <c r="C785" s="746"/>
      <c r="D785" s="746"/>
      <c r="E785" s="746"/>
      <c r="F785" s="74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c r="A786" s="555"/>
      <c r="B786" s="746"/>
      <c r="C786" s="746"/>
      <c r="D786" s="746"/>
      <c r="E786" s="746"/>
      <c r="F786" s="74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55"/>
      <c r="B787" s="746"/>
      <c r="C787" s="746"/>
      <c r="D787" s="746"/>
      <c r="E787" s="746"/>
      <c r="F787" s="74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55"/>
      <c r="B788" s="746"/>
      <c r="C788" s="746"/>
      <c r="D788" s="746"/>
      <c r="E788" s="746"/>
      <c r="F788" s="74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c r="A789" s="555"/>
      <c r="B789" s="746"/>
      <c r="C789" s="746"/>
      <c r="D789" s="746"/>
      <c r="E789" s="746"/>
      <c r="F789" s="74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c r="A790" s="555"/>
      <c r="B790" s="746"/>
      <c r="C790" s="746"/>
      <c r="D790" s="746"/>
      <c r="E790" s="746"/>
      <c r="F790" s="74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c r="A791" s="555"/>
      <c r="B791" s="746"/>
      <c r="C791" s="746"/>
      <c r="D791" s="746"/>
      <c r="E791" s="746"/>
      <c r="F791" s="747"/>
      <c r="G791" s="381" t="s">
        <v>21</v>
      </c>
      <c r="H791" s="382"/>
      <c r="I791" s="382"/>
      <c r="J791" s="382"/>
      <c r="K791" s="382"/>
      <c r="L791" s="383"/>
      <c r="M791" s="384"/>
      <c r="N791" s="384"/>
      <c r="O791" s="384"/>
      <c r="P791" s="384"/>
      <c r="Q791" s="384"/>
      <c r="R791" s="384"/>
      <c r="S791" s="384"/>
      <c r="T791" s="384"/>
      <c r="U791" s="384"/>
      <c r="V791" s="384"/>
      <c r="W791" s="384"/>
      <c r="X791" s="385"/>
      <c r="Y791" s="386">
        <f>SUM(Y781:AB790)</f>
        <v>10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c r="A792" s="555"/>
      <c r="B792" s="746"/>
      <c r="C792" s="746"/>
      <c r="D792" s="746"/>
      <c r="E792" s="746"/>
      <c r="F792" s="747"/>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c r="A793" s="555"/>
      <c r="B793" s="746"/>
      <c r="C793" s="746"/>
      <c r="D793" s="746"/>
      <c r="E793" s="746"/>
      <c r="F793" s="74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c r="A794" s="555"/>
      <c r="B794" s="746"/>
      <c r="C794" s="746"/>
      <c r="D794" s="746"/>
      <c r="E794" s="746"/>
      <c r="F794" s="747"/>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c r="A795" s="555"/>
      <c r="B795" s="746"/>
      <c r="C795" s="746"/>
      <c r="D795" s="746"/>
      <c r="E795" s="746"/>
      <c r="F795" s="74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c r="A796" s="555"/>
      <c r="B796" s="746"/>
      <c r="C796" s="746"/>
      <c r="D796" s="746"/>
      <c r="E796" s="746"/>
      <c r="F796" s="74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c r="A797" s="555"/>
      <c r="B797" s="746"/>
      <c r="C797" s="746"/>
      <c r="D797" s="746"/>
      <c r="E797" s="746"/>
      <c r="F797" s="74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c r="A798" s="555"/>
      <c r="B798" s="746"/>
      <c r="C798" s="746"/>
      <c r="D798" s="746"/>
      <c r="E798" s="746"/>
      <c r="F798" s="74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c r="A799" s="555"/>
      <c r="B799" s="746"/>
      <c r="C799" s="746"/>
      <c r="D799" s="746"/>
      <c r="E799" s="746"/>
      <c r="F799" s="74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c r="A800" s="555"/>
      <c r="B800" s="746"/>
      <c r="C800" s="746"/>
      <c r="D800" s="746"/>
      <c r="E800" s="746"/>
      <c r="F800" s="74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c r="A801" s="555"/>
      <c r="B801" s="746"/>
      <c r="C801" s="746"/>
      <c r="D801" s="746"/>
      <c r="E801" s="746"/>
      <c r="F801" s="74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c r="A802" s="555"/>
      <c r="B802" s="746"/>
      <c r="C802" s="746"/>
      <c r="D802" s="746"/>
      <c r="E802" s="746"/>
      <c r="F802" s="74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c r="A803" s="555"/>
      <c r="B803" s="746"/>
      <c r="C803" s="746"/>
      <c r="D803" s="746"/>
      <c r="E803" s="746"/>
      <c r="F803" s="74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c r="A804" s="555"/>
      <c r="B804" s="746"/>
      <c r="C804" s="746"/>
      <c r="D804" s="746"/>
      <c r="E804" s="746"/>
      <c r="F804" s="747"/>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c r="A805" s="555"/>
      <c r="B805" s="746"/>
      <c r="C805" s="746"/>
      <c r="D805" s="746"/>
      <c r="E805" s="746"/>
      <c r="F805" s="747"/>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5"/>
      <c r="B806" s="746"/>
      <c r="C806" s="746"/>
      <c r="D806" s="746"/>
      <c r="E806" s="746"/>
      <c r="F806" s="74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5"/>
      <c r="B807" s="746"/>
      <c r="C807" s="746"/>
      <c r="D807" s="746"/>
      <c r="E807" s="746"/>
      <c r="F807" s="747"/>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c r="A808" s="555"/>
      <c r="B808" s="746"/>
      <c r="C808" s="746"/>
      <c r="D808" s="746"/>
      <c r="E808" s="746"/>
      <c r="F808" s="74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55"/>
      <c r="B809" s="746"/>
      <c r="C809" s="746"/>
      <c r="D809" s="746"/>
      <c r="E809" s="746"/>
      <c r="F809" s="74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c r="A810" s="555"/>
      <c r="B810" s="746"/>
      <c r="C810" s="746"/>
      <c r="D810" s="746"/>
      <c r="E810" s="746"/>
      <c r="F810" s="74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c r="A811" s="555"/>
      <c r="B811" s="746"/>
      <c r="C811" s="746"/>
      <c r="D811" s="746"/>
      <c r="E811" s="746"/>
      <c r="F811" s="74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c r="A812" s="555"/>
      <c r="B812" s="746"/>
      <c r="C812" s="746"/>
      <c r="D812" s="746"/>
      <c r="E812" s="746"/>
      <c r="F812" s="74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c r="A813" s="555"/>
      <c r="B813" s="746"/>
      <c r="C813" s="746"/>
      <c r="D813" s="746"/>
      <c r="E813" s="746"/>
      <c r="F813" s="74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c r="A814" s="555"/>
      <c r="B814" s="746"/>
      <c r="C814" s="746"/>
      <c r="D814" s="746"/>
      <c r="E814" s="746"/>
      <c r="F814" s="74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c r="A815" s="555"/>
      <c r="B815" s="746"/>
      <c r="C815" s="746"/>
      <c r="D815" s="746"/>
      <c r="E815" s="746"/>
      <c r="F815" s="74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c r="A816" s="555"/>
      <c r="B816" s="746"/>
      <c r="C816" s="746"/>
      <c r="D816" s="746"/>
      <c r="E816" s="746"/>
      <c r="F816" s="74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c r="A817" s="555"/>
      <c r="B817" s="746"/>
      <c r="C817" s="746"/>
      <c r="D817" s="746"/>
      <c r="E817" s="746"/>
      <c r="F817" s="74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c r="A818" s="555"/>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6"/>
      <c r="C819" s="746"/>
      <c r="D819" s="746"/>
      <c r="E819" s="746"/>
      <c r="F819" s="74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6"/>
      <c r="C820" s="746"/>
      <c r="D820" s="746"/>
      <c r="E820" s="746"/>
      <c r="F820" s="747"/>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6"/>
      <c r="C821" s="746"/>
      <c r="D821" s="746"/>
      <c r="E821" s="746"/>
      <c r="F821" s="74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c r="A822" s="555"/>
      <c r="B822" s="746"/>
      <c r="C822" s="746"/>
      <c r="D822" s="746"/>
      <c r="E822" s="746"/>
      <c r="F822" s="74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c r="A823" s="555"/>
      <c r="B823" s="746"/>
      <c r="C823" s="746"/>
      <c r="D823" s="746"/>
      <c r="E823" s="746"/>
      <c r="F823" s="74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c r="A824" s="555"/>
      <c r="B824" s="746"/>
      <c r="C824" s="746"/>
      <c r="D824" s="746"/>
      <c r="E824" s="746"/>
      <c r="F824" s="74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c r="A825" s="555"/>
      <c r="B825" s="746"/>
      <c r="C825" s="746"/>
      <c r="D825" s="746"/>
      <c r="E825" s="746"/>
      <c r="F825" s="74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c r="A826" s="555"/>
      <c r="B826" s="746"/>
      <c r="C826" s="746"/>
      <c r="D826" s="746"/>
      <c r="E826" s="746"/>
      <c r="F826" s="74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c r="A827" s="555"/>
      <c r="B827" s="746"/>
      <c r="C827" s="746"/>
      <c r="D827" s="746"/>
      <c r="E827" s="746"/>
      <c r="F827" s="74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c r="A828" s="555"/>
      <c r="B828" s="746"/>
      <c r="C828" s="746"/>
      <c r="D828" s="746"/>
      <c r="E828" s="746"/>
      <c r="F828" s="74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c r="A829" s="555"/>
      <c r="B829" s="746"/>
      <c r="C829" s="746"/>
      <c r="D829" s="746"/>
      <c r="E829" s="746"/>
      <c r="F829" s="74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c r="A830" s="555"/>
      <c r="B830" s="746"/>
      <c r="C830" s="746"/>
      <c r="D830" s="746"/>
      <c r="E830" s="746"/>
      <c r="F830" s="74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417</v>
      </c>
      <c r="AM831" s="910"/>
      <c r="AN831" s="910"/>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44.25" customHeight="1">
      <c r="A837" s="379">
        <v>1</v>
      </c>
      <c r="B837" s="379">
        <v>1</v>
      </c>
      <c r="C837" s="400" t="s">
        <v>500</v>
      </c>
      <c r="D837" s="390"/>
      <c r="E837" s="390"/>
      <c r="F837" s="390"/>
      <c r="G837" s="390"/>
      <c r="H837" s="390"/>
      <c r="I837" s="390"/>
      <c r="J837" s="391">
        <v>9010001006111</v>
      </c>
      <c r="K837" s="392"/>
      <c r="L837" s="392"/>
      <c r="M837" s="392"/>
      <c r="N837" s="392"/>
      <c r="O837" s="392"/>
      <c r="P837" s="401" t="s">
        <v>502</v>
      </c>
      <c r="Q837" s="294"/>
      <c r="R837" s="294"/>
      <c r="S837" s="294"/>
      <c r="T837" s="294"/>
      <c r="U837" s="294"/>
      <c r="V837" s="294"/>
      <c r="W837" s="294"/>
      <c r="X837" s="294"/>
      <c r="Y837" s="302">
        <v>10</v>
      </c>
      <c r="Z837" s="303"/>
      <c r="AA837" s="303"/>
      <c r="AB837" s="304"/>
      <c r="AC837" s="393" t="s">
        <v>519</v>
      </c>
      <c r="AD837" s="399"/>
      <c r="AE837" s="399"/>
      <c r="AF837" s="399"/>
      <c r="AG837" s="399"/>
      <c r="AH837" s="394">
        <v>2</v>
      </c>
      <c r="AI837" s="395"/>
      <c r="AJ837" s="395"/>
      <c r="AK837" s="395"/>
      <c r="AL837" s="299"/>
      <c r="AM837" s="300"/>
      <c r="AN837" s="300"/>
      <c r="AO837" s="301"/>
      <c r="AP837" s="295" t="s">
        <v>470</v>
      </c>
      <c r="AQ837" s="295"/>
      <c r="AR837" s="295"/>
      <c r="AS837" s="295"/>
      <c r="AT837" s="295"/>
      <c r="AU837" s="295"/>
      <c r="AV837" s="295"/>
      <c r="AW837" s="295"/>
      <c r="AX837" s="295"/>
    </row>
    <row r="838" spans="1:50" ht="53.25" customHeight="1">
      <c r="A838" s="379">
        <v>2</v>
      </c>
      <c r="B838" s="379">
        <v>1</v>
      </c>
      <c r="C838" s="400" t="s">
        <v>499</v>
      </c>
      <c r="D838" s="390"/>
      <c r="E838" s="390"/>
      <c r="F838" s="390"/>
      <c r="G838" s="390"/>
      <c r="H838" s="390"/>
      <c r="I838" s="390"/>
      <c r="J838" s="391">
        <v>4011005003504</v>
      </c>
      <c r="K838" s="392"/>
      <c r="L838" s="392"/>
      <c r="M838" s="392"/>
      <c r="N838" s="392"/>
      <c r="O838" s="392"/>
      <c r="P838" s="401" t="s">
        <v>501</v>
      </c>
      <c r="Q838" s="294"/>
      <c r="R838" s="294"/>
      <c r="S838" s="294"/>
      <c r="T838" s="294"/>
      <c r="U838" s="294"/>
      <c r="V838" s="294"/>
      <c r="W838" s="294"/>
      <c r="X838" s="294"/>
      <c r="Y838" s="302">
        <v>9.4</v>
      </c>
      <c r="Z838" s="303"/>
      <c r="AA838" s="303"/>
      <c r="AB838" s="304"/>
      <c r="AC838" s="393" t="s">
        <v>519</v>
      </c>
      <c r="AD838" s="393"/>
      <c r="AE838" s="393"/>
      <c r="AF838" s="393"/>
      <c r="AG838" s="393"/>
      <c r="AH838" s="394">
        <v>2</v>
      </c>
      <c r="AI838" s="395"/>
      <c r="AJ838" s="395"/>
      <c r="AK838" s="395"/>
      <c r="AL838" s="396"/>
      <c r="AM838" s="397"/>
      <c r="AN838" s="397"/>
      <c r="AO838" s="398"/>
      <c r="AP838" s="295" t="s">
        <v>470</v>
      </c>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4" t="s">
        <v>391</v>
      </c>
      <c r="AQ1101" s="404"/>
      <c r="AR1101" s="404"/>
      <c r="AS1101" s="404"/>
      <c r="AT1101" s="404"/>
      <c r="AU1101" s="404"/>
      <c r="AV1101" s="404"/>
      <c r="AW1101" s="404"/>
      <c r="AX1101" s="404"/>
    </row>
    <row r="1102" spans="1:50" ht="30" customHeight="1">
      <c r="A1102" s="379">
        <v>1</v>
      </c>
      <c r="B1102" s="379">
        <v>1</v>
      </c>
      <c r="C1102" s="853"/>
      <c r="D1102" s="853"/>
      <c r="E1102" s="852"/>
      <c r="F1102" s="852"/>
      <c r="G1102" s="852"/>
      <c r="H1102" s="852"/>
      <c r="I1102" s="85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53"/>
      <c r="D1103" s="853"/>
      <c r="E1103" s="852"/>
      <c r="F1103" s="852"/>
      <c r="G1103" s="852"/>
      <c r="H1103" s="852"/>
      <c r="I1103" s="85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53"/>
      <c r="D1104" s="853"/>
      <c r="E1104" s="852"/>
      <c r="F1104" s="852"/>
      <c r="G1104" s="852"/>
      <c r="H1104" s="852"/>
      <c r="I1104" s="85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53"/>
      <c r="D1105" s="853"/>
      <c r="E1105" s="852"/>
      <c r="F1105" s="852"/>
      <c r="G1105" s="852"/>
      <c r="H1105" s="852"/>
      <c r="I1105" s="85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53"/>
      <c r="D1106" s="853"/>
      <c r="E1106" s="852"/>
      <c r="F1106" s="852"/>
      <c r="G1106" s="852"/>
      <c r="H1106" s="852"/>
      <c r="I1106" s="85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53"/>
      <c r="D1107" s="853"/>
      <c r="E1107" s="852"/>
      <c r="F1107" s="852"/>
      <c r="G1107" s="852"/>
      <c r="H1107" s="852"/>
      <c r="I1107" s="85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53"/>
      <c r="D1108" s="853"/>
      <c r="E1108" s="852"/>
      <c r="F1108" s="852"/>
      <c r="G1108" s="852"/>
      <c r="H1108" s="852"/>
      <c r="I1108" s="85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53"/>
      <c r="D1109" s="853"/>
      <c r="E1109" s="852"/>
      <c r="F1109" s="852"/>
      <c r="G1109" s="852"/>
      <c r="H1109" s="852"/>
      <c r="I1109" s="85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53"/>
      <c r="D1110" s="853"/>
      <c r="E1110" s="852"/>
      <c r="F1110" s="852"/>
      <c r="G1110" s="852"/>
      <c r="H1110" s="852"/>
      <c r="I1110" s="85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53"/>
      <c r="D1111" s="853"/>
      <c r="E1111" s="852"/>
      <c r="F1111" s="852"/>
      <c r="G1111" s="852"/>
      <c r="H1111" s="852"/>
      <c r="I1111" s="85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53"/>
      <c r="D1112" s="853"/>
      <c r="E1112" s="852"/>
      <c r="F1112" s="852"/>
      <c r="G1112" s="852"/>
      <c r="H1112" s="852"/>
      <c r="I1112" s="85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53"/>
      <c r="D1113" s="853"/>
      <c r="E1113" s="852"/>
      <c r="F1113" s="852"/>
      <c r="G1113" s="852"/>
      <c r="H1113" s="852"/>
      <c r="I1113" s="85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53"/>
      <c r="D1114" s="853"/>
      <c r="E1114" s="852"/>
      <c r="F1114" s="852"/>
      <c r="G1114" s="852"/>
      <c r="H1114" s="852"/>
      <c r="I1114" s="85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53"/>
      <c r="D1115" s="853"/>
      <c r="E1115" s="852"/>
      <c r="F1115" s="852"/>
      <c r="G1115" s="852"/>
      <c r="H1115" s="852"/>
      <c r="I1115" s="85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53"/>
      <c r="D1116" s="853"/>
      <c r="E1116" s="852"/>
      <c r="F1116" s="852"/>
      <c r="G1116" s="852"/>
      <c r="H1116" s="852"/>
      <c r="I1116" s="85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53"/>
      <c r="D1117" s="853"/>
      <c r="E1117" s="852"/>
      <c r="F1117" s="852"/>
      <c r="G1117" s="852"/>
      <c r="H1117" s="852"/>
      <c r="I1117" s="85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53"/>
      <c r="D1118" s="853"/>
      <c r="E1118" s="852"/>
      <c r="F1118" s="852"/>
      <c r="G1118" s="852"/>
      <c r="H1118" s="852"/>
      <c r="I1118" s="85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53"/>
      <c r="D1119" s="853"/>
      <c r="E1119" s="235"/>
      <c r="F1119" s="852"/>
      <c r="G1119" s="852"/>
      <c r="H1119" s="852"/>
      <c r="I1119" s="85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53"/>
      <c r="D1120" s="853"/>
      <c r="E1120" s="852"/>
      <c r="F1120" s="852"/>
      <c r="G1120" s="852"/>
      <c r="H1120" s="852"/>
      <c r="I1120" s="85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53"/>
      <c r="D1121" s="853"/>
      <c r="E1121" s="852"/>
      <c r="F1121" s="852"/>
      <c r="G1121" s="852"/>
      <c r="H1121" s="852"/>
      <c r="I1121" s="85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53"/>
      <c r="D1122" s="853"/>
      <c r="E1122" s="852"/>
      <c r="F1122" s="852"/>
      <c r="G1122" s="852"/>
      <c r="H1122" s="852"/>
      <c r="I1122" s="85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53"/>
      <c r="D1123" s="853"/>
      <c r="E1123" s="852"/>
      <c r="F1123" s="852"/>
      <c r="G1123" s="852"/>
      <c r="H1123" s="852"/>
      <c r="I1123" s="85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53"/>
      <c r="D1124" s="853"/>
      <c r="E1124" s="852"/>
      <c r="F1124" s="852"/>
      <c r="G1124" s="852"/>
      <c r="H1124" s="852"/>
      <c r="I1124" s="85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53"/>
      <c r="D1125" s="853"/>
      <c r="E1125" s="852"/>
      <c r="F1125" s="852"/>
      <c r="G1125" s="852"/>
      <c r="H1125" s="852"/>
      <c r="I1125" s="85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53"/>
      <c r="D1126" s="853"/>
      <c r="E1126" s="852"/>
      <c r="F1126" s="852"/>
      <c r="G1126" s="852"/>
      <c r="H1126" s="852"/>
      <c r="I1126" s="85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53"/>
      <c r="D1127" s="853"/>
      <c r="E1127" s="852"/>
      <c r="F1127" s="852"/>
      <c r="G1127" s="852"/>
      <c r="H1127" s="852"/>
      <c r="I1127" s="85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53"/>
      <c r="D1128" s="853"/>
      <c r="E1128" s="852"/>
      <c r="F1128" s="852"/>
      <c r="G1128" s="852"/>
      <c r="H1128" s="852"/>
      <c r="I1128" s="85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53"/>
      <c r="D1129" s="853"/>
      <c r="E1129" s="852"/>
      <c r="F1129" s="852"/>
      <c r="G1129" s="852"/>
      <c r="H1129" s="852"/>
      <c r="I1129" s="85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53"/>
      <c r="D1130" s="853"/>
      <c r="E1130" s="852"/>
      <c r="F1130" s="852"/>
      <c r="G1130" s="852"/>
      <c r="H1130" s="852"/>
      <c r="I1130" s="85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53"/>
      <c r="D1131" s="853"/>
      <c r="E1131" s="852"/>
      <c r="F1131" s="852"/>
      <c r="G1131" s="852"/>
      <c r="H1131" s="852"/>
      <c r="I1131" s="85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3" priority="13569">
      <formula>IF(RIGHT(TEXT(P14,"0.#"),1)=".",FALSE,TRUE)</formula>
    </cfRule>
    <cfRule type="expression" dxfId="2092" priority="13570">
      <formula>IF(RIGHT(TEXT(P14,"0.#"),1)=".",TRUE,FALSE)</formula>
    </cfRule>
  </conditionalFormatting>
  <conditionalFormatting sqref="AE32">
    <cfRule type="expression" dxfId="2091" priority="13559">
      <formula>IF(RIGHT(TEXT(AE32,"0.#"),1)=".",FALSE,TRUE)</formula>
    </cfRule>
    <cfRule type="expression" dxfId="2090" priority="13560">
      <formula>IF(RIGHT(TEXT(AE32,"0.#"),1)=".",TRUE,FALSE)</formula>
    </cfRule>
  </conditionalFormatting>
  <conditionalFormatting sqref="P18:AX18">
    <cfRule type="expression" dxfId="2089" priority="13445">
      <formula>IF(RIGHT(TEXT(P18,"0.#"),1)=".",FALSE,TRUE)</formula>
    </cfRule>
    <cfRule type="expression" dxfId="2088" priority="13446">
      <formula>IF(RIGHT(TEXT(P18,"0.#"),1)=".",TRUE,FALSE)</formula>
    </cfRule>
  </conditionalFormatting>
  <conditionalFormatting sqref="Y782">
    <cfRule type="expression" dxfId="2087" priority="13441">
      <formula>IF(RIGHT(TEXT(Y782,"0.#"),1)=".",FALSE,TRUE)</formula>
    </cfRule>
    <cfRule type="expression" dxfId="2086" priority="13442">
      <formula>IF(RIGHT(TEXT(Y782,"0.#"),1)=".",TRUE,FALSE)</formula>
    </cfRule>
  </conditionalFormatting>
  <conditionalFormatting sqref="Y791">
    <cfRule type="expression" dxfId="2085" priority="13437">
      <formula>IF(RIGHT(TEXT(Y791,"0.#"),1)=".",FALSE,TRUE)</formula>
    </cfRule>
    <cfRule type="expression" dxfId="2084" priority="13438">
      <formula>IF(RIGHT(TEXT(Y791,"0.#"),1)=".",TRUE,FALSE)</formula>
    </cfRule>
  </conditionalFormatting>
  <conditionalFormatting sqref="Y822:Y829 Y820 Y809:Y816 Y807 Y796:Y803 Y794">
    <cfRule type="expression" dxfId="2083" priority="13219">
      <formula>IF(RIGHT(TEXT(Y794,"0.#"),1)=".",FALSE,TRUE)</formula>
    </cfRule>
    <cfRule type="expression" dxfId="2082" priority="13220">
      <formula>IF(RIGHT(TEXT(Y794,"0.#"),1)=".",TRUE,FALSE)</formula>
    </cfRule>
  </conditionalFormatting>
  <conditionalFormatting sqref="P16:AQ17 P15:AX15 P13:AX13">
    <cfRule type="expression" dxfId="2081" priority="13267">
      <formula>IF(RIGHT(TEXT(P13,"0.#"),1)=".",FALSE,TRUE)</formula>
    </cfRule>
    <cfRule type="expression" dxfId="2080" priority="13268">
      <formula>IF(RIGHT(TEXT(P13,"0.#"),1)=".",TRUE,FALSE)</formula>
    </cfRule>
  </conditionalFormatting>
  <conditionalFormatting sqref="P19:AJ19">
    <cfRule type="expression" dxfId="2079" priority="13265">
      <formula>IF(RIGHT(TEXT(P19,"0.#"),1)=".",FALSE,TRUE)</formula>
    </cfRule>
    <cfRule type="expression" dxfId="2078" priority="13266">
      <formula>IF(RIGHT(TEXT(P19,"0.#"),1)=".",TRUE,FALSE)</formula>
    </cfRule>
  </conditionalFormatting>
  <conditionalFormatting sqref="AE101 AQ101">
    <cfRule type="expression" dxfId="2077" priority="13257">
      <formula>IF(RIGHT(TEXT(AE101,"0.#"),1)=".",FALSE,TRUE)</formula>
    </cfRule>
    <cfRule type="expression" dxfId="2076" priority="13258">
      <formula>IF(RIGHT(TEXT(AE101,"0.#"),1)=".",TRUE,FALSE)</formula>
    </cfRule>
  </conditionalFormatting>
  <conditionalFormatting sqref="Y783:Y790 Y781">
    <cfRule type="expression" dxfId="2075" priority="13243">
      <formula>IF(RIGHT(TEXT(Y781,"0.#"),1)=".",FALSE,TRUE)</formula>
    </cfRule>
    <cfRule type="expression" dxfId="2074" priority="13244">
      <formula>IF(RIGHT(TEXT(Y781,"0.#"),1)=".",TRUE,FALSE)</formula>
    </cfRule>
  </conditionalFormatting>
  <conditionalFormatting sqref="AU782">
    <cfRule type="expression" dxfId="2073" priority="13241">
      <formula>IF(RIGHT(TEXT(AU782,"0.#"),1)=".",FALSE,TRUE)</formula>
    </cfRule>
    <cfRule type="expression" dxfId="2072" priority="13242">
      <formula>IF(RIGHT(TEXT(AU782,"0.#"),1)=".",TRUE,FALSE)</formula>
    </cfRule>
  </conditionalFormatting>
  <conditionalFormatting sqref="AU791">
    <cfRule type="expression" dxfId="2071" priority="13239">
      <formula>IF(RIGHT(TEXT(AU791,"0.#"),1)=".",FALSE,TRUE)</formula>
    </cfRule>
    <cfRule type="expression" dxfId="2070" priority="13240">
      <formula>IF(RIGHT(TEXT(AU791,"0.#"),1)=".",TRUE,FALSE)</formula>
    </cfRule>
  </conditionalFormatting>
  <conditionalFormatting sqref="AU783:AU790 AU781">
    <cfRule type="expression" dxfId="2069" priority="13237">
      <formula>IF(RIGHT(TEXT(AU781,"0.#"),1)=".",FALSE,TRUE)</formula>
    </cfRule>
    <cfRule type="expression" dxfId="2068" priority="13238">
      <formula>IF(RIGHT(TEXT(AU781,"0.#"),1)=".",TRUE,FALSE)</formula>
    </cfRule>
  </conditionalFormatting>
  <conditionalFormatting sqref="Y821 Y808 Y795">
    <cfRule type="expression" dxfId="2067" priority="13223">
      <formula>IF(RIGHT(TEXT(Y795,"0.#"),1)=".",FALSE,TRUE)</formula>
    </cfRule>
    <cfRule type="expression" dxfId="2066" priority="13224">
      <formula>IF(RIGHT(TEXT(Y795,"0.#"),1)=".",TRUE,FALSE)</formula>
    </cfRule>
  </conditionalFormatting>
  <conditionalFormatting sqref="Y830 Y817 Y804">
    <cfRule type="expression" dxfId="2065" priority="13221">
      <formula>IF(RIGHT(TEXT(Y804,"0.#"),1)=".",FALSE,TRUE)</formula>
    </cfRule>
    <cfRule type="expression" dxfId="2064" priority="13222">
      <formula>IF(RIGHT(TEXT(Y804,"0.#"),1)=".",TRUE,FALSE)</formula>
    </cfRule>
  </conditionalFormatting>
  <conditionalFormatting sqref="AU821 AU808 AU795">
    <cfRule type="expression" dxfId="2063" priority="13217">
      <formula>IF(RIGHT(TEXT(AU795,"0.#"),1)=".",FALSE,TRUE)</formula>
    </cfRule>
    <cfRule type="expression" dxfId="2062" priority="13218">
      <formula>IF(RIGHT(TEXT(AU795,"0.#"),1)=".",TRUE,FALSE)</formula>
    </cfRule>
  </conditionalFormatting>
  <conditionalFormatting sqref="AU830 AU817 AU804">
    <cfRule type="expression" dxfId="2061" priority="13215">
      <formula>IF(RIGHT(TEXT(AU804,"0.#"),1)=".",FALSE,TRUE)</formula>
    </cfRule>
    <cfRule type="expression" dxfId="2060" priority="13216">
      <formula>IF(RIGHT(TEXT(AU804,"0.#"),1)=".",TRUE,FALSE)</formula>
    </cfRule>
  </conditionalFormatting>
  <conditionalFormatting sqref="AU822:AU829 AU820 AU809:AU816 AU807 AU796:AU803 AU794">
    <cfRule type="expression" dxfId="2059" priority="13213">
      <formula>IF(RIGHT(TEXT(AU794,"0.#"),1)=".",FALSE,TRUE)</formula>
    </cfRule>
    <cfRule type="expression" dxfId="2058" priority="13214">
      <formula>IF(RIGHT(TEXT(AU794,"0.#"),1)=".",TRUE,FALSE)</formula>
    </cfRule>
  </conditionalFormatting>
  <conditionalFormatting sqref="AM87">
    <cfRule type="expression" dxfId="2057" priority="12867">
      <formula>IF(RIGHT(TEXT(AM87,"0.#"),1)=".",FALSE,TRUE)</formula>
    </cfRule>
    <cfRule type="expression" dxfId="2056" priority="12868">
      <formula>IF(RIGHT(TEXT(AM87,"0.#"),1)=".",TRUE,FALSE)</formula>
    </cfRule>
  </conditionalFormatting>
  <conditionalFormatting sqref="AE55">
    <cfRule type="expression" dxfId="2055" priority="12935">
      <formula>IF(RIGHT(TEXT(AE55,"0.#"),1)=".",FALSE,TRUE)</formula>
    </cfRule>
    <cfRule type="expression" dxfId="2054" priority="12936">
      <formula>IF(RIGHT(TEXT(AE55,"0.#"),1)=".",TRUE,FALSE)</formula>
    </cfRule>
  </conditionalFormatting>
  <conditionalFormatting sqref="AI55">
    <cfRule type="expression" dxfId="2053" priority="12933">
      <formula>IF(RIGHT(TEXT(AI55,"0.#"),1)=".",FALSE,TRUE)</formula>
    </cfRule>
    <cfRule type="expression" dxfId="2052" priority="12934">
      <formula>IF(RIGHT(TEXT(AI55,"0.#"),1)=".",TRUE,FALSE)</formula>
    </cfRule>
  </conditionalFormatting>
  <conditionalFormatting sqref="AM34">
    <cfRule type="expression" dxfId="2051" priority="13013">
      <formula>IF(RIGHT(TEXT(AM34,"0.#"),1)=".",FALSE,TRUE)</formula>
    </cfRule>
    <cfRule type="expression" dxfId="2050" priority="13014">
      <formula>IF(RIGHT(TEXT(AM34,"0.#"),1)=".",TRUE,FALSE)</formula>
    </cfRule>
  </conditionalFormatting>
  <conditionalFormatting sqref="AE33">
    <cfRule type="expression" dxfId="2049" priority="13027">
      <formula>IF(RIGHT(TEXT(AE33,"0.#"),1)=".",FALSE,TRUE)</formula>
    </cfRule>
    <cfRule type="expression" dxfId="2048" priority="13028">
      <formula>IF(RIGHT(TEXT(AE33,"0.#"),1)=".",TRUE,FALSE)</formula>
    </cfRule>
  </conditionalFormatting>
  <conditionalFormatting sqref="AE34">
    <cfRule type="expression" dxfId="2047" priority="13025">
      <formula>IF(RIGHT(TEXT(AE34,"0.#"),1)=".",FALSE,TRUE)</formula>
    </cfRule>
    <cfRule type="expression" dxfId="2046" priority="13026">
      <formula>IF(RIGHT(TEXT(AE34,"0.#"),1)=".",TRUE,FALSE)</formula>
    </cfRule>
  </conditionalFormatting>
  <conditionalFormatting sqref="AI34">
    <cfRule type="expression" dxfId="2045" priority="13023">
      <formula>IF(RIGHT(TEXT(AI34,"0.#"),1)=".",FALSE,TRUE)</formula>
    </cfRule>
    <cfRule type="expression" dxfId="2044" priority="13024">
      <formula>IF(RIGHT(TEXT(AI34,"0.#"),1)=".",TRUE,FALSE)</formula>
    </cfRule>
  </conditionalFormatting>
  <conditionalFormatting sqref="AI33">
    <cfRule type="expression" dxfId="2043" priority="13021">
      <formula>IF(RIGHT(TEXT(AI33,"0.#"),1)=".",FALSE,TRUE)</formula>
    </cfRule>
    <cfRule type="expression" dxfId="2042" priority="13022">
      <formula>IF(RIGHT(TEXT(AI33,"0.#"),1)=".",TRUE,FALSE)</formula>
    </cfRule>
  </conditionalFormatting>
  <conditionalFormatting sqref="AI32">
    <cfRule type="expression" dxfId="2041" priority="13019">
      <formula>IF(RIGHT(TEXT(AI32,"0.#"),1)=".",FALSE,TRUE)</formula>
    </cfRule>
    <cfRule type="expression" dxfId="2040" priority="13020">
      <formula>IF(RIGHT(TEXT(AI32,"0.#"),1)=".",TRUE,FALSE)</formula>
    </cfRule>
  </conditionalFormatting>
  <conditionalFormatting sqref="AM32">
    <cfRule type="expression" dxfId="2039" priority="13017">
      <formula>IF(RIGHT(TEXT(AM32,"0.#"),1)=".",FALSE,TRUE)</formula>
    </cfRule>
    <cfRule type="expression" dxfId="2038" priority="13018">
      <formula>IF(RIGHT(TEXT(AM32,"0.#"),1)=".",TRUE,FALSE)</formula>
    </cfRule>
  </conditionalFormatting>
  <conditionalFormatting sqref="AM33">
    <cfRule type="expression" dxfId="2037" priority="13015">
      <formula>IF(RIGHT(TEXT(AM33,"0.#"),1)=".",FALSE,TRUE)</formula>
    </cfRule>
    <cfRule type="expression" dxfId="2036" priority="13016">
      <formula>IF(RIGHT(TEXT(AM33,"0.#"),1)=".",TRUE,FALSE)</formula>
    </cfRule>
  </conditionalFormatting>
  <conditionalFormatting sqref="AQ32:AQ34">
    <cfRule type="expression" dxfId="2035" priority="13007">
      <formula>IF(RIGHT(TEXT(AQ32,"0.#"),1)=".",FALSE,TRUE)</formula>
    </cfRule>
    <cfRule type="expression" dxfId="2034" priority="13008">
      <formula>IF(RIGHT(TEXT(AQ32,"0.#"),1)=".",TRUE,FALSE)</formula>
    </cfRule>
  </conditionalFormatting>
  <conditionalFormatting sqref="AU32:AU34">
    <cfRule type="expression" dxfId="2033" priority="13005">
      <formula>IF(RIGHT(TEXT(AU32,"0.#"),1)=".",FALSE,TRUE)</formula>
    </cfRule>
    <cfRule type="expression" dxfId="2032" priority="13006">
      <formula>IF(RIGHT(TEXT(AU32,"0.#"),1)=".",TRUE,FALSE)</formula>
    </cfRule>
  </conditionalFormatting>
  <conditionalFormatting sqref="AE53">
    <cfRule type="expression" dxfId="2031" priority="12939">
      <formula>IF(RIGHT(TEXT(AE53,"0.#"),1)=".",FALSE,TRUE)</formula>
    </cfRule>
    <cfRule type="expression" dxfId="2030" priority="12940">
      <formula>IF(RIGHT(TEXT(AE53,"0.#"),1)=".",TRUE,FALSE)</formula>
    </cfRule>
  </conditionalFormatting>
  <conditionalFormatting sqref="AE54">
    <cfRule type="expression" dxfId="2029" priority="12937">
      <formula>IF(RIGHT(TEXT(AE54,"0.#"),1)=".",FALSE,TRUE)</formula>
    </cfRule>
    <cfRule type="expression" dxfId="2028" priority="12938">
      <formula>IF(RIGHT(TEXT(AE54,"0.#"),1)=".",TRUE,FALSE)</formula>
    </cfRule>
  </conditionalFormatting>
  <conditionalFormatting sqref="AI54">
    <cfRule type="expression" dxfId="2027" priority="12931">
      <formula>IF(RIGHT(TEXT(AI54,"0.#"),1)=".",FALSE,TRUE)</formula>
    </cfRule>
    <cfRule type="expression" dxfId="2026" priority="12932">
      <formula>IF(RIGHT(TEXT(AI54,"0.#"),1)=".",TRUE,FALSE)</formula>
    </cfRule>
  </conditionalFormatting>
  <conditionalFormatting sqref="AI53">
    <cfRule type="expression" dxfId="2025" priority="12929">
      <formula>IF(RIGHT(TEXT(AI53,"0.#"),1)=".",FALSE,TRUE)</formula>
    </cfRule>
    <cfRule type="expression" dxfId="2024" priority="12930">
      <formula>IF(RIGHT(TEXT(AI53,"0.#"),1)=".",TRUE,FALSE)</formula>
    </cfRule>
  </conditionalFormatting>
  <conditionalFormatting sqref="AM53">
    <cfRule type="expression" dxfId="2023" priority="12927">
      <formula>IF(RIGHT(TEXT(AM53,"0.#"),1)=".",FALSE,TRUE)</formula>
    </cfRule>
    <cfRule type="expression" dxfId="2022" priority="12928">
      <formula>IF(RIGHT(TEXT(AM53,"0.#"),1)=".",TRUE,FALSE)</formula>
    </cfRule>
  </conditionalFormatting>
  <conditionalFormatting sqref="AM54">
    <cfRule type="expression" dxfId="2021" priority="12925">
      <formula>IF(RIGHT(TEXT(AM54,"0.#"),1)=".",FALSE,TRUE)</formula>
    </cfRule>
    <cfRule type="expression" dxfId="2020" priority="12926">
      <formula>IF(RIGHT(TEXT(AM54,"0.#"),1)=".",TRUE,FALSE)</formula>
    </cfRule>
  </conditionalFormatting>
  <conditionalFormatting sqref="AM55">
    <cfRule type="expression" dxfId="2019" priority="12923">
      <formula>IF(RIGHT(TEXT(AM55,"0.#"),1)=".",FALSE,TRUE)</formula>
    </cfRule>
    <cfRule type="expression" dxfId="2018" priority="12924">
      <formula>IF(RIGHT(TEXT(AM55,"0.#"),1)=".",TRUE,FALSE)</formula>
    </cfRule>
  </conditionalFormatting>
  <conditionalFormatting sqref="AE60">
    <cfRule type="expression" dxfId="2017" priority="12909">
      <formula>IF(RIGHT(TEXT(AE60,"0.#"),1)=".",FALSE,TRUE)</formula>
    </cfRule>
    <cfRule type="expression" dxfId="2016" priority="12910">
      <formula>IF(RIGHT(TEXT(AE60,"0.#"),1)=".",TRUE,FALSE)</formula>
    </cfRule>
  </conditionalFormatting>
  <conditionalFormatting sqref="AE61">
    <cfRule type="expression" dxfId="2015" priority="12907">
      <formula>IF(RIGHT(TEXT(AE61,"0.#"),1)=".",FALSE,TRUE)</formula>
    </cfRule>
    <cfRule type="expression" dxfId="2014" priority="12908">
      <formula>IF(RIGHT(TEXT(AE61,"0.#"),1)=".",TRUE,FALSE)</formula>
    </cfRule>
  </conditionalFormatting>
  <conditionalFormatting sqref="AE62">
    <cfRule type="expression" dxfId="2013" priority="12905">
      <formula>IF(RIGHT(TEXT(AE62,"0.#"),1)=".",FALSE,TRUE)</formula>
    </cfRule>
    <cfRule type="expression" dxfId="2012" priority="12906">
      <formula>IF(RIGHT(TEXT(AE62,"0.#"),1)=".",TRUE,FALSE)</formula>
    </cfRule>
  </conditionalFormatting>
  <conditionalFormatting sqref="AI62">
    <cfRule type="expression" dxfId="2011" priority="12903">
      <formula>IF(RIGHT(TEXT(AI62,"0.#"),1)=".",FALSE,TRUE)</formula>
    </cfRule>
    <cfRule type="expression" dxfId="2010" priority="12904">
      <formula>IF(RIGHT(TEXT(AI62,"0.#"),1)=".",TRUE,FALSE)</formula>
    </cfRule>
  </conditionalFormatting>
  <conditionalFormatting sqref="AI61">
    <cfRule type="expression" dxfId="2009" priority="12901">
      <formula>IF(RIGHT(TEXT(AI61,"0.#"),1)=".",FALSE,TRUE)</formula>
    </cfRule>
    <cfRule type="expression" dxfId="2008" priority="12902">
      <formula>IF(RIGHT(TEXT(AI61,"0.#"),1)=".",TRUE,FALSE)</formula>
    </cfRule>
  </conditionalFormatting>
  <conditionalFormatting sqref="AI60">
    <cfRule type="expression" dxfId="2007" priority="12899">
      <formula>IF(RIGHT(TEXT(AI60,"0.#"),1)=".",FALSE,TRUE)</formula>
    </cfRule>
    <cfRule type="expression" dxfId="2006" priority="12900">
      <formula>IF(RIGHT(TEXT(AI60,"0.#"),1)=".",TRUE,FALSE)</formula>
    </cfRule>
  </conditionalFormatting>
  <conditionalFormatting sqref="AM60">
    <cfRule type="expression" dxfId="2005" priority="12897">
      <formula>IF(RIGHT(TEXT(AM60,"0.#"),1)=".",FALSE,TRUE)</formula>
    </cfRule>
    <cfRule type="expression" dxfId="2004" priority="12898">
      <formula>IF(RIGHT(TEXT(AM60,"0.#"),1)=".",TRUE,FALSE)</formula>
    </cfRule>
  </conditionalFormatting>
  <conditionalFormatting sqref="AM61">
    <cfRule type="expression" dxfId="2003" priority="12895">
      <formula>IF(RIGHT(TEXT(AM61,"0.#"),1)=".",FALSE,TRUE)</formula>
    </cfRule>
    <cfRule type="expression" dxfId="2002" priority="12896">
      <formula>IF(RIGHT(TEXT(AM61,"0.#"),1)=".",TRUE,FALSE)</formula>
    </cfRule>
  </conditionalFormatting>
  <conditionalFormatting sqref="AM62">
    <cfRule type="expression" dxfId="2001" priority="12893">
      <formula>IF(RIGHT(TEXT(AM62,"0.#"),1)=".",FALSE,TRUE)</formula>
    </cfRule>
    <cfRule type="expression" dxfId="2000" priority="12894">
      <formula>IF(RIGHT(TEXT(AM62,"0.#"),1)=".",TRUE,FALSE)</formula>
    </cfRule>
  </conditionalFormatting>
  <conditionalFormatting sqref="AE87">
    <cfRule type="expression" dxfId="1999" priority="12879">
      <formula>IF(RIGHT(TEXT(AE87,"0.#"),1)=".",FALSE,TRUE)</formula>
    </cfRule>
    <cfRule type="expression" dxfId="1998" priority="12880">
      <formula>IF(RIGHT(TEXT(AE87,"0.#"),1)=".",TRUE,FALSE)</formula>
    </cfRule>
  </conditionalFormatting>
  <conditionalFormatting sqref="AE88">
    <cfRule type="expression" dxfId="1997" priority="12877">
      <formula>IF(RIGHT(TEXT(AE88,"0.#"),1)=".",FALSE,TRUE)</formula>
    </cfRule>
    <cfRule type="expression" dxfId="1996" priority="12878">
      <formula>IF(RIGHT(TEXT(AE88,"0.#"),1)=".",TRUE,FALSE)</formula>
    </cfRule>
  </conditionalFormatting>
  <conditionalFormatting sqref="AE89">
    <cfRule type="expression" dxfId="1995" priority="12875">
      <formula>IF(RIGHT(TEXT(AE89,"0.#"),1)=".",FALSE,TRUE)</formula>
    </cfRule>
    <cfRule type="expression" dxfId="1994" priority="12876">
      <formula>IF(RIGHT(TEXT(AE89,"0.#"),1)=".",TRUE,FALSE)</formula>
    </cfRule>
  </conditionalFormatting>
  <conditionalFormatting sqref="AI89">
    <cfRule type="expression" dxfId="1993" priority="12873">
      <formula>IF(RIGHT(TEXT(AI89,"0.#"),1)=".",FALSE,TRUE)</formula>
    </cfRule>
    <cfRule type="expression" dxfId="1992" priority="12874">
      <formula>IF(RIGHT(TEXT(AI89,"0.#"),1)=".",TRUE,FALSE)</formula>
    </cfRule>
  </conditionalFormatting>
  <conditionalFormatting sqref="AI88">
    <cfRule type="expression" dxfId="1991" priority="12871">
      <formula>IF(RIGHT(TEXT(AI88,"0.#"),1)=".",FALSE,TRUE)</formula>
    </cfRule>
    <cfRule type="expression" dxfId="1990" priority="12872">
      <formula>IF(RIGHT(TEXT(AI88,"0.#"),1)=".",TRUE,FALSE)</formula>
    </cfRule>
  </conditionalFormatting>
  <conditionalFormatting sqref="AI87">
    <cfRule type="expression" dxfId="1989" priority="12869">
      <formula>IF(RIGHT(TEXT(AI87,"0.#"),1)=".",FALSE,TRUE)</formula>
    </cfRule>
    <cfRule type="expression" dxfId="1988" priority="12870">
      <formula>IF(RIGHT(TEXT(AI87,"0.#"),1)=".",TRUE,FALSE)</formula>
    </cfRule>
  </conditionalFormatting>
  <conditionalFormatting sqref="AM88">
    <cfRule type="expression" dxfId="1987" priority="12865">
      <formula>IF(RIGHT(TEXT(AM88,"0.#"),1)=".",FALSE,TRUE)</formula>
    </cfRule>
    <cfRule type="expression" dxfId="1986" priority="12866">
      <formula>IF(RIGHT(TEXT(AM88,"0.#"),1)=".",TRUE,FALSE)</formula>
    </cfRule>
  </conditionalFormatting>
  <conditionalFormatting sqref="AM89">
    <cfRule type="expression" dxfId="1985" priority="12863">
      <formula>IF(RIGHT(TEXT(AM89,"0.#"),1)=".",FALSE,TRUE)</formula>
    </cfRule>
    <cfRule type="expression" dxfId="1984" priority="12864">
      <formula>IF(RIGHT(TEXT(AM89,"0.#"),1)=".",TRUE,FALSE)</formula>
    </cfRule>
  </conditionalFormatting>
  <conditionalFormatting sqref="AE92">
    <cfRule type="expression" dxfId="1983" priority="12849">
      <formula>IF(RIGHT(TEXT(AE92,"0.#"),1)=".",FALSE,TRUE)</formula>
    </cfRule>
    <cfRule type="expression" dxfId="1982" priority="12850">
      <formula>IF(RIGHT(TEXT(AE92,"0.#"),1)=".",TRUE,FALSE)</formula>
    </cfRule>
  </conditionalFormatting>
  <conditionalFormatting sqref="AE93">
    <cfRule type="expression" dxfId="1981" priority="12847">
      <formula>IF(RIGHT(TEXT(AE93,"0.#"),1)=".",FALSE,TRUE)</formula>
    </cfRule>
    <cfRule type="expression" dxfId="1980" priority="12848">
      <formula>IF(RIGHT(TEXT(AE93,"0.#"),1)=".",TRUE,FALSE)</formula>
    </cfRule>
  </conditionalFormatting>
  <conditionalFormatting sqref="AE94">
    <cfRule type="expression" dxfId="1979" priority="12845">
      <formula>IF(RIGHT(TEXT(AE94,"0.#"),1)=".",FALSE,TRUE)</formula>
    </cfRule>
    <cfRule type="expression" dxfId="1978" priority="12846">
      <formula>IF(RIGHT(TEXT(AE94,"0.#"),1)=".",TRUE,FALSE)</formula>
    </cfRule>
  </conditionalFormatting>
  <conditionalFormatting sqref="AI94">
    <cfRule type="expression" dxfId="1977" priority="12843">
      <formula>IF(RIGHT(TEXT(AI94,"0.#"),1)=".",FALSE,TRUE)</formula>
    </cfRule>
    <cfRule type="expression" dxfId="1976" priority="12844">
      <formula>IF(RIGHT(TEXT(AI94,"0.#"),1)=".",TRUE,FALSE)</formula>
    </cfRule>
  </conditionalFormatting>
  <conditionalFormatting sqref="AI93">
    <cfRule type="expression" dxfId="1975" priority="12841">
      <formula>IF(RIGHT(TEXT(AI93,"0.#"),1)=".",FALSE,TRUE)</formula>
    </cfRule>
    <cfRule type="expression" dxfId="1974" priority="12842">
      <formula>IF(RIGHT(TEXT(AI93,"0.#"),1)=".",TRUE,FALSE)</formula>
    </cfRule>
  </conditionalFormatting>
  <conditionalFormatting sqref="AI92">
    <cfRule type="expression" dxfId="1973" priority="12839">
      <formula>IF(RIGHT(TEXT(AI92,"0.#"),1)=".",FALSE,TRUE)</formula>
    </cfRule>
    <cfRule type="expression" dxfId="1972" priority="12840">
      <formula>IF(RIGHT(TEXT(AI92,"0.#"),1)=".",TRUE,FALSE)</formula>
    </cfRule>
  </conditionalFormatting>
  <conditionalFormatting sqref="AM92">
    <cfRule type="expression" dxfId="1971" priority="12837">
      <formula>IF(RIGHT(TEXT(AM92,"0.#"),1)=".",FALSE,TRUE)</formula>
    </cfRule>
    <cfRule type="expression" dxfId="1970" priority="12838">
      <formula>IF(RIGHT(TEXT(AM92,"0.#"),1)=".",TRUE,FALSE)</formula>
    </cfRule>
  </conditionalFormatting>
  <conditionalFormatting sqref="AM93">
    <cfRule type="expression" dxfId="1969" priority="12835">
      <formula>IF(RIGHT(TEXT(AM93,"0.#"),1)=".",FALSE,TRUE)</formula>
    </cfRule>
    <cfRule type="expression" dxfId="1968" priority="12836">
      <formula>IF(RIGHT(TEXT(AM93,"0.#"),1)=".",TRUE,FALSE)</formula>
    </cfRule>
  </conditionalFormatting>
  <conditionalFormatting sqref="AM94">
    <cfRule type="expression" dxfId="1967" priority="12833">
      <formula>IF(RIGHT(TEXT(AM94,"0.#"),1)=".",FALSE,TRUE)</formula>
    </cfRule>
    <cfRule type="expression" dxfId="1966" priority="12834">
      <formula>IF(RIGHT(TEXT(AM94,"0.#"),1)=".",TRUE,FALSE)</formula>
    </cfRule>
  </conditionalFormatting>
  <conditionalFormatting sqref="AE97">
    <cfRule type="expression" dxfId="1965" priority="12819">
      <formula>IF(RIGHT(TEXT(AE97,"0.#"),1)=".",FALSE,TRUE)</formula>
    </cfRule>
    <cfRule type="expression" dxfId="1964" priority="12820">
      <formula>IF(RIGHT(TEXT(AE97,"0.#"),1)=".",TRUE,FALSE)</formula>
    </cfRule>
  </conditionalFormatting>
  <conditionalFormatting sqref="AE98">
    <cfRule type="expression" dxfId="1963" priority="12817">
      <formula>IF(RIGHT(TEXT(AE98,"0.#"),1)=".",FALSE,TRUE)</formula>
    </cfRule>
    <cfRule type="expression" dxfId="1962" priority="12818">
      <formula>IF(RIGHT(TEXT(AE98,"0.#"),1)=".",TRUE,FALSE)</formula>
    </cfRule>
  </conditionalFormatting>
  <conditionalFormatting sqref="AE99">
    <cfRule type="expression" dxfId="1961" priority="12815">
      <formula>IF(RIGHT(TEXT(AE99,"0.#"),1)=".",FALSE,TRUE)</formula>
    </cfRule>
    <cfRule type="expression" dxfId="1960" priority="12816">
      <formula>IF(RIGHT(TEXT(AE99,"0.#"),1)=".",TRUE,FALSE)</formula>
    </cfRule>
  </conditionalFormatting>
  <conditionalFormatting sqref="AI99">
    <cfRule type="expression" dxfId="1959" priority="12813">
      <formula>IF(RIGHT(TEXT(AI99,"0.#"),1)=".",FALSE,TRUE)</formula>
    </cfRule>
    <cfRule type="expression" dxfId="1958" priority="12814">
      <formula>IF(RIGHT(TEXT(AI99,"0.#"),1)=".",TRUE,FALSE)</formula>
    </cfRule>
  </conditionalFormatting>
  <conditionalFormatting sqref="AI98">
    <cfRule type="expression" dxfId="1957" priority="12811">
      <formula>IF(RIGHT(TEXT(AI98,"0.#"),1)=".",FALSE,TRUE)</formula>
    </cfRule>
    <cfRule type="expression" dxfId="1956" priority="12812">
      <formula>IF(RIGHT(TEXT(AI98,"0.#"),1)=".",TRUE,FALSE)</formula>
    </cfRule>
  </conditionalFormatting>
  <conditionalFormatting sqref="AI97">
    <cfRule type="expression" dxfId="1955" priority="12809">
      <formula>IF(RIGHT(TEXT(AI97,"0.#"),1)=".",FALSE,TRUE)</formula>
    </cfRule>
    <cfRule type="expression" dxfId="1954" priority="12810">
      <formula>IF(RIGHT(TEXT(AI97,"0.#"),1)=".",TRUE,FALSE)</formula>
    </cfRule>
  </conditionalFormatting>
  <conditionalFormatting sqref="AM97">
    <cfRule type="expression" dxfId="1953" priority="12807">
      <formula>IF(RIGHT(TEXT(AM97,"0.#"),1)=".",FALSE,TRUE)</formula>
    </cfRule>
    <cfRule type="expression" dxfId="1952" priority="12808">
      <formula>IF(RIGHT(TEXT(AM97,"0.#"),1)=".",TRUE,FALSE)</formula>
    </cfRule>
  </conditionalFormatting>
  <conditionalFormatting sqref="AM98">
    <cfRule type="expression" dxfId="1951" priority="12805">
      <formula>IF(RIGHT(TEXT(AM98,"0.#"),1)=".",FALSE,TRUE)</formula>
    </cfRule>
    <cfRule type="expression" dxfId="1950" priority="12806">
      <formula>IF(RIGHT(TEXT(AM98,"0.#"),1)=".",TRUE,FALSE)</formula>
    </cfRule>
  </conditionalFormatting>
  <conditionalFormatting sqref="AM99">
    <cfRule type="expression" dxfId="1949" priority="12803">
      <formula>IF(RIGHT(TEXT(AM99,"0.#"),1)=".",FALSE,TRUE)</formula>
    </cfRule>
    <cfRule type="expression" dxfId="1948" priority="12804">
      <formula>IF(RIGHT(TEXT(AM99,"0.#"),1)=".",TRUE,FALSE)</formula>
    </cfRule>
  </conditionalFormatting>
  <conditionalFormatting sqref="AI101">
    <cfRule type="expression" dxfId="1947" priority="12789">
      <formula>IF(RIGHT(TEXT(AI101,"0.#"),1)=".",FALSE,TRUE)</formula>
    </cfRule>
    <cfRule type="expression" dxfId="1946" priority="12790">
      <formula>IF(RIGHT(TEXT(AI101,"0.#"),1)=".",TRUE,FALSE)</formula>
    </cfRule>
  </conditionalFormatting>
  <conditionalFormatting sqref="AM101">
    <cfRule type="expression" dxfId="1945" priority="12787">
      <formula>IF(RIGHT(TEXT(AM101,"0.#"),1)=".",FALSE,TRUE)</formula>
    </cfRule>
    <cfRule type="expression" dxfId="1944" priority="12788">
      <formula>IF(RIGHT(TEXT(AM101,"0.#"),1)=".",TRUE,FALSE)</formula>
    </cfRule>
  </conditionalFormatting>
  <conditionalFormatting sqref="AE102">
    <cfRule type="expression" dxfId="1943" priority="12785">
      <formula>IF(RIGHT(TEXT(AE102,"0.#"),1)=".",FALSE,TRUE)</formula>
    </cfRule>
    <cfRule type="expression" dxfId="1942" priority="12786">
      <formula>IF(RIGHT(TEXT(AE102,"0.#"),1)=".",TRUE,FALSE)</formula>
    </cfRule>
  </conditionalFormatting>
  <conditionalFormatting sqref="AI102">
    <cfRule type="expression" dxfId="1941" priority="12783">
      <formula>IF(RIGHT(TEXT(AI102,"0.#"),1)=".",FALSE,TRUE)</formula>
    </cfRule>
    <cfRule type="expression" dxfId="1940" priority="12784">
      <formula>IF(RIGHT(TEXT(AI102,"0.#"),1)=".",TRUE,FALSE)</formula>
    </cfRule>
  </conditionalFormatting>
  <conditionalFormatting sqref="AM102">
    <cfRule type="expression" dxfId="1939" priority="12781">
      <formula>IF(RIGHT(TEXT(AM102,"0.#"),1)=".",FALSE,TRUE)</formula>
    </cfRule>
    <cfRule type="expression" dxfId="1938" priority="12782">
      <formula>IF(RIGHT(TEXT(AM102,"0.#"),1)=".",TRUE,FALSE)</formula>
    </cfRule>
  </conditionalFormatting>
  <conditionalFormatting sqref="AQ102">
    <cfRule type="expression" dxfId="1937" priority="12779">
      <formula>IF(RIGHT(TEXT(AQ102,"0.#"),1)=".",FALSE,TRUE)</formula>
    </cfRule>
    <cfRule type="expression" dxfId="1936" priority="12780">
      <formula>IF(RIGHT(TEXT(AQ102,"0.#"),1)=".",TRUE,FALSE)</formula>
    </cfRule>
  </conditionalFormatting>
  <conditionalFormatting sqref="AE104">
    <cfRule type="expression" dxfId="1935" priority="12777">
      <formula>IF(RIGHT(TEXT(AE104,"0.#"),1)=".",FALSE,TRUE)</formula>
    </cfRule>
    <cfRule type="expression" dxfId="1934" priority="12778">
      <formula>IF(RIGHT(TEXT(AE104,"0.#"),1)=".",TRUE,FALSE)</formula>
    </cfRule>
  </conditionalFormatting>
  <conditionalFormatting sqref="AI104">
    <cfRule type="expression" dxfId="1933" priority="12775">
      <formula>IF(RIGHT(TEXT(AI104,"0.#"),1)=".",FALSE,TRUE)</formula>
    </cfRule>
    <cfRule type="expression" dxfId="1932" priority="12776">
      <formula>IF(RIGHT(TEXT(AI104,"0.#"),1)=".",TRUE,FALSE)</formula>
    </cfRule>
  </conditionalFormatting>
  <conditionalFormatting sqref="AM104">
    <cfRule type="expression" dxfId="1931" priority="12773">
      <formula>IF(RIGHT(TEXT(AM104,"0.#"),1)=".",FALSE,TRUE)</formula>
    </cfRule>
    <cfRule type="expression" dxfId="1930" priority="12774">
      <formula>IF(RIGHT(TEXT(AM104,"0.#"),1)=".",TRUE,FALSE)</formula>
    </cfRule>
  </conditionalFormatting>
  <conditionalFormatting sqref="AE105">
    <cfRule type="expression" dxfId="1929" priority="12771">
      <formula>IF(RIGHT(TEXT(AE105,"0.#"),1)=".",FALSE,TRUE)</formula>
    </cfRule>
    <cfRule type="expression" dxfId="1928" priority="12772">
      <formula>IF(RIGHT(TEXT(AE105,"0.#"),1)=".",TRUE,FALSE)</formula>
    </cfRule>
  </conditionalFormatting>
  <conditionalFormatting sqref="AI105">
    <cfRule type="expression" dxfId="1927" priority="12769">
      <formula>IF(RIGHT(TEXT(AI105,"0.#"),1)=".",FALSE,TRUE)</formula>
    </cfRule>
    <cfRule type="expression" dxfId="1926" priority="12770">
      <formula>IF(RIGHT(TEXT(AI105,"0.#"),1)=".",TRUE,FALSE)</formula>
    </cfRule>
  </conditionalFormatting>
  <conditionalFormatting sqref="AM105">
    <cfRule type="expression" dxfId="1925" priority="12767">
      <formula>IF(RIGHT(TEXT(AM105,"0.#"),1)=".",FALSE,TRUE)</formula>
    </cfRule>
    <cfRule type="expression" dxfId="1924" priority="12768">
      <formula>IF(RIGHT(TEXT(AM105,"0.#"),1)=".",TRUE,FALSE)</formula>
    </cfRule>
  </conditionalFormatting>
  <conditionalFormatting sqref="AE107">
    <cfRule type="expression" dxfId="1923" priority="12763">
      <formula>IF(RIGHT(TEXT(AE107,"0.#"),1)=".",FALSE,TRUE)</formula>
    </cfRule>
    <cfRule type="expression" dxfId="1922" priority="12764">
      <formula>IF(RIGHT(TEXT(AE107,"0.#"),1)=".",TRUE,FALSE)</formula>
    </cfRule>
  </conditionalFormatting>
  <conditionalFormatting sqref="AI107">
    <cfRule type="expression" dxfId="1921" priority="12761">
      <formula>IF(RIGHT(TEXT(AI107,"0.#"),1)=".",FALSE,TRUE)</formula>
    </cfRule>
    <cfRule type="expression" dxfId="1920" priority="12762">
      <formula>IF(RIGHT(TEXT(AI107,"0.#"),1)=".",TRUE,FALSE)</formula>
    </cfRule>
  </conditionalFormatting>
  <conditionalFormatting sqref="AM107">
    <cfRule type="expression" dxfId="1919" priority="12759">
      <formula>IF(RIGHT(TEXT(AM107,"0.#"),1)=".",FALSE,TRUE)</formula>
    </cfRule>
    <cfRule type="expression" dxfId="1918" priority="12760">
      <formula>IF(RIGHT(TEXT(AM107,"0.#"),1)=".",TRUE,FALSE)</formula>
    </cfRule>
  </conditionalFormatting>
  <conditionalFormatting sqref="AE108">
    <cfRule type="expression" dxfId="1917" priority="12757">
      <formula>IF(RIGHT(TEXT(AE108,"0.#"),1)=".",FALSE,TRUE)</formula>
    </cfRule>
    <cfRule type="expression" dxfId="1916" priority="12758">
      <formula>IF(RIGHT(TEXT(AE108,"0.#"),1)=".",TRUE,FALSE)</formula>
    </cfRule>
  </conditionalFormatting>
  <conditionalFormatting sqref="AI108">
    <cfRule type="expression" dxfId="1915" priority="12755">
      <formula>IF(RIGHT(TEXT(AI108,"0.#"),1)=".",FALSE,TRUE)</formula>
    </cfRule>
    <cfRule type="expression" dxfId="1914" priority="12756">
      <formula>IF(RIGHT(TEXT(AI108,"0.#"),1)=".",TRUE,FALSE)</formula>
    </cfRule>
  </conditionalFormatting>
  <conditionalFormatting sqref="AM108">
    <cfRule type="expression" dxfId="1913" priority="12753">
      <formula>IF(RIGHT(TEXT(AM108,"0.#"),1)=".",FALSE,TRUE)</formula>
    </cfRule>
    <cfRule type="expression" dxfId="1912" priority="12754">
      <formula>IF(RIGHT(TEXT(AM108,"0.#"),1)=".",TRUE,FALSE)</formula>
    </cfRule>
  </conditionalFormatting>
  <conditionalFormatting sqref="AE110">
    <cfRule type="expression" dxfId="1911" priority="12749">
      <formula>IF(RIGHT(TEXT(AE110,"0.#"),1)=".",FALSE,TRUE)</formula>
    </cfRule>
    <cfRule type="expression" dxfId="1910" priority="12750">
      <formula>IF(RIGHT(TEXT(AE110,"0.#"),1)=".",TRUE,FALSE)</formula>
    </cfRule>
  </conditionalFormatting>
  <conditionalFormatting sqref="AI110">
    <cfRule type="expression" dxfId="1909" priority="12747">
      <formula>IF(RIGHT(TEXT(AI110,"0.#"),1)=".",FALSE,TRUE)</formula>
    </cfRule>
    <cfRule type="expression" dxfId="1908" priority="12748">
      <formula>IF(RIGHT(TEXT(AI110,"0.#"),1)=".",TRUE,FALSE)</formula>
    </cfRule>
  </conditionalFormatting>
  <conditionalFormatting sqref="AM110">
    <cfRule type="expression" dxfId="1907" priority="12745">
      <formula>IF(RIGHT(TEXT(AM110,"0.#"),1)=".",FALSE,TRUE)</formula>
    </cfRule>
    <cfRule type="expression" dxfId="1906" priority="12746">
      <formula>IF(RIGHT(TEXT(AM110,"0.#"),1)=".",TRUE,FALSE)</formula>
    </cfRule>
  </conditionalFormatting>
  <conditionalFormatting sqref="AE111">
    <cfRule type="expression" dxfId="1905" priority="12743">
      <formula>IF(RIGHT(TEXT(AE111,"0.#"),1)=".",FALSE,TRUE)</formula>
    </cfRule>
    <cfRule type="expression" dxfId="1904" priority="12744">
      <formula>IF(RIGHT(TEXT(AE111,"0.#"),1)=".",TRUE,FALSE)</formula>
    </cfRule>
  </conditionalFormatting>
  <conditionalFormatting sqref="AI111">
    <cfRule type="expression" dxfId="1903" priority="12741">
      <formula>IF(RIGHT(TEXT(AI111,"0.#"),1)=".",FALSE,TRUE)</formula>
    </cfRule>
    <cfRule type="expression" dxfId="1902" priority="12742">
      <formula>IF(RIGHT(TEXT(AI111,"0.#"),1)=".",TRUE,FALSE)</formula>
    </cfRule>
  </conditionalFormatting>
  <conditionalFormatting sqref="AM111">
    <cfRule type="expression" dxfId="1901" priority="12739">
      <formula>IF(RIGHT(TEXT(AM111,"0.#"),1)=".",FALSE,TRUE)</formula>
    </cfRule>
    <cfRule type="expression" dxfId="1900" priority="12740">
      <formula>IF(RIGHT(TEXT(AM111,"0.#"),1)=".",TRUE,FALSE)</formula>
    </cfRule>
  </conditionalFormatting>
  <conditionalFormatting sqref="AE113">
    <cfRule type="expression" dxfId="1899" priority="12735">
      <formula>IF(RIGHT(TEXT(AE113,"0.#"),1)=".",FALSE,TRUE)</formula>
    </cfRule>
    <cfRule type="expression" dxfId="1898" priority="12736">
      <formula>IF(RIGHT(TEXT(AE113,"0.#"),1)=".",TRUE,FALSE)</formula>
    </cfRule>
  </conditionalFormatting>
  <conditionalFormatting sqref="AI113">
    <cfRule type="expression" dxfId="1897" priority="12733">
      <formula>IF(RIGHT(TEXT(AI113,"0.#"),1)=".",FALSE,TRUE)</formula>
    </cfRule>
    <cfRule type="expression" dxfId="1896" priority="12734">
      <formula>IF(RIGHT(TEXT(AI113,"0.#"),1)=".",TRUE,FALSE)</formula>
    </cfRule>
  </conditionalFormatting>
  <conditionalFormatting sqref="AM113">
    <cfRule type="expression" dxfId="1895" priority="12731">
      <formula>IF(RIGHT(TEXT(AM113,"0.#"),1)=".",FALSE,TRUE)</formula>
    </cfRule>
    <cfRule type="expression" dxfId="1894" priority="12732">
      <formula>IF(RIGHT(TEXT(AM113,"0.#"),1)=".",TRUE,FALSE)</formula>
    </cfRule>
  </conditionalFormatting>
  <conditionalFormatting sqref="AE114">
    <cfRule type="expression" dxfId="1893" priority="12729">
      <formula>IF(RIGHT(TEXT(AE114,"0.#"),1)=".",FALSE,TRUE)</formula>
    </cfRule>
    <cfRule type="expression" dxfId="1892" priority="12730">
      <formula>IF(RIGHT(TEXT(AE114,"0.#"),1)=".",TRUE,FALSE)</formula>
    </cfRule>
  </conditionalFormatting>
  <conditionalFormatting sqref="AI114">
    <cfRule type="expression" dxfId="1891" priority="12727">
      <formula>IF(RIGHT(TEXT(AI114,"0.#"),1)=".",FALSE,TRUE)</formula>
    </cfRule>
    <cfRule type="expression" dxfId="1890" priority="12728">
      <formula>IF(RIGHT(TEXT(AI114,"0.#"),1)=".",TRUE,FALSE)</formula>
    </cfRule>
  </conditionalFormatting>
  <conditionalFormatting sqref="AM114">
    <cfRule type="expression" dxfId="1889" priority="12725">
      <formula>IF(RIGHT(TEXT(AM114,"0.#"),1)=".",FALSE,TRUE)</formula>
    </cfRule>
    <cfRule type="expression" dxfId="1888" priority="12726">
      <formula>IF(RIGHT(TEXT(AM114,"0.#"),1)=".",TRUE,FALSE)</formula>
    </cfRule>
  </conditionalFormatting>
  <conditionalFormatting sqref="AE116 AQ116">
    <cfRule type="expression" dxfId="1887" priority="12721">
      <formula>IF(RIGHT(TEXT(AE116,"0.#"),1)=".",FALSE,TRUE)</formula>
    </cfRule>
    <cfRule type="expression" dxfId="1886" priority="12722">
      <formula>IF(RIGHT(TEXT(AE116,"0.#"),1)=".",TRUE,FALSE)</formula>
    </cfRule>
  </conditionalFormatting>
  <conditionalFormatting sqref="AI116 AM116">
    <cfRule type="expression" dxfId="1885" priority="12719">
      <formula>IF(RIGHT(TEXT(AI116,"0.#"),1)=".",FALSE,TRUE)</formula>
    </cfRule>
    <cfRule type="expression" dxfId="1884" priority="12720">
      <formula>IF(RIGHT(TEXT(AI116,"0.#"),1)=".",TRUE,FALSE)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4" manualBreakCount="4">
    <brk id="79" max="49" man="1"/>
    <brk id="699" max="49" man="1"/>
    <brk id="725" max="49" man="1"/>
    <brk id="75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469</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t="s">
        <v>469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2017-06-14T05:50:12Z</cp:lastPrinted>
  <dcterms:created xsi:type="dcterms:W3CDTF">2012-03-13T00:50:25Z</dcterms:created>
  <dcterms:modified xsi:type="dcterms:W3CDTF">2017-06-27T12:59:21Z</dcterms:modified>
</cp:coreProperties>
</file>