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5" sheetId="1" r:id="rId1"/>
  </sheets>
  <definedNames>
    <definedName name="_xlnm.Print_Area" localSheetId="0">'135'!$A$1:$AX$532</definedName>
  </definedNames>
  <calcPr calcId="125725"/>
</workbook>
</file>

<file path=xl/calcChain.xml><?xml version="1.0" encoding="utf-8"?>
<calcChain xmlns="http://schemas.openxmlformats.org/spreadsheetml/2006/main">
  <c r="AR17" i="1"/>
  <c r="R37"/>
  <c r="AU146" l="1"/>
  <c r="Y146"/>
  <c r="AU135"/>
  <c r="Y135"/>
  <c r="AU124"/>
  <c r="Y124"/>
  <c r="AU113"/>
  <c r="Y113"/>
  <c r="L37"/>
  <c r="AT28"/>
  <c r="AO28"/>
  <c r="AJ28"/>
  <c r="AE28"/>
  <c r="AO23"/>
  <c r="AJ23"/>
  <c r="AE23"/>
  <c r="AK17"/>
  <c r="AD17"/>
  <c r="AD19" s="1"/>
  <c r="W17"/>
  <c r="W19" s="1"/>
  <c r="P17"/>
  <c r="P19" s="1"/>
</calcChain>
</file>

<file path=xl/sharedStrings.xml><?xml version="1.0" encoding="utf-8"?>
<sst xmlns="http://schemas.openxmlformats.org/spreadsheetml/2006/main" count="268" uniqueCount="163">
  <si>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</si>
  <si>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</si>
  <si>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</si>
  <si>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</si>
  <si>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鉄道防災事業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</si>
  <si>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</si>
  <si>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</si>
  <si>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</si>
  <si>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</si>
  <si>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昭和５３年度～終了（予定）なし（一般防災）
平成１１年度～終了（予定）なし（青函）</t>
    <rPh sb="5" eb="6">
      <t>ド</t>
    </rPh>
    <rPh sb="7" eb="9">
      <t>シュウリョウ</t>
    </rPh>
    <rPh sb="10" eb="12">
      <t>ヨテイ</t>
    </rPh>
    <rPh sb="27" eb="28">
      <t>ド</t>
    </rPh>
    <rPh sb="29" eb="31">
      <t>シュウリョウ</t>
    </rPh>
    <rPh sb="32" eb="34">
      <t>ヨテイ</t>
    </rPh>
    <phoneticPr fontId="2"/>
  </si>
  <si>
    <t>担当課室</t>
    <rPh sb="0" eb="2">
      <t>タントウ</t>
    </rPh>
    <rPh sb="2" eb="3">
      <t>カ</t>
    </rPh>
    <rPh sb="3" eb="4">
      <t>シツ</t>
    </rPh>
    <phoneticPr fontId="2"/>
  </si>
  <si>
    <t>施設課　鉄道防災対策室</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</si>
  <si>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</si>
  <si>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</si>
  <si>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</si>
  <si>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 xml:space="preserve">5　安全で安心できる交通の確保、治安・生活安全の確保
 14　公共交通の安全確保・鉄道の安全性向上、
　　 ハイジャック、航空機テロ防止を推進する。　  </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4">
      <t>コウクウキ</t>
    </rPh>
    <rPh sb="66" eb="68">
      <t>ボウシ</t>
    </rPh>
    <rPh sb="69" eb="7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</si>
  <si>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</si>
  <si>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</si>
  <si>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</si>
  <si>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</si>
  <si>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国土の保全に資するとともに鉄道施設の防災に資することを目的とする。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</si>
  <si>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</si>
  <si>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</si>
  <si>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</si>
  <si>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</si>
  <si>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</si>
  <si>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</si>
  <si>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</si>
  <si>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</si>
  <si>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</si>
  <si>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</si>
  <si>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</si>
  <si>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</si>
  <si>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</si>
  <si>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</si>
  <si>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</si>
  <si>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</si>
  <si>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</si>
  <si>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</si>
  <si>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</si>
  <si>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</si>
  <si>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</si>
  <si>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</si>
  <si>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</si>
  <si>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（29年度）</t>
    <rPh sb="0" eb="3">
      <t>モクヒョウチ</t>
    </rPh>
    <rPh sb="7" eb="9">
      <t>ネンド</t>
    </rPh>
    <phoneticPr fontId="2"/>
  </si>
  <si>
    <t>落石・なだれ等による鉄道施設及び住民の生活への被害を軽減するために行う防災工事が完了した箇所数</t>
    <phoneticPr fontId="2"/>
  </si>
  <si>
    <t>成果実績</t>
    <rPh sb="0" eb="2">
      <t>セイカ</t>
    </rPh>
    <rPh sb="2" eb="4">
      <t>ジッセキ</t>
    </rPh>
    <phoneticPr fontId="2"/>
  </si>
  <si>
    <t>箇所</t>
    <rPh sb="0" eb="2">
      <t>カショ</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</si>
  <si>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</si>
  <si>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</si>
  <si>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</si>
  <si>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</si>
  <si>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</si>
  <si>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</si>
  <si>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落石・なだれ等による鉄道施設及び住民の生活への被害を軽減するために行う防災工事を施工する箇所数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</si>
  <si>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</si>
  <si>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</si>
  <si>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</si>
  <si>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</si>
  <si>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</si>
  <si>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一般防災工事の執行額
÷
一般防災工事の施工箇所数　　　　　　　　　　　　　　</t>
    <rPh sb="0" eb="2">
      <t>イッパン</t>
    </rPh>
    <rPh sb="2" eb="4">
      <t>ボウサイ</t>
    </rPh>
    <rPh sb="4" eb="6">
      <t>コウジ</t>
    </rPh>
    <rPh sb="7" eb="9">
      <t>シッコウ</t>
    </rPh>
    <rPh sb="9" eb="10">
      <t>ガク</t>
    </rPh>
    <rPh sb="13" eb="15">
      <t>イッパン</t>
    </rPh>
    <rPh sb="15" eb="17">
      <t>ボウサイ</t>
    </rPh>
    <rPh sb="17" eb="19">
      <t>コウジ</t>
    </rPh>
    <rPh sb="20" eb="22">
      <t>セコウ</t>
    </rPh>
    <rPh sb="22" eb="24">
      <t>カショ</t>
    </rPh>
    <rPh sb="24" eb="25">
      <t>スウ</t>
    </rPh>
    <phoneticPr fontId="2"/>
  </si>
  <si>
    <t>計算式</t>
    <rPh sb="0" eb="2">
      <t>ケイサン</t>
    </rPh>
    <rPh sb="2" eb="3">
      <t>シキ</t>
    </rPh>
    <phoneticPr fontId="2"/>
  </si>
  <si>
    <t>　　/</t>
    <phoneticPr fontId="2"/>
  </si>
  <si>
    <t>199/25</t>
    <phoneticPr fontId="2"/>
  </si>
  <si>
    <t>199/23</t>
    <phoneticPr fontId="2"/>
  </si>
  <si>
    <t>250/27</t>
    <phoneticPr fontId="2"/>
  </si>
  <si>
    <t>255/24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</si>
  <si>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</si>
  <si>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</si>
  <si>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</si>
  <si>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</si>
  <si>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一般防災工事</t>
    <rPh sb="0" eb="2">
      <t>イッパン</t>
    </rPh>
    <phoneticPr fontId="2"/>
  </si>
  <si>
    <t>青函ﾄﾝﾈﾙ機能保全工事</t>
    <rPh sb="0" eb="2">
      <t>セイカン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</si>
  <si>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</si>
  <si>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</si>
  <si>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</si>
  <si>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</si>
  <si>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</si>
  <si>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</si>
  <si>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</si>
  <si>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一般防災事業については鉄道事業者が実施しているが、公共事業で実施している治山事業、治水事業に相当するものであること、また、青函トンネル機能保全については、北海道と本州を結ぶ唯一の陸路である青函トンネルは国土の一部であり、保全を要するものであることから、国の補助事業で実施することが適当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</si>
  <si>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</si>
  <si>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</si>
  <si>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</si>
  <si>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</si>
  <si>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事業の執行にあたり、機構及び鉄道事業者における契約手続きの競争性を確認している。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</si>
  <si>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</si>
  <si>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</si>
  <si>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</si>
  <si>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</si>
  <si>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</si>
  <si>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</si>
  <si>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</si>
  <si>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当該事業は、一般住民、道路、耕地等の保全保護に資するとともに、鉄道施設の防災にも資するため、国が補助することにより、事業が一層推進される実効性の高い手段である。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</si>
  <si>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</si>
  <si>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</si>
  <si>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</si>
  <si>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</si>
  <si>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他府省が実施する事業とは、実施区域や実施内容により適切に役割分担されている。</t>
    <rPh sb="0" eb="1">
      <t>タ</t>
    </rPh>
    <rPh sb="1" eb="3">
      <t>フショウ</t>
    </rPh>
    <rPh sb="4" eb="6">
      <t>ジッシ</t>
    </rPh>
    <rPh sb="8" eb="10">
      <t>ジギョウ</t>
    </rPh>
    <rPh sb="13" eb="15">
      <t>ジッシ</t>
    </rPh>
    <rPh sb="15" eb="17">
      <t>クイキ</t>
    </rPh>
    <rPh sb="18" eb="20">
      <t>ジッシ</t>
    </rPh>
    <rPh sb="20" eb="22">
      <t>ナイヨウ</t>
    </rPh>
    <rPh sb="25" eb="27">
      <t>テキセツ</t>
    </rPh>
    <rPh sb="28" eb="30">
      <t>ヤクワリ</t>
    </rPh>
    <rPh sb="30" eb="32">
      <t>ブンタン</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</si>
  <si>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</si>
  <si>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</si>
  <si>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</si>
  <si>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</si>
  <si>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実施計画の説明や、額の確定の際に、事業者に契約手続きの方法の確認をしているが、今後もこれを継続し、工事費削減に努める。</t>
    <phoneticPr fontId="2"/>
  </si>
  <si>
    <t>改善の
方向性</t>
    <rPh sb="0" eb="2">
      <t>カイゼン</t>
    </rPh>
    <rPh sb="4" eb="7">
      <t>ホウコウセイ</t>
    </rPh>
    <phoneticPr fontId="2"/>
  </si>
  <si>
    <t>関係各所と連携し必要な事業箇所の把握・精査に努め、事業を実施する。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</si>
  <si>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</si>
  <si>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</si>
  <si>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</si>
  <si>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</si>
  <si>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</si>
  <si>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</si>
  <si>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</si>
  <si>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</si>
  <si>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</si>
  <si>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</si>
  <si>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0139</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</si>
  <si>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</si>
  <si>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</si>
  <si>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</si>
  <si>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A.(独)鉄道建設・運輸施設整備支援機構（助成勘定）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</si>
  <si>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</si>
  <si>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</si>
  <si>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</si>
  <si>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本工事費</t>
    <rPh sb="0" eb="1">
      <t>ホン</t>
    </rPh>
    <rPh sb="1" eb="4">
      <t>コウジヒ</t>
    </rPh>
    <phoneticPr fontId="2"/>
  </si>
  <si>
    <t>一般防災及び青函トンネル機能保全工事施工費</t>
    <rPh sb="0" eb="2">
      <t>イッパン</t>
    </rPh>
    <rPh sb="2" eb="4">
      <t>ボウサイ</t>
    </rPh>
    <rPh sb="4" eb="5">
      <t>オヨ</t>
    </rPh>
    <rPh sb="6" eb="8">
      <t>セイカン</t>
    </rPh>
    <rPh sb="12" eb="14">
      <t>キノウ</t>
    </rPh>
    <rPh sb="14" eb="16">
      <t>ホゼン</t>
    </rPh>
    <rPh sb="16" eb="18">
      <t>コウジ</t>
    </rPh>
    <rPh sb="18" eb="20">
      <t>セコウ</t>
    </rPh>
    <rPh sb="20" eb="21">
      <t>ヒ</t>
    </rPh>
    <phoneticPr fontId="2"/>
  </si>
  <si>
    <t>附帯工事費</t>
    <rPh sb="0" eb="2">
      <t>フタイ</t>
    </rPh>
    <rPh sb="2" eb="4">
      <t>コウジ</t>
    </rPh>
    <rPh sb="4" eb="5">
      <t>ヒ</t>
    </rPh>
    <phoneticPr fontId="2"/>
  </si>
  <si>
    <t>附帯工事施工費</t>
    <rPh sb="0" eb="2">
      <t>フタイ</t>
    </rPh>
    <rPh sb="2" eb="4">
      <t>コウジ</t>
    </rPh>
    <rPh sb="4" eb="6">
      <t>セコウ</t>
    </rPh>
    <rPh sb="6" eb="7">
      <t>ヒ</t>
    </rPh>
    <phoneticPr fontId="2"/>
  </si>
  <si>
    <t>管理費</t>
    <rPh sb="0" eb="3">
      <t>カンリヒ</t>
    </rPh>
    <phoneticPr fontId="2"/>
  </si>
  <si>
    <t>B.ＪＲ九州</t>
    <phoneticPr fontId="2"/>
  </si>
  <si>
    <t>F.</t>
    <phoneticPr fontId="2"/>
  </si>
  <si>
    <t>一般防災工事施工費</t>
    <rPh sb="0" eb="2">
      <t>イッパン</t>
    </rPh>
    <rPh sb="2" eb="4">
      <t>ボウサイ</t>
    </rPh>
    <rPh sb="4" eb="6">
      <t>コウジ</t>
    </rPh>
    <rPh sb="6" eb="8">
      <t>セコウ</t>
    </rPh>
    <rPh sb="8" eb="9">
      <t>ヒ</t>
    </rPh>
    <phoneticPr fontId="2"/>
  </si>
  <si>
    <t>C.(独)鉄道建設・運輸施設整備支援機構（建設勘定）</t>
    <phoneticPr fontId="2"/>
  </si>
  <si>
    <t>G.</t>
    <phoneticPr fontId="2"/>
  </si>
  <si>
    <t>青函トンネル機能保全工事施工費</t>
    <phoneticPr fontId="2"/>
  </si>
  <si>
    <t>D.ＪＲ北海道</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</si>
  <si>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</si>
  <si>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</si>
  <si>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</si>
  <si>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</si>
  <si>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</si>
  <si>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</si>
  <si>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</si>
  <si>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</si>
  <si>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鉄道建設・運輸施設整備支援機構（助成勘定）</t>
    <rPh sb="0" eb="15">
      <t>キコウ</t>
    </rPh>
    <rPh sb="16" eb="18">
      <t>ジョセイ</t>
    </rPh>
    <rPh sb="18" eb="20">
      <t>カンジョウ</t>
    </rPh>
    <phoneticPr fontId="2"/>
  </si>
  <si>
    <t>補助対象事業に対する助成</t>
    <rPh sb="0" eb="2">
      <t>ホジョ</t>
    </rPh>
    <rPh sb="2" eb="4">
      <t>タイショウ</t>
    </rPh>
    <rPh sb="4" eb="6">
      <t>ジギョウ</t>
    </rPh>
    <rPh sb="7" eb="8">
      <t>タイ</t>
    </rPh>
    <rPh sb="10" eb="12">
      <t>ジョセイ</t>
    </rPh>
    <phoneticPr fontId="2"/>
  </si>
  <si>
    <t>－</t>
    <phoneticPr fontId="2"/>
  </si>
  <si>
    <t>B.</t>
    <phoneticPr fontId="2"/>
  </si>
  <si>
    <t>九州旅客鉄道(株)</t>
    <rPh sb="0" eb="6">
      <t>キュウシュウ</t>
    </rPh>
    <rPh sb="6" eb="9">
      <t>カブ</t>
    </rPh>
    <phoneticPr fontId="2"/>
  </si>
  <si>
    <t>一般防災工事</t>
    <phoneticPr fontId="2"/>
  </si>
  <si>
    <t>北海道旅客鉄道(株)</t>
    <rPh sb="0" eb="7">
      <t>ホッカイドウ</t>
    </rPh>
    <rPh sb="7" eb="10">
      <t>カブ</t>
    </rPh>
    <phoneticPr fontId="2"/>
  </si>
  <si>
    <t>四国旅客鉄道(株)</t>
    <rPh sb="0" eb="6">
      <t>シコク</t>
    </rPh>
    <rPh sb="6" eb="9">
      <t>カブ</t>
    </rPh>
    <phoneticPr fontId="2"/>
  </si>
  <si>
    <t>Ｃ.</t>
    <phoneticPr fontId="2"/>
  </si>
  <si>
    <t>鉄道建設・運輸施設整備支援機構（建設勘定）</t>
    <rPh sb="0" eb="15">
      <t>キコウ</t>
    </rPh>
    <rPh sb="16" eb="18">
      <t>ケンセツ</t>
    </rPh>
    <rPh sb="18" eb="20">
      <t>カンジョウ</t>
    </rPh>
    <phoneticPr fontId="2"/>
  </si>
  <si>
    <t>青函トンネル機能保全工事</t>
    <rPh sb="0" eb="2">
      <t>セイカン</t>
    </rPh>
    <rPh sb="6" eb="8">
      <t>キノウ</t>
    </rPh>
    <rPh sb="8" eb="10">
      <t>ホゼン</t>
    </rPh>
    <rPh sb="10" eb="12">
      <t>コウジ</t>
    </rPh>
    <phoneticPr fontId="2"/>
  </si>
  <si>
    <t>Ｄ.</t>
    <phoneticPr fontId="2"/>
  </si>
  <si>
    <t>北海道旅客鉄道</t>
    <rPh sb="0" eb="3">
      <t>ホッカイドウ</t>
    </rPh>
    <rPh sb="3" eb="5">
      <t>リョカク</t>
    </rPh>
    <rPh sb="5" eb="7">
      <t>テツドウ</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</si>
  <si>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</si>
  <si>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</si>
  <si>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一般防災事業は従来より、計画箇所の選定理由と優先順位の根拠を明らかにした上で事業採択を行っているところであるが、チーム所見を踏まえ、更なる明確化を図る。
青函トンネル事業については、チーム所見を踏まえ、更新する機器類の優先順位の根拠を示し、予算の重点化・透明性の確保を図る。</t>
    <rPh sb="0" eb="2">
      <t>イッパン</t>
    </rPh>
    <rPh sb="2" eb="4">
      <t>ボウサイ</t>
    </rPh>
    <rPh sb="4" eb="6">
      <t>ジギョウ</t>
    </rPh>
    <rPh sb="7" eb="9">
      <t>ジュウライ</t>
    </rPh>
    <rPh sb="12" eb="14">
      <t>ケイカク</t>
    </rPh>
    <rPh sb="14" eb="16">
      <t>カショ</t>
    </rPh>
    <rPh sb="17" eb="19">
      <t>センテイ</t>
    </rPh>
    <rPh sb="19" eb="21">
      <t>リユウ</t>
    </rPh>
    <rPh sb="22" eb="24">
      <t>ユウセン</t>
    </rPh>
    <rPh sb="24" eb="26">
      <t>ジュンイ</t>
    </rPh>
    <rPh sb="27" eb="29">
      <t>コンキョ</t>
    </rPh>
    <rPh sb="30" eb="31">
      <t>アキ</t>
    </rPh>
    <rPh sb="36" eb="37">
      <t>ウエ</t>
    </rPh>
    <rPh sb="38" eb="40">
      <t>ジギョウ</t>
    </rPh>
    <rPh sb="40" eb="42">
      <t>サイタク</t>
    </rPh>
    <rPh sb="43" eb="44">
      <t>オコナ</t>
    </rPh>
    <rPh sb="59" eb="61">
      <t>ショケン</t>
    </rPh>
    <rPh sb="62" eb="63">
      <t>フ</t>
    </rPh>
    <rPh sb="66" eb="67">
      <t>サラ</t>
    </rPh>
    <rPh sb="69" eb="72">
      <t>メイカクカ</t>
    </rPh>
    <rPh sb="73" eb="74">
      <t>ハカ</t>
    </rPh>
    <rPh sb="77" eb="79">
      <t>セイカン</t>
    </rPh>
    <rPh sb="83" eb="85">
      <t>ジギョウ</t>
    </rPh>
    <rPh sb="94" eb="96">
      <t>ショケン</t>
    </rPh>
    <rPh sb="97" eb="98">
      <t>フ</t>
    </rPh>
    <rPh sb="101" eb="103">
      <t>コウシン</t>
    </rPh>
    <rPh sb="105" eb="108">
      <t>キキルイ</t>
    </rPh>
    <rPh sb="109" eb="111">
      <t>ユウセン</t>
    </rPh>
    <rPh sb="111" eb="113">
      <t>ジュンイ</t>
    </rPh>
    <rPh sb="114" eb="116">
      <t>コンキョ</t>
    </rPh>
    <rPh sb="117" eb="118">
      <t>シメ</t>
    </rPh>
    <rPh sb="120" eb="122">
      <t>ヨサン</t>
    </rPh>
    <rPh sb="123" eb="126">
      <t>ジュウテンカ</t>
    </rPh>
    <rPh sb="127" eb="130">
      <t>トウメイセイ</t>
    </rPh>
    <rPh sb="131" eb="133">
      <t>カクホ</t>
    </rPh>
    <rPh sb="134" eb="135">
      <t>ハカ</t>
    </rPh>
    <phoneticPr fontId="2"/>
  </si>
  <si>
    <t>一般防災工事に係る実施箇所の優先付けや青函トンネル機能保全工事の今後の見通し等について、より一層の透明性の確保を図るべきである。</t>
    <phoneticPr fontId="2"/>
  </si>
  <si>
    <t>変電所施設等の多額な費用を要する設備の改修が必要となったため。
要求額のうち「新しい日本のための優先課題推進枠」1,620百万円</t>
    <rPh sb="0" eb="3">
      <t>ヘンデンショ</t>
    </rPh>
    <rPh sb="3" eb="5">
      <t>シセツ</t>
    </rPh>
    <rPh sb="5" eb="6">
      <t>ナド</t>
    </rPh>
    <rPh sb="7" eb="9">
      <t>タガク</t>
    </rPh>
    <rPh sb="10" eb="12">
      <t>ヒヨウ</t>
    </rPh>
    <rPh sb="13" eb="14">
      <t>ヨウ</t>
    </rPh>
    <rPh sb="16" eb="18">
      <t>セツビ</t>
    </rPh>
    <rPh sb="19" eb="21">
      <t>カイシュウ</t>
    </rPh>
    <rPh sb="22" eb="24">
      <t>ヒツヨウ</t>
    </rPh>
    <rPh sb="32" eb="34">
      <t>ヨウキュウ</t>
    </rPh>
    <rPh sb="34" eb="35">
      <t>ガク</t>
    </rPh>
    <rPh sb="39" eb="40">
      <t>アタラ</t>
    </rPh>
    <rPh sb="42" eb="44">
      <t>ニホン</t>
    </rPh>
    <rPh sb="48" eb="50">
      <t>ユウセン</t>
    </rPh>
    <rPh sb="50" eb="52">
      <t>カダイ</t>
    </rPh>
    <rPh sb="52" eb="54">
      <t>スイシン</t>
    </rPh>
    <rPh sb="54" eb="55">
      <t>ワク</t>
    </rPh>
    <rPh sb="61" eb="63">
      <t>ヒャクマン</t>
    </rPh>
    <rPh sb="63" eb="64">
      <t>マドカ</t>
    </rPh>
    <phoneticPr fontId="2"/>
  </si>
  <si>
    <t>室長　桐生周二</t>
    <rPh sb="3" eb="5">
      <t>キリュウ</t>
    </rPh>
    <rPh sb="5" eb="7">
      <t>シュウジ</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</si>
</sst>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0" fillId="0" borderId="129" xfId="3" applyFont="1" applyFill="1" applyBorder="1" applyAlignment="1" applyProtection="1">
      <alignment vertical="top"/>
    </xf>
    <xf numFmtId="0" fontId="10" fillId="0" borderId="127" xfId="3" applyFont="1" applyFill="1" applyBorder="1" applyAlignment="1" applyProtection="1">
      <alignment vertical="top"/>
    </xf>
    <xf numFmtId="0" fontId="10" fillId="0" borderId="130" xfId="3" applyFont="1" applyFill="1" applyBorder="1" applyAlignment="1" applyProtection="1">
      <alignment vertical="top"/>
    </xf>
    <xf numFmtId="0" fontId="10" fillId="0" borderId="30" xfId="3" applyFont="1" applyFill="1" applyBorder="1" applyAlignment="1" applyProtection="1">
      <alignment vertical="top"/>
    </xf>
    <xf numFmtId="0" fontId="10" fillId="0" borderId="0" xfId="3" applyFont="1" applyFill="1" applyBorder="1" applyAlignment="1" applyProtection="1">
      <alignment vertical="top"/>
    </xf>
    <xf numFmtId="0" fontId="10"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23" fillId="0" borderId="70" xfId="0" applyFont="1" applyFill="1" applyBorder="1" applyAlignment="1">
      <alignment vertical="top" wrapText="1"/>
    </xf>
    <xf numFmtId="0" fontId="23" fillId="0" borderId="0" xfId="0" applyFont="1" applyFill="1" applyBorder="1" applyAlignment="1">
      <alignment vertical="top" wrapText="1"/>
    </xf>
    <xf numFmtId="0" fontId="23" fillId="0" borderId="65" xfId="0" applyFont="1" applyFill="1" applyBorder="1" applyAlignment="1">
      <alignment vertical="top" wrapText="1"/>
    </xf>
    <xf numFmtId="0" fontId="1" fillId="2"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8" fontId="0" fillId="0" borderId="49" xfId="1" applyFont="1" applyFill="1" applyBorder="1" applyAlignment="1">
      <alignment vertical="center" wrapText="1"/>
    </xf>
    <xf numFmtId="38" fontId="0" fillId="0" borderId="49" xfId="1" applyFont="1" applyFill="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xf numFmtId="0" fontId="0" fillId="0" borderId="49" xfId="0" applyBorder="1" applyAlignment="1">
      <alignment vertical="center"/>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136" xfId="0" applyFont="1" applyBorder="1" applyAlignment="1">
      <alignment horizontal="center" vertical="center"/>
    </xf>
    <xf numFmtId="0" fontId="1" fillId="0" borderId="78" xfId="0" applyFont="1" applyBorder="1" applyAlignment="1">
      <alignment horizontal="center" vertical="center"/>
    </xf>
    <xf numFmtId="0" fontId="10" fillId="0" borderId="137" xfId="0" applyFont="1" applyBorder="1" applyAlignment="1">
      <alignment horizontal="center" vertical="center" wrapText="1"/>
    </xf>
    <xf numFmtId="0" fontId="1" fillId="0" borderId="125" xfId="0" applyFont="1" applyBorder="1" applyAlignment="1">
      <alignment horizontal="center" vertical="center"/>
    </xf>
    <xf numFmtId="0" fontId="1" fillId="0" borderId="138"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0"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1" fillId="0" borderId="9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0"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8"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100"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100"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0"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133" xfId="0" applyFont="1" applyBorder="1" applyAlignment="1">
      <alignment horizontal="center" vertical="center"/>
    </xf>
    <xf numFmtId="0" fontId="1" fillId="0" borderId="134" xfId="0" applyFont="1" applyBorder="1" applyAlignment="1">
      <alignment horizontal="center" vertical="center"/>
    </xf>
    <xf numFmtId="0" fontId="1" fillId="0" borderId="135"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79" fontId="0" fillId="0" borderId="32" xfId="0" applyNumberFormat="1" applyFont="1" applyBorder="1" applyAlignment="1">
      <alignment horizontal="righ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100"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9" fillId="4" borderId="77" xfId="0" applyFont="1" applyFill="1" applyBorder="1" applyAlignment="1">
      <alignment horizontal="left" vertical="center"/>
    </xf>
    <xf numFmtId="0" fontId="10" fillId="4" borderId="78" xfId="0" applyFont="1" applyFill="1" applyBorder="1" applyAlignment="1">
      <alignment horizontal="left" vertical="center"/>
    </xf>
    <xf numFmtId="0" fontId="10"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78" xfId="0" quotePrefix="1" applyFont="1" applyBorder="1" applyAlignment="1">
      <alignment horizontal="left" vertical="center"/>
    </xf>
    <xf numFmtId="0" fontId="0" fillId="0" borderId="78" xfId="0" applyFont="1" applyBorder="1" applyAlignment="1">
      <alignment horizontal="left" vertical="center"/>
    </xf>
    <xf numFmtId="0" fontId="0" fillId="0" borderId="121" xfId="0" applyFont="1" applyBorder="1" applyAlignment="1">
      <alignment horizontal="lef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quotePrefix="1" applyBorder="1" applyAlignment="1">
      <alignment horizontal="lef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78"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wrapText="1"/>
    </xf>
    <xf numFmtId="0" fontId="0" fillId="0" borderId="78" xfId="0" applyFont="1" applyFill="1" applyBorder="1" applyAlignment="1">
      <alignment vertical="center" wrapText="1"/>
    </xf>
    <xf numFmtId="0" fontId="0" fillId="0" borderId="121" xfId="0" applyFont="1" applyFill="1" applyBorder="1" applyAlignment="1">
      <alignment vertical="center" wrapText="1"/>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5" fillId="2" borderId="126" xfId="0" applyFont="1" applyFill="1" applyBorder="1" applyAlignment="1">
      <alignment horizontal="center" vertical="center" wrapText="1"/>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6" xfId="0" applyFont="1" applyFill="1" applyBorder="1" applyAlignment="1">
      <alignment horizontal="center" vertical="center" wrapText="1"/>
    </xf>
    <xf numFmtId="176" fontId="21"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1" fillId="0" borderId="113" xfId="0" applyFont="1" applyFill="1" applyBorder="1" applyAlignment="1">
      <alignment vertical="center"/>
    </xf>
    <xf numFmtId="0" fontId="1" fillId="0" borderId="72"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wrapText="1"/>
    </xf>
    <xf numFmtId="0" fontId="0" fillId="0" borderId="118" xfId="0" applyFill="1" applyBorder="1" applyAlignment="1">
      <alignment vertical="center"/>
    </xf>
    <xf numFmtId="0" fontId="0" fillId="0" borderId="120"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2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1"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1"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1" fillId="0" borderId="109" xfId="0" applyFont="1" applyFill="1" applyBorder="1" applyAlignment="1">
      <alignment vertical="center"/>
    </xf>
    <xf numFmtId="0" fontId="0" fillId="0" borderId="33" xfId="0" applyFont="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97" xfId="0" applyFont="1" applyFill="1" applyBorder="1" applyAlignment="1">
      <alignment vertical="center"/>
    </xf>
    <xf numFmtId="0" fontId="1" fillId="0" borderId="33" xfId="0" applyFont="1" applyBorder="1" applyAlignment="1">
      <alignment vertical="center"/>
    </xf>
    <xf numFmtId="0" fontId="0" fillId="0" borderId="32" xfId="0" applyFont="1" applyBorder="1" applyAlignment="1">
      <alignment horizontal="center" vertical="center"/>
    </xf>
    <xf numFmtId="0" fontId="1" fillId="0" borderId="34" xfId="0" applyFont="1" applyBorder="1" applyAlignment="1">
      <alignment vertical="center"/>
    </xf>
    <xf numFmtId="0" fontId="1" fillId="0" borderId="98" xfId="0" applyFont="1" applyFill="1" applyBorder="1" applyAlignment="1">
      <alignmen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99" xfId="0" applyFont="1" applyFill="1" applyBorder="1" applyAlignment="1">
      <alignment vertical="center"/>
    </xf>
    <xf numFmtId="179" fontId="1" fillId="0" borderId="35" xfId="0" applyNumberFormat="1" applyFont="1" applyFill="1" applyBorder="1" applyAlignment="1">
      <alignment horizontal="center" vertical="top"/>
    </xf>
    <xf numFmtId="179" fontId="0" fillId="0" borderId="35"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5" xfId="0" applyNumberFormat="1" applyFont="1" applyFill="1" applyBorder="1" applyAlignment="1">
      <alignment horizontal="center" vertical="top"/>
    </xf>
    <xf numFmtId="178" fontId="0" fillId="0" borderId="35" xfId="0" applyNumberFormat="1"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0" fillId="0" borderId="7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5" xfId="0" applyFont="1" applyFill="1" applyBorder="1" applyAlignment="1">
      <alignment horizontal="left" vertical="top"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179" fontId="1" fillId="0" borderId="29" xfId="0" applyNumberFormat="1" applyFont="1" applyFill="1" applyBorder="1" applyAlignment="1">
      <alignment horizontal="center" vertical="top"/>
    </xf>
    <xf numFmtId="179" fontId="0" fillId="0" borderId="29" xfId="0" applyNumberFormat="1" applyFont="1" applyFill="1" applyBorder="1" applyAlignment="1">
      <alignment horizontal="center" vertical="top"/>
    </xf>
    <xf numFmtId="0" fontId="0" fillId="0" borderId="69"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178" fontId="23" fillId="0" borderId="35" xfId="0" applyNumberFormat="1" applyFont="1" applyFill="1" applyBorder="1" applyAlignment="1">
      <alignment horizontal="center" vertical="top"/>
    </xf>
    <xf numFmtId="0" fontId="1" fillId="0" borderId="69"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 fillId="0" borderId="58" xfId="0" applyFont="1" applyFill="1" applyBorder="1" applyAlignment="1">
      <alignment horizontal="center" vertical="center"/>
    </xf>
    <xf numFmtId="0" fontId="0" fillId="0" borderId="139"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49" xfId="0" applyFont="1" applyFill="1" applyBorder="1" applyAlignment="1">
      <alignment horizontal="center" vertical="center"/>
    </xf>
    <xf numFmtId="0" fontId="1" fillId="0" borderId="49"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0"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0" fillId="0" borderId="15" xfId="0" applyBorder="1" applyAlignment="1">
      <alignment horizontal="center" vertical="center" shrinkToFit="1"/>
    </xf>
    <xf numFmtId="0" fontId="1" fillId="0" borderId="24" xfId="0" applyFont="1" applyBorder="1" applyAlignment="1">
      <alignment horizontal="center" vertical="center"/>
    </xf>
    <xf numFmtId="0" fontId="1" fillId="0" borderId="50" xfId="0" applyFont="1" applyBorder="1" applyAlignment="1">
      <alignment horizontal="center" vertical="center"/>
    </xf>
    <xf numFmtId="0" fontId="15" fillId="2" borderId="53"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9" fontId="1" fillId="0" borderId="60" xfId="0" applyNumberFormat="1"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 fillId="0" borderId="27"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177" fontId="0" fillId="0" borderId="35" xfId="0" applyNumberFormat="1" applyFont="1" applyFill="1" applyBorder="1" applyAlignment="1">
      <alignment vertical="center"/>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14" fillId="2" borderId="32" xfId="2"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0" fontId="14" fillId="2" borderId="44" xfId="2" applyFont="1" applyFill="1" applyBorder="1" applyAlignment="1" applyProtection="1">
      <alignment horizontal="center" vertical="center" wrapText="1"/>
    </xf>
    <xf numFmtId="0" fontId="14" fillId="2" borderId="45" xfId="2" applyFont="1" applyFill="1" applyBorder="1" applyAlignment="1" applyProtection="1">
      <alignment horizontal="center" vertical="center" wrapText="1"/>
    </xf>
    <xf numFmtId="0" fontId="14"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0" fillId="0" borderId="100" xfId="0" applyNumberFormat="1" applyFont="1" applyFill="1" applyBorder="1" applyAlignment="1">
      <alignment horizontal="center" vertical="center"/>
    </xf>
    <xf numFmtId="177" fontId="0" fillId="0" borderId="67" xfId="0" applyNumberFormat="1" applyFont="1" applyFill="1" applyBorder="1" applyAlignment="1">
      <alignment horizontal="center" vertical="center"/>
    </xf>
    <xf numFmtId="177" fontId="0" fillId="0" borderId="131"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177" fontId="1" fillId="0" borderId="32" xfId="0" applyNumberFormat="1" applyFon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4"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0" fillId="0" borderId="12" xfId="0" applyFont="1" applyBorder="1">
      <alignment vertical="center"/>
    </xf>
    <xf numFmtId="0" fontId="10" fillId="0" borderId="17" xfId="0" applyFont="1" applyBorder="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51045</xdr:colOff>
      <xdr:row>78</xdr:row>
      <xdr:rowOff>342900</xdr:rowOff>
    </xdr:from>
    <xdr:to>
      <xdr:col>33</xdr:col>
      <xdr:colOff>42741</xdr:colOff>
      <xdr:row>80</xdr:row>
      <xdr:rowOff>78753</xdr:rowOff>
    </xdr:to>
    <xdr:sp macro="" textlink="">
      <xdr:nvSpPr>
        <xdr:cNvPr id="2" name="テキスト ボックス 1"/>
        <xdr:cNvSpPr txBox="1"/>
      </xdr:nvSpPr>
      <xdr:spPr>
        <a:xfrm>
          <a:off x="4651620" y="31013400"/>
          <a:ext cx="1991946" cy="9264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１，９４９百万円</a:t>
          </a:r>
        </a:p>
      </xdr:txBody>
    </xdr:sp>
    <xdr:clientData/>
  </xdr:twoCellAnchor>
  <xdr:twoCellAnchor>
    <xdr:from>
      <xdr:col>23</xdr:col>
      <xdr:colOff>51045</xdr:colOff>
      <xdr:row>82</xdr:row>
      <xdr:rowOff>441553</xdr:rowOff>
    </xdr:from>
    <xdr:to>
      <xdr:col>33</xdr:col>
      <xdr:colOff>42741</xdr:colOff>
      <xdr:row>84</xdr:row>
      <xdr:rowOff>222248</xdr:rowOff>
    </xdr:to>
    <xdr:sp macro="" textlink="">
      <xdr:nvSpPr>
        <xdr:cNvPr id="3" name="テキスト ボックス 2"/>
        <xdr:cNvSpPr txBox="1"/>
      </xdr:nvSpPr>
      <xdr:spPr>
        <a:xfrm>
          <a:off x="4651620" y="33636178"/>
          <a:ext cx="1991946" cy="11141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（独）</a:t>
          </a: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１，９４９百万円</a:t>
          </a:r>
        </a:p>
      </xdr:txBody>
    </xdr:sp>
    <xdr:clientData/>
  </xdr:twoCellAnchor>
  <xdr:twoCellAnchor>
    <xdr:from>
      <xdr:col>33</xdr:col>
      <xdr:colOff>94033</xdr:colOff>
      <xdr:row>88</xdr:row>
      <xdr:rowOff>224218</xdr:rowOff>
    </xdr:from>
    <xdr:to>
      <xdr:col>41</xdr:col>
      <xdr:colOff>102336</xdr:colOff>
      <xdr:row>89</xdr:row>
      <xdr:rowOff>614763</xdr:rowOff>
    </xdr:to>
    <xdr:sp macro="" textlink="">
      <xdr:nvSpPr>
        <xdr:cNvPr id="4" name="テキスト ボックス 3"/>
        <xdr:cNvSpPr txBox="1"/>
      </xdr:nvSpPr>
      <xdr:spPr>
        <a:xfrm>
          <a:off x="6694858" y="37419343"/>
          <a:ext cx="1579928" cy="923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Ｃ：（独）鉄道建設・運輸施設整備支援機構</a:t>
          </a:r>
          <a:endParaRPr kumimoji="1" lang="en-US" altLang="ja-JP" sz="1100"/>
        </a:p>
        <a:p>
          <a:pPr algn="ctr"/>
          <a:r>
            <a:rPr kumimoji="1" lang="ja-JP" altLang="en-US" sz="1100"/>
            <a:t>（建設勘定）</a:t>
          </a:r>
          <a:endParaRPr kumimoji="1" lang="en-US" altLang="ja-JP" sz="1100"/>
        </a:p>
        <a:p>
          <a:pPr algn="ctr"/>
          <a:r>
            <a:rPr kumimoji="1" lang="ja-JP" altLang="en-US" sz="1100">
              <a:solidFill>
                <a:sysClr val="windowText" lastClr="000000"/>
              </a:solidFill>
            </a:rPr>
            <a:t>１，６９９百万円</a:t>
          </a:r>
        </a:p>
      </xdr:txBody>
    </xdr:sp>
    <xdr:clientData/>
  </xdr:twoCellAnchor>
  <xdr:oneCellAnchor>
    <xdr:from>
      <xdr:col>20</xdr:col>
      <xdr:colOff>43106</xdr:colOff>
      <xdr:row>80</xdr:row>
      <xdr:rowOff>78869</xdr:rowOff>
    </xdr:from>
    <xdr:ext cx="3004893" cy="689533"/>
    <xdr:sp macro="" textlink="">
      <xdr:nvSpPr>
        <xdr:cNvPr id="5" name="テキスト ボックス 4"/>
        <xdr:cNvSpPr txBox="1"/>
      </xdr:nvSpPr>
      <xdr:spPr>
        <a:xfrm>
          <a:off x="4043606" y="31939994"/>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102110</xdr:colOff>
      <xdr:row>82</xdr:row>
      <xdr:rowOff>124051</xdr:rowOff>
    </xdr:from>
    <xdr:ext cx="607859" cy="275717"/>
    <xdr:sp macro="" textlink="">
      <xdr:nvSpPr>
        <xdr:cNvPr id="6" name="テキスト ボックス 5"/>
        <xdr:cNvSpPr txBox="1"/>
      </xdr:nvSpPr>
      <xdr:spPr>
        <a:xfrm>
          <a:off x="5302760" y="3331867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88</xdr:row>
      <xdr:rowOff>1964</xdr:rowOff>
    </xdr:from>
    <xdr:ext cx="607859" cy="275717"/>
    <xdr:sp macro="" textlink="">
      <xdr:nvSpPr>
        <xdr:cNvPr id="7" name="テキスト ボックス 6"/>
        <xdr:cNvSpPr txBox="1"/>
      </xdr:nvSpPr>
      <xdr:spPr>
        <a:xfrm>
          <a:off x="7232577" y="371970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27</xdr:col>
      <xdr:colOff>187203</xdr:colOff>
      <xdr:row>81</xdr:row>
      <xdr:rowOff>99385</xdr:rowOff>
    </xdr:from>
    <xdr:to>
      <xdr:col>27</xdr:col>
      <xdr:colOff>187203</xdr:colOff>
      <xdr:row>82</xdr:row>
      <xdr:rowOff>100935</xdr:rowOff>
    </xdr:to>
    <xdr:cxnSp macro="">
      <xdr:nvCxnSpPr>
        <xdr:cNvPr id="8" name="直線矢印コネクタ 7"/>
        <xdr:cNvCxnSpPr/>
      </xdr:nvCxnSpPr>
      <xdr:spPr>
        <a:xfrm>
          <a:off x="5587878" y="32627260"/>
          <a:ext cx="0" cy="6683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87</xdr:row>
      <xdr:rowOff>186102</xdr:rowOff>
    </xdr:from>
    <xdr:to>
      <xdr:col>18</xdr:col>
      <xdr:colOff>53853</xdr:colOff>
      <xdr:row>87</xdr:row>
      <xdr:rowOff>668763</xdr:rowOff>
    </xdr:to>
    <xdr:cxnSp macro="">
      <xdr:nvCxnSpPr>
        <xdr:cNvPr id="9" name="直線矢印コネクタ 8"/>
        <xdr:cNvCxnSpPr/>
      </xdr:nvCxnSpPr>
      <xdr:spPr>
        <a:xfrm>
          <a:off x="3654303" y="3671447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125291</xdr:colOff>
      <xdr:row>80</xdr:row>
      <xdr:rowOff>82043</xdr:rowOff>
    </xdr:from>
    <xdr:to>
      <xdr:col>37</xdr:col>
      <xdr:colOff>0</xdr:colOff>
      <xdr:row>81</xdr:row>
      <xdr:rowOff>63746</xdr:rowOff>
    </xdr:to>
    <xdr:sp macro="" textlink="">
      <xdr:nvSpPr>
        <xdr:cNvPr id="10" name="大かっこ 9"/>
        <xdr:cNvSpPr/>
      </xdr:nvSpPr>
      <xdr:spPr>
        <a:xfrm>
          <a:off x="3531879" y="32074837"/>
          <a:ext cx="3079592" cy="654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87</xdr:row>
      <xdr:rowOff>191231</xdr:rowOff>
    </xdr:from>
    <xdr:to>
      <xdr:col>37</xdr:col>
      <xdr:colOff>105634</xdr:colOff>
      <xdr:row>88</xdr:row>
      <xdr:rowOff>7213</xdr:rowOff>
    </xdr:to>
    <xdr:cxnSp macro="">
      <xdr:nvCxnSpPr>
        <xdr:cNvPr id="11" name="直線矢印コネクタ 10"/>
        <xdr:cNvCxnSpPr/>
      </xdr:nvCxnSpPr>
      <xdr:spPr>
        <a:xfrm>
          <a:off x="7477984" y="3671960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86</xdr:row>
      <xdr:rowOff>350469</xdr:rowOff>
    </xdr:from>
    <xdr:to>
      <xdr:col>27</xdr:col>
      <xdr:colOff>143241</xdr:colOff>
      <xdr:row>87</xdr:row>
      <xdr:rowOff>166258</xdr:rowOff>
    </xdr:to>
    <xdr:cxnSp macro="">
      <xdr:nvCxnSpPr>
        <xdr:cNvPr id="12" name="直線矢印コネクタ 11"/>
        <xdr:cNvCxnSpPr/>
      </xdr:nvCxnSpPr>
      <xdr:spPr>
        <a:xfrm>
          <a:off x="5543916" y="3621209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15387</xdr:colOff>
      <xdr:row>87</xdr:row>
      <xdr:rowOff>183663</xdr:rowOff>
    </xdr:from>
    <xdr:to>
      <xdr:col>37</xdr:col>
      <xdr:colOff>103921</xdr:colOff>
      <xdr:row>87</xdr:row>
      <xdr:rowOff>183663</xdr:rowOff>
    </xdr:to>
    <xdr:cxnSp macro="">
      <xdr:nvCxnSpPr>
        <xdr:cNvPr id="13" name="直線コネクタ 12"/>
        <xdr:cNvCxnSpPr/>
      </xdr:nvCxnSpPr>
      <xdr:spPr>
        <a:xfrm flipV="1">
          <a:off x="3615837" y="36712038"/>
          <a:ext cx="3860434"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88</xdr:row>
      <xdr:rowOff>247646</xdr:rowOff>
    </xdr:from>
    <xdr:to>
      <xdr:col>23</xdr:col>
      <xdr:colOff>38345</xdr:colOff>
      <xdr:row>89</xdr:row>
      <xdr:rowOff>615951</xdr:rowOff>
    </xdr:to>
    <xdr:sp macro="" textlink="">
      <xdr:nvSpPr>
        <xdr:cNvPr id="14" name="テキスト ボックス 13"/>
        <xdr:cNvSpPr txBox="1"/>
      </xdr:nvSpPr>
      <xdr:spPr>
        <a:xfrm>
          <a:off x="2625970" y="37442771"/>
          <a:ext cx="2012950" cy="901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Ｂ：鉄道事業者（３社）</a:t>
          </a:r>
          <a:endParaRPr kumimoji="1" lang="en-US" altLang="ja-JP" sz="1100"/>
        </a:p>
        <a:p>
          <a:pPr algn="ctr"/>
          <a:r>
            <a:rPr kumimoji="1" lang="ja-JP" altLang="en-US" sz="1100">
              <a:solidFill>
                <a:sysClr val="windowText" lastClr="000000"/>
              </a:solidFill>
            </a:rPr>
            <a:t>２５０百万円</a:t>
          </a:r>
        </a:p>
      </xdr:txBody>
    </xdr:sp>
    <xdr:clientData/>
  </xdr:twoCellAnchor>
  <xdr:oneCellAnchor>
    <xdr:from>
      <xdr:col>16</xdr:col>
      <xdr:colOff>149556</xdr:colOff>
      <xdr:row>87</xdr:row>
      <xdr:rowOff>658442</xdr:rowOff>
    </xdr:from>
    <xdr:ext cx="607859" cy="275717"/>
    <xdr:sp macro="" textlink="">
      <xdr:nvSpPr>
        <xdr:cNvPr id="15" name="テキスト ボックス 14"/>
        <xdr:cNvSpPr txBox="1"/>
      </xdr:nvSpPr>
      <xdr:spPr>
        <a:xfrm>
          <a:off x="3349956" y="371868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19</xdr:col>
      <xdr:colOff>165101</xdr:colOff>
      <xdr:row>84</xdr:row>
      <xdr:rowOff>303822</xdr:rowOff>
    </xdr:from>
    <xdr:ext cx="2743200" cy="1521804"/>
    <xdr:sp macro="" textlink="">
      <xdr:nvSpPr>
        <xdr:cNvPr id="16" name="テキスト ボックス 15"/>
        <xdr:cNvSpPr txBox="1"/>
      </xdr:nvSpPr>
      <xdr:spPr>
        <a:xfrm>
          <a:off x="3965576" y="34831947"/>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101845</xdr:colOff>
      <xdr:row>84</xdr:row>
      <xdr:rowOff>317255</xdr:rowOff>
    </xdr:from>
    <xdr:to>
      <xdr:col>36</xdr:col>
      <xdr:colOff>28453</xdr:colOff>
      <xdr:row>86</xdr:row>
      <xdr:rowOff>469485</xdr:rowOff>
    </xdr:to>
    <xdr:sp macro="" textlink="">
      <xdr:nvSpPr>
        <xdr:cNvPr id="17" name="大かっこ 16"/>
        <xdr:cNvSpPr/>
      </xdr:nvSpPr>
      <xdr:spPr>
        <a:xfrm>
          <a:off x="3902320" y="34845380"/>
          <a:ext cx="3298458" cy="1485730"/>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67654</xdr:colOff>
      <xdr:row>90</xdr:row>
      <xdr:rowOff>62037</xdr:rowOff>
    </xdr:from>
    <xdr:ext cx="2421546" cy="798388"/>
    <xdr:sp macro="" textlink="">
      <xdr:nvSpPr>
        <xdr:cNvPr id="18" name="テキスト ボックス 17"/>
        <xdr:cNvSpPr txBox="1"/>
      </xdr:nvSpPr>
      <xdr:spPr>
        <a:xfrm>
          <a:off x="2267929" y="38457312"/>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116985</xdr:colOff>
      <xdr:row>94</xdr:row>
      <xdr:rowOff>277932</xdr:rowOff>
    </xdr:from>
    <xdr:ext cx="2257915" cy="1211167"/>
    <xdr:sp macro="" textlink="">
      <xdr:nvSpPr>
        <xdr:cNvPr id="19" name="テキスト ボックス 18"/>
        <xdr:cNvSpPr txBox="1"/>
      </xdr:nvSpPr>
      <xdr:spPr>
        <a:xfrm>
          <a:off x="6317760" y="41340207"/>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33</xdr:col>
      <xdr:colOff>123337</xdr:colOff>
      <xdr:row>93</xdr:row>
      <xdr:rowOff>23471</xdr:rowOff>
    </xdr:from>
    <xdr:to>
      <xdr:col>41</xdr:col>
      <xdr:colOff>118940</xdr:colOff>
      <xdr:row>94</xdr:row>
      <xdr:rowOff>225291</xdr:rowOff>
    </xdr:to>
    <xdr:sp macro="" textlink="">
      <xdr:nvSpPr>
        <xdr:cNvPr id="20" name="テキスト ボックス 19"/>
        <xdr:cNvSpPr txBox="1"/>
      </xdr:nvSpPr>
      <xdr:spPr>
        <a:xfrm>
          <a:off x="6724162" y="40418996"/>
          <a:ext cx="1567228" cy="8685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Ｄ：ＪＲ北海道</a:t>
          </a:r>
          <a:endParaRPr kumimoji="1" lang="en-US" altLang="ja-JP" sz="1100"/>
        </a:p>
        <a:p>
          <a:pPr algn="ctr"/>
          <a:r>
            <a:rPr kumimoji="1" lang="ja-JP" altLang="en-US" sz="1100">
              <a:solidFill>
                <a:sysClr val="windowText" lastClr="000000"/>
              </a:solidFill>
            </a:rPr>
            <a:t>１，６９９百万</a:t>
          </a:r>
          <a:r>
            <a:rPr kumimoji="1" lang="ja-JP" altLang="en-US" sz="1100"/>
            <a:t>円</a:t>
          </a:r>
        </a:p>
      </xdr:txBody>
    </xdr:sp>
    <xdr:clientData/>
  </xdr:twoCellAnchor>
  <xdr:oneCellAnchor>
    <xdr:from>
      <xdr:col>36</xdr:col>
      <xdr:colOff>107576</xdr:colOff>
      <xdr:row>92</xdr:row>
      <xdr:rowOff>448921</xdr:rowOff>
    </xdr:from>
    <xdr:ext cx="607859" cy="275717"/>
    <xdr:sp macro="" textlink="">
      <xdr:nvSpPr>
        <xdr:cNvPr id="21" name="テキスト ボックス 20"/>
        <xdr:cNvSpPr txBox="1"/>
      </xdr:nvSpPr>
      <xdr:spPr>
        <a:xfrm>
          <a:off x="7279901" y="401776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37</xdr:col>
      <xdr:colOff>109538</xdr:colOff>
      <xdr:row>91</xdr:row>
      <xdr:rowOff>540265</xdr:rowOff>
    </xdr:from>
    <xdr:to>
      <xdr:col>37</xdr:col>
      <xdr:colOff>109538</xdr:colOff>
      <xdr:row>92</xdr:row>
      <xdr:rowOff>346590</xdr:rowOff>
    </xdr:to>
    <xdr:cxnSp macro="">
      <xdr:nvCxnSpPr>
        <xdr:cNvPr id="22" name="直線矢印コネクタ 21"/>
        <xdr:cNvCxnSpPr/>
      </xdr:nvCxnSpPr>
      <xdr:spPr>
        <a:xfrm>
          <a:off x="7481888" y="39602290"/>
          <a:ext cx="0" cy="4730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91588</xdr:colOff>
      <xdr:row>90</xdr:row>
      <xdr:rowOff>152645</xdr:rowOff>
    </xdr:from>
    <xdr:ext cx="2232512" cy="1126880"/>
    <xdr:sp macro="" textlink="">
      <xdr:nvSpPr>
        <xdr:cNvPr id="23" name="テキスト ボックス 22"/>
        <xdr:cNvSpPr txBox="1"/>
      </xdr:nvSpPr>
      <xdr:spPr>
        <a:xfrm>
          <a:off x="6292363" y="38547920"/>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30</xdr:col>
      <xdr:colOff>180730</xdr:colOff>
      <xdr:row>90</xdr:row>
      <xdr:rowOff>147509</xdr:rowOff>
    </xdr:from>
    <xdr:to>
      <xdr:col>43</xdr:col>
      <xdr:colOff>82794</xdr:colOff>
      <xdr:row>91</xdr:row>
      <xdr:rowOff>543768</xdr:rowOff>
    </xdr:to>
    <xdr:sp macro="" textlink="">
      <xdr:nvSpPr>
        <xdr:cNvPr id="24" name="大かっこ 23"/>
        <xdr:cNvSpPr/>
      </xdr:nvSpPr>
      <xdr:spPr>
        <a:xfrm>
          <a:off x="6181480" y="38542784"/>
          <a:ext cx="2473814" cy="1063009"/>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152400</xdr:colOff>
      <xdr:row>89</xdr:row>
      <xdr:rowOff>684825</xdr:rowOff>
    </xdr:from>
    <xdr:to>
      <xdr:col>25</xdr:col>
      <xdr:colOff>152522</xdr:colOff>
      <xdr:row>91</xdr:row>
      <xdr:rowOff>177891</xdr:rowOff>
    </xdr:to>
    <xdr:sp macro="" textlink="">
      <xdr:nvSpPr>
        <xdr:cNvPr id="25" name="大かっこ 24"/>
        <xdr:cNvSpPr/>
      </xdr:nvSpPr>
      <xdr:spPr>
        <a:xfrm>
          <a:off x="2152650" y="38394300"/>
          <a:ext cx="3000497" cy="8456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72292</xdr:colOff>
      <xdr:row>94</xdr:row>
      <xdr:rowOff>283066</xdr:rowOff>
    </xdr:from>
    <xdr:to>
      <xdr:col>43</xdr:col>
      <xdr:colOff>139456</xdr:colOff>
      <xdr:row>95</xdr:row>
      <xdr:rowOff>642846</xdr:rowOff>
    </xdr:to>
    <xdr:sp macro="" textlink="">
      <xdr:nvSpPr>
        <xdr:cNvPr id="26" name="大かっこ 25"/>
        <xdr:cNvSpPr/>
      </xdr:nvSpPr>
      <xdr:spPr>
        <a:xfrm>
          <a:off x="6273067" y="41345341"/>
          <a:ext cx="2438889" cy="1026530"/>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532"/>
  <sheetViews>
    <sheetView tabSelected="1" showWhiteSpace="0" view="pageLayout" zoomScaleNormal="10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36"/>
      <c r="AQ1" s="536"/>
      <c r="AR1" s="536"/>
      <c r="AS1" s="536"/>
      <c r="AT1" s="536"/>
      <c r="AU1" s="536"/>
      <c r="AV1" s="536"/>
      <c r="AW1" s="1"/>
    </row>
    <row r="2" spans="1:50" ht="21.75" customHeight="1" thickBot="1">
      <c r="AJ2" s="537" t="s">
        <v>0</v>
      </c>
      <c r="AK2" s="537"/>
      <c r="AL2" s="537"/>
      <c r="AM2" s="537"/>
      <c r="AN2" s="537"/>
      <c r="AO2" s="537"/>
      <c r="AP2" s="537"/>
      <c r="AQ2" s="538">
        <v>135</v>
      </c>
      <c r="AR2" s="538"/>
      <c r="AS2" s="538"/>
      <c r="AT2" s="538"/>
      <c r="AU2" s="538"/>
      <c r="AV2" s="538"/>
      <c r="AW2" s="538"/>
      <c r="AX2" s="538"/>
    </row>
    <row r="3" spans="1:50" ht="21" customHeight="1" thickBot="1">
      <c r="A3" s="539" t="s">
        <v>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2</v>
      </c>
      <c r="AP3" s="540"/>
      <c r="AQ3" s="540"/>
      <c r="AR3" s="540"/>
      <c r="AS3" s="540"/>
      <c r="AT3" s="540"/>
      <c r="AU3" s="540"/>
      <c r="AV3" s="540"/>
      <c r="AW3" s="540"/>
      <c r="AX3" s="542"/>
    </row>
    <row r="4" spans="1:50" ht="25.15" customHeight="1">
      <c r="A4" s="543" t="s">
        <v>3</v>
      </c>
      <c r="B4" s="544"/>
      <c r="C4" s="544"/>
      <c r="D4" s="544"/>
      <c r="E4" s="544"/>
      <c r="F4" s="544"/>
      <c r="G4" s="545" t="s">
        <v>4</v>
      </c>
      <c r="H4" s="546"/>
      <c r="I4" s="546"/>
      <c r="J4" s="546"/>
      <c r="K4" s="546"/>
      <c r="L4" s="546"/>
      <c r="M4" s="546"/>
      <c r="N4" s="546"/>
      <c r="O4" s="546"/>
      <c r="P4" s="546"/>
      <c r="Q4" s="546"/>
      <c r="R4" s="546"/>
      <c r="S4" s="546"/>
      <c r="T4" s="546"/>
      <c r="U4" s="546"/>
      <c r="V4" s="546"/>
      <c r="W4" s="546"/>
      <c r="X4" s="546"/>
      <c r="Y4" s="547" t="s">
        <v>5</v>
      </c>
      <c r="Z4" s="548"/>
      <c r="AA4" s="548"/>
      <c r="AB4" s="548"/>
      <c r="AC4" s="548"/>
      <c r="AD4" s="549"/>
      <c r="AE4" s="550" t="s">
        <v>6</v>
      </c>
      <c r="AF4" s="551"/>
      <c r="AG4" s="551"/>
      <c r="AH4" s="551"/>
      <c r="AI4" s="551"/>
      <c r="AJ4" s="551"/>
      <c r="AK4" s="551"/>
      <c r="AL4" s="551"/>
      <c r="AM4" s="551"/>
      <c r="AN4" s="551"/>
      <c r="AO4" s="551"/>
      <c r="AP4" s="552"/>
      <c r="AQ4" s="553" t="s">
        <v>7</v>
      </c>
      <c r="AR4" s="554"/>
      <c r="AS4" s="554"/>
      <c r="AT4" s="554"/>
      <c r="AU4" s="554"/>
      <c r="AV4" s="554"/>
      <c r="AW4" s="554"/>
      <c r="AX4" s="555"/>
    </row>
    <row r="5" spans="1:50" ht="30" customHeight="1">
      <c r="A5" s="514" t="s">
        <v>8</v>
      </c>
      <c r="B5" s="515"/>
      <c r="C5" s="515"/>
      <c r="D5" s="515"/>
      <c r="E5" s="515"/>
      <c r="F5" s="516"/>
      <c r="G5" s="517" t="s">
        <v>9</v>
      </c>
      <c r="H5" s="518"/>
      <c r="I5" s="518"/>
      <c r="J5" s="518"/>
      <c r="K5" s="518"/>
      <c r="L5" s="518"/>
      <c r="M5" s="518"/>
      <c r="N5" s="518"/>
      <c r="O5" s="518"/>
      <c r="P5" s="518"/>
      <c r="Q5" s="518"/>
      <c r="R5" s="518"/>
      <c r="S5" s="518"/>
      <c r="T5" s="518"/>
      <c r="U5" s="518"/>
      <c r="V5" s="56"/>
      <c r="W5" s="56"/>
      <c r="X5" s="56"/>
      <c r="Y5" s="519" t="s">
        <v>10</v>
      </c>
      <c r="Z5" s="520"/>
      <c r="AA5" s="520"/>
      <c r="AB5" s="520"/>
      <c r="AC5" s="520"/>
      <c r="AD5" s="521"/>
      <c r="AE5" s="522" t="s">
        <v>11</v>
      </c>
      <c r="AF5" s="522"/>
      <c r="AG5" s="522"/>
      <c r="AH5" s="522"/>
      <c r="AI5" s="522"/>
      <c r="AJ5" s="522"/>
      <c r="AK5" s="522"/>
      <c r="AL5" s="522"/>
      <c r="AM5" s="522"/>
      <c r="AN5" s="522"/>
      <c r="AO5" s="522"/>
      <c r="AP5" s="523"/>
      <c r="AQ5" s="524" t="s">
        <v>162</v>
      </c>
      <c r="AR5" s="525"/>
      <c r="AS5" s="525"/>
      <c r="AT5" s="525"/>
      <c r="AU5" s="525"/>
      <c r="AV5" s="525"/>
      <c r="AW5" s="525"/>
      <c r="AX5" s="526"/>
    </row>
    <row r="6" spans="1:50" ht="45" customHeight="1">
      <c r="A6" s="527" t="s">
        <v>12</v>
      </c>
      <c r="B6" s="528"/>
      <c r="C6" s="528"/>
      <c r="D6" s="528"/>
      <c r="E6" s="528"/>
      <c r="F6" s="528"/>
      <c r="G6" s="529" t="s">
        <v>13</v>
      </c>
      <c r="H6" s="56"/>
      <c r="I6" s="56"/>
      <c r="J6" s="56"/>
      <c r="K6" s="56"/>
      <c r="L6" s="56"/>
      <c r="M6" s="56"/>
      <c r="N6" s="56"/>
      <c r="O6" s="56"/>
      <c r="P6" s="56"/>
      <c r="Q6" s="56"/>
      <c r="R6" s="56"/>
      <c r="S6" s="56"/>
      <c r="T6" s="56"/>
      <c r="U6" s="56"/>
      <c r="V6" s="56"/>
      <c r="W6" s="56"/>
      <c r="X6" s="56"/>
      <c r="Y6" s="530" t="s">
        <v>14</v>
      </c>
      <c r="Z6" s="531"/>
      <c r="AA6" s="531"/>
      <c r="AB6" s="531"/>
      <c r="AC6" s="531"/>
      <c r="AD6" s="532"/>
      <c r="AE6" s="533" t="s">
        <v>15</v>
      </c>
      <c r="AF6" s="534"/>
      <c r="AG6" s="534"/>
      <c r="AH6" s="534"/>
      <c r="AI6" s="534"/>
      <c r="AJ6" s="534"/>
      <c r="AK6" s="534"/>
      <c r="AL6" s="534"/>
      <c r="AM6" s="534"/>
      <c r="AN6" s="534"/>
      <c r="AO6" s="534"/>
      <c r="AP6" s="534"/>
      <c r="AQ6" s="534"/>
      <c r="AR6" s="534"/>
      <c r="AS6" s="534"/>
      <c r="AT6" s="534"/>
      <c r="AU6" s="534"/>
      <c r="AV6" s="534"/>
      <c r="AW6" s="534"/>
      <c r="AX6" s="535"/>
    </row>
    <row r="7" spans="1:50" ht="39.950000000000003" customHeight="1">
      <c r="A7" s="505" t="s">
        <v>16</v>
      </c>
      <c r="B7" s="506"/>
      <c r="C7" s="506"/>
      <c r="D7" s="506"/>
      <c r="E7" s="506"/>
      <c r="F7" s="506"/>
      <c r="G7" s="507" t="s">
        <v>17</v>
      </c>
      <c r="H7" s="508"/>
      <c r="I7" s="508"/>
      <c r="J7" s="508"/>
      <c r="K7" s="508"/>
      <c r="L7" s="508"/>
      <c r="M7" s="508"/>
      <c r="N7" s="508"/>
      <c r="O7" s="508"/>
      <c r="P7" s="508"/>
      <c r="Q7" s="508"/>
      <c r="R7" s="508"/>
      <c r="S7" s="508"/>
      <c r="T7" s="508"/>
      <c r="U7" s="508"/>
      <c r="V7" s="509"/>
      <c r="W7" s="509"/>
      <c r="X7" s="509"/>
      <c r="Y7" s="510" t="s">
        <v>18</v>
      </c>
      <c r="Z7" s="110"/>
      <c r="AA7" s="110"/>
      <c r="AB7" s="110"/>
      <c r="AC7" s="110"/>
      <c r="AD7" s="111"/>
      <c r="AE7" s="511" t="s">
        <v>17</v>
      </c>
      <c r="AF7" s="512"/>
      <c r="AG7" s="512"/>
      <c r="AH7" s="512"/>
      <c r="AI7" s="512"/>
      <c r="AJ7" s="512"/>
      <c r="AK7" s="512"/>
      <c r="AL7" s="512"/>
      <c r="AM7" s="512"/>
      <c r="AN7" s="512"/>
      <c r="AO7" s="512"/>
      <c r="AP7" s="512"/>
      <c r="AQ7" s="512"/>
      <c r="AR7" s="512"/>
      <c r="AS7" s="512"/>
      <c r="AT7" s="512"/>
      <c r="AU7" s="512"/>
      <c r="AV7" s="512"/>
      <c r="AW7" s="512"/>
      <c r="AX7" s="513"/>
    </row>
    <row r="8" spans="1:50" ht="103.7" customHeight="1">
      <c r="A8" s="465" t="s">
        <v>19</v>
      </c>
      <c r="B8" s="466"/>
      <c r="C8" s="466"/>
      <c r="D8" s="466"/>
      <c r="E8" s="466"/>
      <c r="F8" s="466"/>
      <c r="G8" s="467" t="s">
        <v>20</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9"/>
    </row>
    <row r="9" spans="1:50" ht="137.25" customHeight="1">
      <c r="A9" s="465" t="s">
        <v>21</v>
      </c>
      <c r="B9" s="466"/>
      <c r="C9" s="466"/>
      <c r="D9" s="466"/>
      <c r="E9" s="466"/>
      <c r="F9" s="466"/>
      <c r="G9" s="467" t="s">
        <v>22</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9"/>
    </row>
    <row r="10" spans="1:50" ht="29.25" customHeight="1">
      <c r="A10" s="465" t="s">
        <v>23</v>
      </c>
      <c r="B10" s="466"/>
      <c r="C10" s="466"/>
      <c r="D10" s="466"/>
      <c r="E10" s="466"/>
      <c r="F10" s="470"/>
      <c r="G10" s="471" t="s">
        <v>24</v>
      </c>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3"/>
    </row>
    <row r="11" spans="1:50" ht="21" customHeight="1">
      <c r="A11" s="474" t="s">
        <v>25</v>
      </c>
      <c r="B11" s="475"/>
      <c r="C11" s="475"/>
      <c r="D11" s="475"/>
      <c r="E11" s="475"/>
      <c r="F11" s="476"/>
      <c r="G11" s="480"/>
      <c r="H11" s="481"/>
      <c r="I11" s="481"/>
      <c r="J11" s="481"/>
      <c r="K11" s="481"/>
      <c r="L11" s="481"/>
      <c r="M11" s="481"/>
      <c r="N11" s="481"/>
      <c r="O11" s="481"/>
      <c r="P11" s="348" t="s">
        <v>26</v>
      </c>
      <c r="Q11" s="46"/>
      <c r="R11" s="46"/>
      <c r="S11" s="46"/>
      <c r="T11" s="46"/>
      <c r="U11" s="46"/>
      <c r="V11" s="349"/>
      <c r="W11" s="348" t="s">
        <v>27</v>
      </c>
      <c r="X11" s="46"/>
      <c r="Y11" s="46"/>
      <c r="Z11" s="46"/>
      <c r="AA11" s="46"/>
      <c r="AB11" s="46"/>
      <c r="AC11" s="349"/>
      <c r="AD11" s="348" t="s">
        <v>28</v>
      </c>
      <c r="AE11" s="46"/>
      <c r="AF11" s="46"/>
      <c r="AG11" s="46"/>
      <c r="AH11" s="46"/>
      <c r="AI11" s="46"/>
      <c r="AJ11" s="349"/>
      <c r="AK11" s="348" t="s">
        <v>29</v>
      </c>
      <c r="AL11" s="46"/>
      <c r="AM11" s="46"/>
      <c r="AN11" s="46"/>
      <c r="AO11" s="46"/>
      <c r="AP11" s="46"/>
      <c r="AQ11" s="349"/>
      <c r="AR11" s="348" t="s">
        <v>30</v>
      </c>
      <c r="AS11" s="46"/>
      <c r="AT11" s="46"/>
      <c r="AU11" s="46"/>
      <c r="AV11" s="46"/>
      <c r="AW11" s="46"/>
      <c r="AX11" s="482"/>
    </row>
    <row r="12" spans="1:50" ht="21" customHeight="1">
      <c r="A12" s="189"/>
      <c r="B12" s="190"/>
      <c r="C12" s="190"/>
      <c r="D12" s="190"/>
      <c r="E12" s="190"/>
      <c r="F12" s="191"/>
      <c r="G12" s="483" t="s">
        <v>31</v>
      </c>
      <c r="H12" s="484"/>
      <c r="I12" s="489" t="s">
        <v>32</v>
      </c>
      <c r="J12" s="490"/>
      <c r="K12" s="490"/>
      <c r="L12" s="490"/>
      <c r="M12" s="490"/>
      <c r="N12" s="490"/>
      <c r="O12" s="491"/>
      <c r="P12" s="492">
        <v>411</v>
      </c>
      <c r="Q12" s="492"/>
      <c r="R12" s="492"/>
      <c r="S12" s="492"/>
      <c r="T12" s="492"/>
      <c r="U12" s="492"/>
      <c r="V12" s="492"/>
      <c r="W12" s="492">
        <v>411</v>
      </c>
      <c r="X12" s="492"/>
      <c r="Y12" s="492"/>
      <c r="Z12" s="492"/>
      <c r="AA12" s="492"/>
      <c r="AB12" s="492"/>
      <c r="AC12" s="492"/>
      <c r="AD12" s="492">
        <v>1059</v>
      </c>
      <c r="AE12" s="492"/>
      <c r="AF12" s="492"/>
      <c r="AG12" s="492"/>
      <c r="AH12" s="492"/>
      <c r="AI12" s="492"/>
      <c r="AJ12" s="492"/>
      <c r="AK12" s="492">
        <v>1119</v>
      </c>
      <c r="AL12" s="492"/>
      <c r="AM12" s="492"/>
      <c r="AN12" s="492"/>
      <c r="AO12" s="492"/>
      <c r="AP12" s="492"/>
      <c r="AQ12" s="492"/>
      <c r="AR12" s="493">
        <v>1875</v>
      </c>
      <c r="AS12" s="494"/>
      <c r="AT12" s="494"/>
      <c r="AU12" s="494"/>
      <c r="AV12" s="494"/>
      <c r="AW12" s="494"/>
      <c r="AX12" s="495"/>
    </row>
    <row r="13" spans="1:50" ht="21" customHeight="1">
      <c r="A13" s="189"/>
      <c r="B13" s="190"/>
      <c r="C13" s="190"/>
      <c r="D13" s="190"/>
      <c r="E13" s="190"/>
      <c r="F13" s="191"/>
      <c r="G13" s="485"/>
      <c r="H13" s="486"/>
      <c r="I13" s="444" t="s">
        <v>33</v>
      </c>
      <c r="J13" s="496"/>
      <c r="K13" s="496"/>
      <c r="L13" s="496"/>
      <c r="M13" s="496"/>
      <c r="N13" s="496"/>
      <c r="O13" s="497"/>
      <c r="P13" s="440" t="s">
        <v>34</v>
      </c>
      <c r="Q13" s="441"/>
      <c r="R13" s="441"/>
      <c r="S13" s="441"/>
      <c r="T13" s="441"/>
      <c r="U13" s="441"/>
      <c r="V13" s="441"/>
      <c r="W13" s="436">
        <v>400</v>
      </c>
      <c r="X13" s="436"/>
      <c r="Y13" s="436"/>
      <c r="Z13" s="436"/>
      <c r="AA13" s="436"/>
      <c r="AB13" s="436"/>
      <c r="AC13" s="436"/>
      <c r="AD13" s="437">
        <v>218</v>
      </c>
      <c r="AE13" s="438"/>
      <c r="AF13" s="438"/>
      <c r="AG13" s="438"/>
      <c r="AH13" s="438"/>
      <c r="AI13" s="438"/>
      <c r="AJ13" s="439"/>
      <c r="AK13" s="440"/>
      <c r="AL13" s="441"/>
      <c r="AM13" s="441"/>
      <c r="AN13" s="441"/>
      <c r="AO13" s="441"/>
      <c r="AP13" s="441"/>
      <c r="AQ13" s="441"/>
      <c r="AR13" s="442"/>
      <c r="AS13" s="442"/>
      <c r="AT13" s="442"/>
      <c r="AU13" s="442"/>
      <c r="AV13" s="442"/>
      <c r="AW13" s="442"/>
      <c r="AX13" s="443"/>
    </row>
    <row r="14" spans="1:50" ht="21" customHeight="1">
      <c r="A14" s="189"/>
      <c r="B14" s="190"/>
      <c r="C14" s="190"/>
      <c r="D14" s="190"/>
      <c r="E14" s="190"/>
      <c r="F14" s="191"/>
      <c r="G14" s="485"/>
      <c r="H14" s="486"/>
      <c r="I14" s="444" t="s">
        <v>35</v>
      </c>
      <c r="J14" s="445"/>
      <c r="K14" s="445"/>
      <c r="L14" s="445"/>
      <c r="M14" s="445"/>
      <c r="N14" s="445"/>
      <c r="O14" s="446"/>
      <c r="P14" s="440" t="s">
        <v>34</v>
      </c>
      <c r="Q14" s="441"/>
      <c r="R14" s="441"/>
      <c r="S14" s="441"/>
      <c r="T14" s="441"/>
      <c r="U14" s="441"/>
      <c r="V14" s="441"/>
      <c r="W14" s="440" t="s">
        <v>34</v>
      </c>
      <c r="X14" s="441"/>
      <c r="Y14" s="441"/>
      <c r="Z14" s="441"/>
      <c r="AA14" s="441"/>
      <c r="AB14" s="441"/>
      <c r="AC14" s="441"/>
      <c r="AD14" s="436">
        <v>1190</v>
      </c>
      <c r="AE14" s="436"/>
      <c r="AF14" s="436"/>
      <c r="AG14" s="436"/>
      <c r="AH14" s="436"/>
      <c r="AI14" s="436"/>
      <c r="AJ14" s="436"/>
      <c r="AK14" s="436">
        <v>488</v>
      </c>
      <c r="AL14" s="436"/>
      <c r="AM14" s="436"/>
      <c r="AN14" s="436"/>
      <c r="AO14" s="436"/>
      <c r="AP14" s="436"/>
      <c r="AQ14" s="436"/>
      <c r="AR14" s="447"/>
      <c r="AS14" s="448"/>
      <c r="AT14" s="448"/>
      <c r="AU14" s="448"/>
      <c r="AV14" s="448"/>
      <c r="AW14" s="448"/>
      <c r="AX14" s="449"/>
    </row>
    <row r="15" spans="1:50" ht="21" customHeight="1">
      <c r="A15" s="189"/>
      <c r="B15" s="190"/>
      <c r="C15" s="190"/>
      <c r="D15" s="190"/>
      <c r="E15" s="190"/>
      <c r="F15" s="191"/>
      <c r="G15" s="485"/>
      <c r="H15" s="486"/>
      <c r="I15" s="444" t="s">
        <v>36</v>
      </c>
      <c r="J15" s="445"/>
      <c r="K15" s="445"/>
      <c r="L15" s="445"/>
      <c r="M15" s="445"/>
      <c r="N15" s="445"/>
      <c r="O15" s="446"/>
      <c r="P15" s="440" t="s">
        <v>34</v>
      </c>
      <c r="Q15" s="441"/>
      <c r="R15" s="441"/>
      <c r="S15" s="441"/>
      <c r="T15" s="441"/>
      <c r="U15" s="441"/>
      <c r="V15" s="441"/>
      <c r="W15" s="436">
        <v>-1166</v>
      </c>
      <c r="X15" s="436"/>
      <c r="Y15" s="436"/>
      <c r="Z15" s="436"/>
      <c r="AA15" s="436"/>
      <c r="AB15" s="436"/>
      <c r="AC15" s="436"/>
      <c r="AD15" s="498">
        <v>-488</v>
      </c>
      <c r="AE15" s="499"/>
      <c r="AF15" s="499"/>
      <c r="AG15" s="499"/>
      <c r="AH15" s="499"/>
      <c r="AI15" s="499"/>
      <c r="AJ15" s="500"/>
      <c r="AK15" s="447"/>
      <c r="AL15" s="448"/>
      <c r="AM15" s="448"/>
      <c r="AN15" s="448"/>
      <c r="AO15" s="448"/>
      <c r="AP15" s="448"/>
      <c r="AQ15" s="501"/>
      <c r="AR15" s="502"/>
      <c r="AS15" s="503"/>
      <c r="AT15" s="503"/>
      <c r="AU15" s="503"/>
      <c r="AV15" s="503"/>
      <c r="AW15" s="503"/>
      <c r="AX15" s="504"/>
    </row>
    <row r="16" spans="1:50" ht="24.75" customHeight="1">
      <c r="A16" s="189"/>
      <c r="B16" s="190"/>
      <c r="C16" s="190"/>
      <c r="D16" s="190"/>
      <c r="E16" s="190"/>
      <c r="F16" s="191"/>
      <c r="G16" s="485"/>
      <c r="H16" s="486"/>
      <c r="I16" s="444" t="s">
        <v>37</v>
      </c>
      <c r="J16" s="496"/>
      <c r="K16" s="496"/>
      <c r="L16" s="496"/>
      <c r="M16" s="496"/>
      <c r="N16" s="496"/>
      <c r="O16" s="497"/>
      <c r="P16" s="440" t="s">
        <v>34</v>
      </c>
      <c r="Q16" s="441"/>
      <c r="R16" s="441"/>
      <c r="S16" s="441"/>
      <c r="T16" s="441"/>
      <c r="U16" s="441"/>
      <c r="V16" s="441"/>
      <c r="W16" s="436">
        <v>904</v>
      </c>
      <c r="X16" s="436"/>
      <c r="Y16" s="436"/>
      <c r="Z16" s="436"/>
      <c r="AA16" s="436"/>
      <c r="AB16" s="436"/>
      <c r="AC16" s="436"/>
      <c r="AD16" s="440" t="s">
        <v>34</v>
      </c>
      <c r="AE16" s="441"/>
      <c r="AF16" s="441"/>
      <c r="AG16" s="441"/>
      <c r="AH16" s="441"/>
      <c r="AI16" s="441"/>
      <c r="AJ16" s="441"/>
      <c r="AK16" s="441"/>
      <c r="AL16" s="441"/>
      <c r="AM16" s="441"/>
      <c r="AN16" s="441"/>
      <c r="AO16" s="441"/>
      <c r="AP16" s="441"/>
      <c r="AQ16" s="441"/>
      <c r="AR16" s="442"/>
      <c r="AS16" s="442"/>
      <c r="AT16" s="442"/>
      <c r="AU16" s="442"/>
      <c r="AV16" s="442"/>
      <c r="AW16" s="442"/>
      <c r="AX16" s="443"/>
    </row>
    <row r="17" spans="1:55" ht="24.75" customHeight="1">
      <c r="A17" s="189"/>
      <c r="B17" s="190"/>
      <c r="C17" s="190"/>
      <c r="D17" s="190"/>
      <c r="E17" s="190"/>
      <c r="F17" s="191"/>
      <c r="G17" s="487"/>
      <c r="H17" s="488"/>
      <c r="I17" s="459" t="s">
        <v>38</v>
      </c>
      <c r="J17" s="460"/>
      <c r="K17" s="460"/>
      <c r="L17" s="460"/>
      <c r="M17" s="460"/>
      <c r="N17" s="460"/>
      <c r="O17" s="461"/>
      <c r="P17" s="462">
        <f>SUM(P12:V16)</f>
        <v>411</v>
      </c>
      <c r="Q17" s="462"/>
      <c r="R17" s="462"/>
      <c r="S17" s="462"/>
      <c r="T17" s="462"/>
      <c r="U17" s="462"/>
      <c r="V17" s="462"/>
      <c r="W17" s="462">
        <f>SUM(W12:AC16)</f>
        <v>549</v>
      </c>
      <c r="X17" s="462"/>
      <c r="Y17" s="462"/>
      <c r="Z17" s="462"/>
      <c r="AA17" s="462"/>
      <c r="AB17" s="462"/>
      <c r="AC17" s="462"/>
      <c r="AD17" s="462">
        <f>SUM(AD12:AJ16)</f>
        <v>1979</v>
      </c>
      <c r="AE17" s="462"/>
      <c r="AF17" s="462"/>
      <c r="AG17" s="462"/>
      <c r="AH17" s="462"/>
      <c r="AI17" s="462"/>
      <c r="AJ17" s="462"/>
      <c r="AK17" s="462">
        <f>SUM(AK12:AQ16)</f>
        <v>1607</v>
      </c>
      <c r="AL17" s="462"/>
      <c r="AM17" s="462"/>
      <c r="AN17" s="462"/>
      <c r="AO17" s="462"/>
      <c r="AP17" s="462"/>
      <c r="AQ17" s="462"/>
      <c r="AR17" s="463">
        <f>AR12</f>
        <v>1875</v>
      </c>
      <c r="AS17" s="463"/>
      <c r="AT17" s="463"/>
      <c r="AU17" s="463"/>
      <c r="AV17" s="463"/>
      <c r="AW17" s="463"/>
      <c r="AX17" s="464"/>
    </row>
    <row r="18" spans="1:55" ht="24.75" customHeight="1">
      <c r="A18" s="189"/>
      <c r="B18" s="190"/>
      <c r="C18" s="190"/>
      <c r="D18" s="190"/>
      <c r="E18" s="190"/>
      <c r="F18" s="191"/>
      <c r="G18" s="450" t="s">
        <v>39</v>
      </c>
      <c r="H18" s="451"/>
      <c r="I18" s="451"/>
      <c r="J18" s="451"/>
      <c r="K18" s="451"/>
      <c r="L18" s="451"/>
      <c r="M18" s="451"/>
      <c r="N18" s="451"/>
      <c r="O18" s="451"/>
      <c r="P18" s="455">
        <v>410</v>
      </c>
      <c r="Q18" s="455"/>
      <c r="R18" s="455"/>
      <c r="S18" s="455"/>
      <c r="T18" s="455"/>
      <c r="U18" s="455"/>
      <c r="V18" s="455"/>
      <c r="W18" s="455">
        <v>547</v>
      </c>
      <c r="X18" s="455"/>
      <c r="Y18" s="455"/>
      <c r="Z18" s="455"/>
      <c r="AA18" s="455"/>
      <c r="AB18" s="455"/>
      <c r="AC18" s="455"/>
      <c r="AD18" s="456">
        <v>1949</v>
      </c>
      <c r="AE18" s="457"/>
      <c r="AF18" s="457"/>
      <c r="AG18" s="457"/>
      <c r="AH18" s="457"/>
      <c r="AI18" s="457"/>
      <c r="AJ18" s="458"/>
      <c r="AK18" s="453"/>
      <c r="AL18" s="453"/>
      <c r="AM18" s="453"/>
      <c r="AN18" s="453"/>
      <c r="AO18" s="453"/>
      <c r="AP18" s="453"/>
      <c r="AQ18" s="453"/>
      <c r="AR18" s="453"/>
      <c r="AS18" s="453"/>
      <c r="AT18" s="453"/>
      <c r="AU18" s="453"/>
      <c r="AV18" s="453"/>
      <c r="AW18" s="453"/>
      <c r="AX18" s="454"/>
    </row>
    <row r="19" spans="1:55" ht="24.75" customHeight="1">
      <c r="A19" s="477"/>
      <c r="B19" s="478"/>
      <c r="C19" s="478"/>
      <c r="D19" s="478"/>
      <c r="E19" s="478"/>
      <c r="F19" s="479"/>
      <c r="G19" s="450" t="s">
        <v>40</v>
      </c>
      <c r="H19" s="451"/>
      <c r="I19" s="451"/>
      <c r="J19" s="451"/>
      <c r="K19" s="451"/>
      <c r="L19" s="451"/>
      <c r="M19" s="451"/>
      <c r="N19" s="451"/>
      <c r="O19" s="451"/>
      <c r="P19" s="452">
        <f>P18/P17</f>
        <v>0.9975669099756691</v>
      </c>
      <c r="Q19" s="452"/>
      <c r="R19" s="452"/>
      <c r="S19" s="452"/>
      <c r="T19" s="452"/>
      <c r="U19" s="452"/>
      <c r="V19" s="452"/>
      <c r="W19" s="452">
        <f>W18/W17</f>
        <v>0.99635701275045541</v>
      </c>
      <c r="X19" s="452"/>
      <c r="Y19" s="452"/>
      <c r="Z19" s="452"/>
      <c r="AA19" s="452"/>
      <c r="AB19" s="452"/>
      <c r="AC19" s="452"/>
      <c r="AD19" s="452">
        <f>AD18/AD17</f>
        <v>0.98484082870136436</v>
      </c>
      <c r="AE19" s="452"/>
      <c r="AF19" s="452"/>
      <c r="AG19" s="452"/>
      <c r="AH19" s="452"/>
      <c r="AI19" s="452"/>
      <c r="AJ19" s="452"/>
      <c r="AK19" s="453"/>
      <c r="AL19" s="453"/>
      <c r="AM19" s="453"/>
      <c r="AN19" s="453"/>
      <c r="AO19" s="453"/>
      <c r="AP19" s="453"/>
      <c r="AQ19" s="453"/>
      <c r="AR19" s="453"/>
      <c r="AS19" s="453"/>
      <c r="AT19" s="453"/>
      <c r="AU19" s="453"/>
      <c r="AV19" s="453"/>
      <c r="AW19" s="453"/>
      <c r="AX19" s="454"/>
    </row>
    <row r="20" spans="1:55" ht="31.7" customHeight="1">
      <c r="A20" s="411" t="s">
        <v>41</v>
      </c>
      <c r="B20" s="412"/>
      <c r="C20" s="412"/>
      <c r="D20" s="412"/>
      <c r="E20" s="412"/>
      <c r="F20" s="413"/>
      <c r="G20" s="406" t="s">
        <v>42</v>
      </c>
      <c r="H20" s="46"/>
      <c r="I20" s="46"/>
      <c r="J20" s="46"/>
      <c r="K20" s="46"/>
      <c r="L20" s="46"/>
      <c r="M20" s="46"/>
      <c r="N20" s="46"/>
      <c r="O20" s="46"/>
      <c r="P20" s="46"/>
      <c r="Q20" s="46"/>
      <c r="R20" s="46"/>
      <c r="S20" s="46"/>
      <c r="T20" s="46"/>
      <c r="U20" s="46"/>
      <c r="V20" s="46"/>
      <c r="W20" s="46"/>
      <c r="X20" s="349"/>
      <c r="Y20" s="407"/>
      <c r="Z20" s="118"/>
      <c r="AA20" s="119"/>
      <c r="AB20" s="45" t="s">
        <v>43</v>
      </c>
      <c r="AC20" s="46"/>
      <c r="AD20" s="349"/>
      <c r="AE20" s="374" t="s">
        <v>26</v>
      </c>
      <c r="AF20" s="43"/>
      <c r="AG20" s="43"/>
      <c r="AH20" s="43"/>
      <c r="AI20" s="43"/>
      <c r="AJ20" s="374" t="s">
        <v>27</v>
      </c>
      <c r="AK20" s="43"/>
      <c r="AL20" s="43"/>
      <c r="AM20" s="43"/>
      <c r="AN20" s="43"/>
      <c r="AO20" s="374" t="s">
        <v>28</v>
      </c>
      <c r="AP20" s="43"/>
      <c r="AQ20" s="43"/>
      <c r="AR20" s="43"/>
      <c r="AS20" s="43"/>
      <c r="AT20" s="424" t="s">
        <v>44</v>
      </c>
      <c r="AU20" s="43"/>
      <c r="AV20" s="43"/>
      <c r="AW20" s="43"/>
      <c r="AX20" s="425"/>
    </row>
    <row r="21" spans="1:55" ht="26.85" customHeight="1">
      <c r="A21" s="414"/>
      <c r="B21" s="412"/>
      <c r="C21" s="412"/>
      <c r="D21" s="412"/>
      <c r="E21" s="412"/>
      <c r="F21" s="413"/>
      <c r="G21" s="394" t="s">
        <v>45</v>
      </c>
      <c r="H21" s="260"/>
      <c r="I21" s="260"/>
      <c r="J21" s="260"/>
      <c r="K21" s="260"/>
      <c r="L21" s="260"/>
      <c r="M21" s="260"/>
      <c r="N21" s="260"/>
      <c r="O21" s="260"/>
      <c r="P21" s="260"/>
      <c r="Q21" s="260"/>
      <c r="R21" s="260"/>
      <c r="S21" s="260"/>
      <c r="T21" s="260"/>
      <c r="U21" s="260"/>
      <c r="V21" s="260"/>
      <c r="W21" s="260"/>
      <c r="X21" s="426"/>
      <c r="Y21" s="431" t="s">
        <v>46</v>
      </c>
      <c r="Z21" s="432"/>
      <c r="AA21" s="433"/>
      <c r="AB21" s="434" t="s">
        <v>47</v>
      </c>
      <c r="AC21" s="435"/>
      <c r="AD21" s="435"/>
      <c r="AE21" s="54">
        <v>153</v>
      </c>
      <c r="AF21" s="54"/>
      <c r="AG21" s="54"/>
      <c r="AH21" s="54"/>
      <c r="AI21" s="54"/>
      <c r="AJ21" s="54">
        <v>176</v>
      </c>
      <c r="AK21" s="54"/>
      <c r="AL21" s="54"/>
      <c r="AM21" s="54"/>
      <c r="AN21" s="54"/>
      <c r="AO21" s="54">
        <v>203</v>
      </c>
      <c r="AP21" s="54"/>
      <c r="AQ21" s="54"/>
      <c r="AR21" s="54"/>
      <c r="AS21" s="54"/>
      <c r="AT21" s="409"/>
      <c r="AU21" s="409"/>
      <c r="AV21" s="409"/>
      <c r="AW21" s="409"/>
      <c r="AX21" s="410"/>
    </row>
    <row r="22" spans="1:55" ht="23.65" customHeight="1">
      <c r="A22" s="415"/>
      <c r="B22" s="416"/>
      <c r="C22" s="416"/>
      <c r="D22" s="416"/>
      <c r="E22" s="416"/>
      <c r="F22" s="417"/>
      <c r="G22" s="427"/>
      <c r="H22" s="263"/>
      <c r="I22" s="263"/>
      <c r="J22" s="263"/>
      <c r="K22" s="263"/>
      <c r="L22" s="263"/>
      <c r="M22" s="263"/>
      <c r="N22" s="263"/>
      <c r="O22" s="263"/>
      <c r="P22" s="263"/>
      <c r="Q22" s="263"/>
      <c r="R22" s="263"/>
      <c r="S22" s="263"/>
      <c r="T22" s="263"/>
      <c r="U22" s="263"/>
      <c r="V22" s="263"/>
      <c r="W22" s="263"/>
      <c r="X22" s="428"/>
      <c r="Y22" s="348" t="s">
        <v>48</v>
      </c>
      <c r="Z22" s="46"/>
      <c r="AA22" s="349"/>
      <c r="AB22" s="418" t="s">
        <v>47</v>
      </c>
      <c r="AC22" s="419"/>
      <c r="AD22" s="419"/>
      <c r="AE22" s="419">
        <v>300</v>
      </c>
      <c r="AF22" s="419"/>
      <c r="AG22" s="419"/>
      <c r="AH22" s="419"/>
      <c r="AI22" s="419"/>
      <c r="AJ22" s="419">
        <v>300</v>
      </c>
      <c r="AK22" s="419"/>
      <c r="AL22" s="419"/>
      <c r="AM22" s="419"/>
      <c r="AN22" s="419"/>
      <c r="AO22" s="419">
        <v>300</v>
      </c>
      <c r="AP22" s="419"/>
      <c r="AQ22" s="419"/>
      <c r="AR22" s="419"/>
      <c r="AS22" s="419"/>
      <c r="AT22" s="420">
        <v>300</v>
      </c>
      <c r="AU22" s="420"/>
      <c r="AV22" s="420"/>
      <c r="AW22" s="420"/>
      <c r="AX22" s="359"/>
    </row>
    <row r="23" spans="1:55" ht="32.25" customHeight="1">
      <c r="A23" s="415"/>
      <c r="B23" s="416"/>
      <c r="C23" s="416"/>
      <c r="D23" s="416"/>
      <c r="E23" s="416"/>
      <c r="F23" s="417"/>
      <c r="G23" s="429"/>
      <c r="H23" s="283"/>
      <c r="I23" s="283"/>
      <c r="J23" s="283"/>
      <c r="K23" s="283"/>
      <c r="L23" s="283"/>
      <c r="M23" s="283"/>
      <c r="N23" s="283"/>
      <c r="O23" s="283"/>
      <c r="P23" s="283"/>
      <c r="Q23" s="283"/>
      <c r="R23" s="283"/>
      <c r="S23" s="283"/>
      <c r="T23" s="283"/>
      <c r="U23" s="283"/>
      <c r="V23" s="283"/>
      <c r="W23" s="283"/>
      <c r="X23" s="430"/>
      <c r="Y23" s="45" t="s">
        <v>49</v>
      </c>
      <c r="Z23" s="46"/>
      <c r="AA23" s="349"/>
      <c r="AB23" s="404" t="s">
        <v>50</v>
      </c>
      <c r="AC23" s="404"/>
      <c r="AD23" s="404"/>
      <c r="AE23" s="421">
        <f>AE21/AE22</f>
        <v>0.51</v>
      </c>
      <c r="AF23" s="421"/>
      <c r="AG23" s="421"/>
      <c r="AH23" s="421"/>
      <c r="AI23" s="421"/>
      <c r="AJ23" s="421">
        <f>AJ21/AJ22</f>
        <v>0.58666666666666667</v>
      </c>
      <c r="AK23" s="421"/>
      <c r="AL23" s="421"/>
      <c r="AM23" s="421"/>
      <c r="AN23" s="421"/>
      <c r="AO23" s="421">
        <f>AO21/AO22</f>
        <v>0.67666666666666664</v>
      </c>
      <c r="AP23" s="421"/>
      <c r="AQ23" s="421"/>
      <c r="AR23" s="421"/>
      <c r="AS23" s="421"/>
      <c r="AT23" s="422"/>
      <c r="AU23" s="422"/>
      <c r="AV23" s="422"/>
      <c r="AW23" s="422"/>
      <c r="AX23" s="423"/>
    </row>
    <row r="24" spans="1:55" ht="31.7" customHeight="1">
      <c r="A24" s="353" t="s">
        <v>51</v>
      </c>
      <c r="B24" s="354"/>
      <c r="C24" s="354"/>
      <c r="D24" s="354"/>
      <c r="E24" s="354"/>
      <c r="F24" s="355"/>
      <c r="G24" s="406" t="s">
        <v>52</v>
      </c>
      <c r="H24" s="46"/>
      <c r="I24" s="46"/>
      <c r="J24" s="46"/>
      <c r="K24" s="46"/>
      <c r="L24" s="46"/>
      <c r="M24" s="46"/>
      <c r="N24" s="46"/>
      <c r="O24" s="46"/>
      <c r="P24" s="46"/>
      <c r="Q24" s="46"/>
      <c r="R24" s="46"/>
      <c r="S24" s="46"/>
      <c r="T24" s="46"/>
      <c r="U24" s="46"/>
      <c r="V24" s="46"/>
      <c r="W24" s="46"/>
      <c r="X24" s="349"/>
      <c r="Y24" s="407"/>
      <c r="Z24" s="118"/>
      <c r="AA24" s="119"/>
      <c r="AB24" s="45" t="s">
        <v>43</v>
      </c>
      <c r="AC24" s="46"/>
      <c r="AD24" s="349"/>
      <c r="AE24" s="374" t="s">
        <v>26</v>
      </c>
      <c r="AF24" s="43"/>
      <c r="AG24" s="43"/>
      <c r="AH24" s="43"/>
      <c r="AI24" s="43"/>
      <c r="AJ24" s="374" t="s">
        <v>27</v>
      </c>
      <c r="AK24" s="43"/>
      <c r="AL24" s="43"/>
      <c r="AM24" s="43"/>
      <c r="AN24" s="43"/>
      <c r="AO24" s="374" t="s">
        <v>28</v>
      </c>
      <c r="AP24" s="43"/>
      <c r="AQ24" s="43"/>
      <c r="AR24" s="43"/>
      <c r="AS24" s="43"/>
      <c r="AT24" s="350" t="s">
        <v>53</v>
      </c>
      <c r="AU24" s="351"/>
      <c r="AV24" s="351"/>
      <c r="AW24" s="351"/>
      <c r="AX24" s="352"/>
    </row>
    <row r="25" spans="1:55" ht="39.950000000000003" customHeight="1">
      <c r="A25" s="198"/>
      <c r="B25" s="199"/>
      <c r="C25" s="199"/>
      <c r="D25" s="199"/>
      <c r="E25" s="199"/>
      <c r="F25" s="200"/>
      <c r="G25" s="394" t="s">
        <v>54</v>
      </c>
      <c r="H25" s="395"/>
      <c r="I25" s="395"/>
      <c r="J25" s="395"/>
      <c r="K25" s="395"/>
      <c r="L25" s="395"/>
      <c r="M25" s="395"/>
      <c r="N25" s="395"/>
      <c r="O25" s="395"/>
      <c r="P25" s="395"/>
      <c r="Q25" s="395"/>
      <c r="R25" s="395"/>
      <c r="S25" s="395"/>
      <c r="T25" s="395"/>
      <c r="U25" s="395"/>
      <c r="V25" s="395"/>
      <c r="W25" s="395"/>
      <c r="X25" s="396"/>
      <c r="Y25" s="400" t="s">
        <v>55</v>
      </c>
      <c r="Z25" s="401"/>
      <c r="AA25" s="402"/>
      <c r="AB25" s="403" t="s">
        <v>47</v>
      </c>
      <c r="AC25" s="401"/>
      <c r="AD25" s="402"/>
      <c r="AE25" s="404">
        <v>25</v>
      </c>
      <c r="AF25" s="404"/>
      <c r="AG25" s="404"/>
      <c r="AH25" s="404"/>
      <c r="AI25" s="404"/>
      <c r="AJ25" s="375">
        <v>23</v>
      </c>
      <c r="AK25" s="375"/>
      <c r="AL25" s="375"/>
      <c r="AM25" s="375"/>
      <c r="AN25" s="375"/>
      <c r="AO25" s="375">
        <v>27</v>
      </c>
      <c r="AP25" s="375"/>
      <c r="AQ25" s="375"/>
      <c r="AR25" s="375"/>
      <c r="AS25" s="375"/>
      <c r="AT25" s="376" t="s">
        <v>17</v>
      </c>
      <c r="AU25" s="110"/>
      <c r="AV25" s="110"/>
      <c r="AW25" s="110"/>
      <c r="AX25" s="377"/>
      <c r="AY25" s="2"/>
      <c r="AZ25" s="3"/>
      <c r="BA25" s="3"/>
      <c r="BB25" s="3"/>
      <c r="BC25" s="3"/>
    </row>
    <row r="26" spans="1:55" ht="32.25" customHeight="1">
      <c r="A26" s="356"/>
      <c r="B26" s="357"/>
      <c r="C26" s="357"/>
      <c r="D26" s="357"/>
      <c r="E26" s="357"/>
      <c r="F26" s="358"/>
      <c r="G26" s="397"/>
      <c r="H26" s="398"/>
      <c r="I26" s="398"/>
      <c r="J26" s="398"/>
      <c r="K26" s="398"/>
      <c r="L26" s="398"/>
      <c r="M26" s="398"/>
      <c r="N26" s="398"/>
      <c r="O26" s="398"/>
      <c r="P26" s="398"/>
      <c r="Q26" s="398"/>
      <c r="R26" s="398"/>
      <c r="S26" s="398"/>
      <c r="T26" s="398"/>
      <c r="U26" s="398"/>
      <c r="V26" s="398"/>
      <c r="W26" s="398"/>
      <c r="X26" s="399"/>
      <c r="Y26" s="405" t="s">
        <v>56</v>
      </c>
      <c r="Z26" s="362"/>
      <c r="AA26" s="363"/>
      <c r="AB26" s="408" t="s">
        <v>47</v>
      </c>
      <c r="AC26" s="362"/>
      <c r="AD26" s="363"/>
      <c r="AE26" s="376">
        <v>22</v>
      </c>
      <c r="AF26" s="110"/>
      <c r="AG26" s="110"/>
      <c r="AH26" s="110"/>
      <c r="AI26" s="111"/>
      <c r="AJ26" s="378">
        <v>20</v>
      </c>
      <c r="AK26" s="379"/>
      <c r="AL26" s="379"/>
      <c r="AM26" s="379"/>
      <c r="AN26" s="380"/>
      <c r="AO26" s="378">
        <v>27</v>
      </c>
      <c r="AP26" s="379"/>
      <c r="AQ26" s="379"/>
      <c r="AR26" s="379"/>
      <c r="AS26" s="380"/>
      <c r="AT26" s="378">
        <v>24</v>
      </c>
      <c r="AU26" s="379"/>
      <c r="AV26" s="379"/>
      <c r="AW26" s="379"/>
      <c r="AX26" s="381"/>
    </row>
    <row r="27" spans="1:55" ht="32.25" customHeight="1">
      <c r="A27" s="353" t="s">
        <v>57</v>
      </c>
      <c r="B27" s="382"/>
      <c r="C27" s="382"/>
      <c r="D27" s="382"/>
      <c r="E27" s="382"/>
      <c r="F27" s="383"/>
      <c r="G27" s="390" t="s">
        <v>58</v>
      </c>
      <c r="H27" s="46"/>
      <c r="I27" s="46"/>
      <c r="J27" s="46"/>
      <c r="K27" s="46"/>
      <c r="L27" s="46"/>
      <c r="M27" s="46"/>
      <c r="N27" s="46"/>
      <c r="O27" s="46"/>
      <c r="P27" s="46"/>
      <c r="Q27" s="46"/>
      <c r="R27" s="46"/>
      <c r="S27" s="46"/>
      <c r="T27" s="46"/>
      <c r="U27" s="46"/>
      <c r="V27" s="46"/>
      <c r="W27" s="46"/>
      <c r="X27" s="349"/>
      <c r="Y27" s="391"/>
      <c r="Z27" s="392"/>
      <c r="AA27" s="393"/>
      <c r="AB27" s="45" t="s">
        <v>43</v>
      </c>
      <c r="AC27" s="46"/>
      <c r="AD27" s="349"/>
      <c r="AE27" s="348" t="s">
        <v>26</v>
      </c>
      <c r="AF27" s="46"/>
      <c r="AG27" s="46"/>
      <c r="AH27" s="46"/>
      <c r="AI27" s="349"/>
      <c r="AJ27" s="348" t="s">
        <v>27</v>
      </c>
      <c r="AK27" s="46"/>
      <c r="AL27" s="46"/>
      <c r="AM27" s="46"/>
      <c r="AN27" s="349"/>
      <c r="AO27" s="348" t="s">
        <v>28</v>
      </c>
      <c r="AP27" s="46"/>
      <c r="AQ27" s="46"/>
      <c r="AR27" s="46"/>
      <c r="AS27" s="349"/>
      <c r="AT27" s="350" t="s">
        <v>59</v>
      </c>
      <c r="AU27" s="351"/>
      <c r="AV27" s="351"/>
      <c r="AW27" s="351"/>
      <c r="AX27" s="352"/>
    </row>
    <row r="28" spans="1:55" ht="46.5" customHeight="1">
      <c r="A28" s="384"/>
      <c r="B28" s="385"/>
      <c r="C28" s="385"/>
      <c r="D28" s="385"/>
      <c r="E28" s="385"/>
      <c r="F28" s="386"/>
      <c r="G28" s="369" t="s">
        <v>60</v>
      </c>
      <c r="H28" s="369"/>
      <c r="I28" s="369"/>
      <c r="J28" s="369"/>
      <c r="K28" s="369"/>
      <c r="L28" s="369"/>
      <c r="M28" s="369"/>
      <c r="N28" s="369"/>
      <c r="O28" s="369"/>
      <c r="P28" s="369"/>
      <c r="Q28" s="369"/>
      <c r="R28" s="369"/>
      <c r="S28" s="369"/>
      <c r="T28" s="369"/>
      <c r="U28" s="369"/>
      <c r="V28" s="369"/>
      <c r="W28" s="369"/>
      <c r="X28" s="369"/>
      <c r="Y28" s="371" t="s">
        <v>57</v>
      </c>
      <c r="Z28" s="372"/>
      <c r="AA28" s="373"/>
      <c r="AB28" s="109"/>
      <c r="AC28" s="365"/>
      <c r="AD28" s="366"/>
      <c r="AE28" s="109">
        <f>ROUND(199/25,0)</f>
        <v>8</v>
      </c>
      <c r="AF28" s="365"/>
      <c r="AG28" s="365"/>
      <c r="AH28" s="365"/>
      <c r="AI28" s="366"/>
      <c r="AJ28" s="109">
        <f>ROUND(199/23,0)</f>
        <v>9</v>
      </c>
      <c r="AK28" s="365"/>
      <c r="AL28" s="365"/>
      <c r="AM28" s="365"/>
      <c r="AN28" s="366"/>
      <c r="AO28" s="109">
        <f>ROUND(255/27,0)</f>
        <v>9</v>
      </c>
      <c r="AP28" s="365"/>
      <c r="AQ28" s="365"/>
      <c r="AR28" s="365"/>
      <c r="AS28" s="366"/>
      <c r="AT28" s="359">
        <f>ROUND(255/24,0)</f>
        <v>11</v>
      </c>
      <c r="AU28" s="360"/>
      <c r="AV28" s="360"/>
      <c r="AW28" s="360"/>
      <c r="AX28" s="360"/>
      <c r="AY28" s="2"/>
    </row>
    <row r="29" spans="1:55" ht="47.1" customHeight="1">
      <c r="A29" s="387"/>
      <c r="B29" s="388"/>
      <c r="C29" s="388"/>
      <c r="D29" s="388"/>
      <c r="E29" s="388"/>
      <c r="F29" s="389"/>
      <c r="G29" s="370"/>
      <c r="H29" s="370"/>
      <c r="I29" s="370"/>
      <c r="J29" s="370"/>
      <c r="K29" s="370"/>
      <c r="L29" s="370"/>
      <c r="M29" s="370"/>
      <c r="N29" s="370"/>
      <c r="O29" s="370"/>
      <c r="P29" s="370"/>
      <c r="Q29" s="370"/>
      <c r="R29" s="370"/>
      <c r="S29" s="370"/>
      <c r="T29" s="370"/>
      <c r="U29" s="370"/>
      <c r="V29" s="370"/>
      <c r="W29" s="370"/>
      <c r="X29" s="370"/>
      <c r="Y29" s="361" t="s">
        <v>61</v>
      </c>
      <c r="Z29" s="362"/>
      <c r="AA29" s="363"/>
      <c r="AB29" s="364" t="s">
        <v>62</v>
      </c>
      <c r="AC29" s="365"/>
      <c r="AD29" s="366"/>
      <c r="AE29" s="367" t="s">
        <v>63</v>
      </c>
      <c r="AF29" s="365"/>
      <c r="AG29" s="365"/>
      <c r="AH29" s="365"/>
      <c r="AI29" s="366"/>
      <c r="AJ29" s="367" t="s">
        <v>64</v>
      </c>
      <c r="AK29" s="365"/>
      <c r="AL29" s="365"/>
      <c r="AM29" s="365"/>
      <c r="AN29" s="366"/>
      <c r="AO29" s="367" t="s">
        <v>65</v>
      </c>
      <c r="AP29" s="365"/>
      <c r="AQ29" s="365"/>
      <c r="AR29" s="365"/>
      <c r="AS29" s="366"/>
      <c r="AT29" s="367" t="s">
        <v>66</v>
      </c>
      <c r="AU29" s="365"/>
      <c r="AV29" s="365"/>
      <c r="AW29" s="365"/>
      <c r="AX29" s="368"/>
    </row>
    <row r="30" spans="1:55" ht="23.1" customHeight="1">
      <c r="A30" s="309" t="s">
        <v>67</v>
      </c>
      <c r="B30" s="310"/>
      <c r="C30" s="315" t="s">
        <v>68</v>
      </c>
      <c r="D30" s="316"/>
      <c r="E30" s="316"/>
      <c r="F30" s="316"/>
      <c r="G30" s="316"/>
      <c r="H30" s="316"/>
      <c r="I30" s="316"/>
      <c r="J30" s="316"/>
      <c r="K30" s="317"/>
      <c r="L30" s="318" t="s">
        <v>69</v>
      </c>
      <c r="M30" s="318"/>
      <c r="N30" s="318"/>
      <c r="O30" s="318"/>
      <c r="P30" s="318"/>
      <c r="Q30" s="318"/>
      <c r="R30" s="319" t="s">
        <v>30</v>
      </c>
      <c r="S30" s="320"/>
      <c r="T30" s="320"/>
      <c r="U30" s="320"/>
      <c r="V30" s="320"/>
      <c r="W30" s="320"/>
      <c r="X30" s="321" t="s">
        <v>70</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2"/>
    </row>
    <row r="31" spans="1:55" ht="23.1" customHeight="1">
      <c r="A31" s="311"/>
      <c r="B31" s="312"/>
      <c r="C31" s="323" t="s">
        <v>71</v>
      </c>
      <c r="D31" s="324"/>
      <c r="E31" s="324"/>
      <c r="F31" s="324"/>
      <c r="G31" s="324"/>
      <c r="H31" s="324"/>
      <c r="I31" s="324"/>
      <c r="J31" s="324"/>
      <c r="K31" s="325"/>
      <c r="L31" s="326">
        <v>255</v>
      </c>
      <c r="M31" s="326"/>
      <c r="N31" s="326"/>
      <c r="O31" s="326"/>
      <c r="P31" s="326"/>
      <c r="Q31" s="326"/>
      <c r="R31" s="327">
        <v>255</v>
      </c>
      <c r="S31" s="327"/>
      <c r="T31" s="327"/>
      <c r="U31" s="327"/>
      <c r="V31" s="327"/>
      <c r="W31" s="327"/>
      <c r="X31" s="306" t="s">
        <v>161</v>
      </c>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8"/>
    </row>
    <row r="32" spans="1:55" ht="23.1" customHeight="1">
      <c r="A32" s="311"/>
      <c r="B32" s="312"/>
      <c r="C32" s="328" t="s">
        <v>72</v>
      </c>
      <c r="D32" s="329"/>
      <c r="E32" s="329"/>
      <c r="F32" s="329"/>
      <c r="G32" s="329"/>
      <c r="H32" s="329"/>
      <c r="I32" s="329"/>
      <c r="J32" s="329"/>
      <c r="K32" s="330"/>
      <c r="L32" s="291">
        <v>864</v>
      </c>
      <c r="M32" s="291"/>
      <c r="N32" s="291"/>
      <c r="O32" s="291"/>
      <c r="P32" s="291"/>
      <c r="Q32" s="291"/>
      <c r="R32" s="292">
        <v>1620</v>
      </c>
      <c r="S32" s="292"/>
      <c r="T32" s="292"/>
      <c r="U32" s="292"/>
      <c r="V32" s="292"/>
      <c r="W32" s="292"/>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3.1" customHeight="1">
      <c r="A33" s="311"/>
      <c r="B33" s="312"/>
      <c r="C33" s="293"/>
      <c r="D33" s="294"/>
      <c r="E33" s="294"/>
      <c r="F33" s="294"/>
      <c r="G33" s="294"/>
      <c r="H33" s="294"/>
      <c r="I33" s="294"/>
      <c r="J33" s="294"/>
      <c r="K33" s="295"/>
      <c r="L33" s="296"/>
      <c r="M33" s="296"/>
      <c r="N33" s="296"/>
      <c r="O33" s="296"/>
      <c r="P33" s="296"/>
      <c r="Q33" s="296"/>
      <c r="R33" s="297"/>
      <c r="S33" s="297"/>
      <c r="T33" s="297"/>
      <c r="U33" s="297"/>
      <c r="V33" s="297"/>
      <c r="W33" s="297"/>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3.1" customHeight="1">
      <c r="A34" s="311"/>
      <c r="B34" s="312"/>
      <c r="C34" s="293"/>
      <c r="D34" s="294"/>
      <c r="E34" s="294"/>
      <c r="F34" s="294"/>
      <c r="G34" s="294"/>
      <c r="H34" s="294"/>
      <c r="I34" s="294"/>
      <c r="J34" s="294"/>
      <c r="K34" s="295"/>
      <c r="L34" s="296"/>
      <c r="M34" s="296"/>
      <c r="N34" s="296"/>
      <c r="O34" s="296"/>
      <c r="P34" s="296"/>
      <c r="Q34" s="296"/>
      <c r="R34" s="346"/>
      <c r="S34" s="346"/>
      <c r="T34" s="346"/>
      <c r="U34" s="346"/>
      <c r="V34" s="346"/>
      <c r="W34" s="346"/>
      <c r="X34" s="32"/>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4"/>
    </row>
    <row r="35" spans="1:50" ht="23.1" customHeight="1">
      <c r="A35" s="311"/>
      <c r="B35" s="312"/>
      <c r="C35" s="347"/>
      <c r="D35" s="294"/>
      <c r="E35" s="294"/>
      <c r="F35" s="294"/>
      <c r="G35" s="294"/>
      <c r="H35" s="294"/>
      <c r="I35" s="294"/>
      <c r="J35" s="294"/>
      <c r="K35" s="295"/>
      <c r="L35" s="296"/>
      <c r="M35" s="296"/>
      <c r="N35" s="296"/>
      <c r="O35" s="296"/>
      <c r="P35" s="296"/>
      <c r="Q35" s="296"/>
      <c r="R35" s="346"/>
      <c r="S35" s="346"/>
      <c r="T35" s="346"/>
      <c r="U35" s="346"/>
      <c r="V35" s="346"/>
      <c r="W35" s="346"/>
      <c r="X35" s="32"/>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4"/>
    </row>
    <row r="36" spans="1:50" ht="23.1" customHeight="1">
      <c r="A36" s="311"/>
      <c r="B36" s="312"/>
      <c r="C36" s="331"/>
      <c r="D36" s="332"/>
      <c r="E36" s="332"/>
      <c r="F36" s="332"/>
      <c r="G36" s="332"/>
      <c r="H36" s="332"/>
      <c r="I36" s="332"/>
      <c r="J36" s="332"/>
      <c r="K36" s="333"/>
      <c r="L36" s="334"/>
      <c r="M36" s="335"/>
      <c r="N36" s="335"/>
      <c r="O36" s="335"/>
      <c r="P36" s="335"/>
      <c r="Q36" s="336"/>
      <c r="R36" s="334"/>
      <c r="S36" s="335"/>
      <c r="T36" s="335"/>
      <c r="U36" s="335"/>
      <c r="V36" s="335"/>
      <c r="W36" s="336"/>
      <c r="X36" s="32"/>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4"/>
    </row>
    <row r="37" spans="1:50" ht="21" customHeight="1" thickBot="1">
      <c r="A37" s="313"/>
      <c r="B37" s="314"/>
      <c r="C37" s="337" t="s">
        <v>38</v>
      </c>
      <c r="D37" s="338"/>
      <c r="E37" s="338"/>
      <c r="F37" s="338"/>
      <c r="G37" s="338"/>
      <c r="H37" s="338"/>
      <c r="I37" s="338"/>
      <c r="J37" s="338"/>
      <c r="K37" s="339"/>
      <c r="L37" s="340">
        <f>SUM(L31:Q36)</f>
        <v>1119</v>
      </c>
      <c r="M37" s="341"/>
      <c r="N37" s="341"/>
      <c r="O37" s="341"/>
      <c r="P37" s="341"/>
      <c r="Q37" s="342"/>
      <c r="R37" s="340">
        <f>SUM(R31:W36)</f>
        <v>1875</v>
      </c>
      <c r="S37" s="341"/>
      <c r="T37" s="341"/>
      <c r="U37" s="341"/>
      <c r="V37" s="341"/>
      <c r="W37" s="342"/>
      <c r="X37" s="343"/>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8" t="s">
        <v>73</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10"/>
      <c r="B40" s="11"/>
      <c r="C40" s="301" t="s">
        <v>74</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75</v>
      </c>
      <c r="AE40" s="302"/>
      <c r="AF40" s="302"/>
      <c r="AG40" s="304" t="s">
        <v>76</v>
      </c>
      <c r="AH40" s="302"/>
      <c r="AI40" s="302"/>
      <c r="AJ40" s="302"/>
      <c r="AK40" s="302"/>
      <c r="AL40" s="302"/>
      <c r="AM40" s="302"/>
      <c r="AN40" s="302"/>
      <c r="AO40" s="302"/>
      <c r="AP40" s="302"/>
      <c r="AQ40" s="302"/>
      <c r="AR40" s="302"/>
      <c r="AS40" s="302"/>
      <c r="AT40" s="302"/>
      <c r="AU40" s="302"/>
      <c r="AV40" s="302"/>
      <c r="AW40" s="302"/>
      <c r="AX40" s="305"/>
    </row>
    <row r="41" spans="1:50" ht="26.25" customHeight="1">
      <c r="A41" s="272" t="s">
        <v>77</v>
      </c>
      <c r="B41" s="273"/>
      <c r="C41" s="274" t="s">
        <v>78</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79</v>
      </c>
      <c r="AE41" s="278"/>
      <c r="AF41" s="278"/>
      <c r="AG41" s="279" t="s">
        <v>80</v>
      </c>
      <c r="AH41" s="280"/>
      <c r="AI41" s="280"/>
      <c r="AJ41" s="280"/>
      <c r="AK41" s="280"/>
      <c r="AL41" s="280"/>
      <c r="AM41" s="280"/>
      <c r="AN41" s="280"/>
      <c r="AO41" s="280"/>
      <c r="AP41" s="280"/>
      <c r="AQ41" s="280"/>
      <c r="AR41" s="280"/>
      <c r="AS41" s="280"/>
      <c r="AT41" s="280"/>
      <c r="AU41" s="280"/>
      <c r="AV41" s="280"/>
      <c r="AW41" s="280"/>
      <c r="AX41" s="281"/>
    </row>
    <row r="42" spans="1:50" ht="26.25" customHeight="1">
      <c r="A42" s="227"/>
      <c r="B42" s="228"/>
      <c r="C42" s="285" t="s">
        <v>81</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66"/>
      <c r="AD42" s="267" t="s">
        <v>79</v>
      </c>
      <c r="AE42" s="125"/>
      <c r="AF42" s="125"/>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229"/>
      <c r="B43" s="230"/>
      <c r="C43" s="287" t="s">
        <v>82</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70" t="s">
        <v>79</v>
      </c>
      <c r="AE43" s="271"/>
      <c r="AF43" s="271"/>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211" t="s">
        <v>83</v>
      </c>
      <c r="B44" s="226"/>
      <c r="C44" s="290" t="s">
        <v>84</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4" t="s">
        <v>79</v>
      </c>
      <c r="AE44" s="87"/>
      <c r="AF44" s="87"/>
      <c r="AG44" s="235" t="s">
        <v>85</v>
      </c>
      <c r="AH44" s="260"/>
      <c r="AI44" s="260"/>
      <c r="AJ44" s="260"/>
      <c r="AK44" s="260"/>
      <c r="AL44" s="260"/>
      <c r="AM44" s="260"/>
      <c r="AN44" s="260"/>
      <c r="AO44" s="260"/>
      <c r="AP44" s="260"/>
      <c r="AQ44" s="260"/>
      <c r="AR44" s="260"/>
      <c r="AS44" s="260"/>
      <c r="AT44" s="260"/>
      <c r="AU44" s="260"/>
      <c r="AV44" s="260"/>
      <c r="AW44" s="260"/>
      <c r="AX44" s="261"/>
    </row>
    <row r="45" spans="1:50" ht="26.25" customHeight="1">
      <c r="A45" s="227"/>
      <c r="B45" s="228"/>
      <c r="C45" s="265" t="s">
        <v>86</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t="s">
        <v>79</v>
      </c>
      <c r="AE45" s="125"/>
      <c r="AF45" s="125"/>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27"/>
      <c r="B46" s="228"/>
      <c r="C46" s="265" t="s">
        <v>87</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7" t="s">
        <v>79</v>
      </c>
      <c r="AE46" s="125"/>
      <c r="AF46" s="125"/>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27"/>
      <c r="B47" s="228"/>
      <c r="C47" s="265" t="s">
        <v>88</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t="s">
        <v>79</v>
      </c>
      <c r="AE47" s="125"/>
      <c r="AF47" s="125"/>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27"/>
      <c r="B48" s="228"/>
      <c r="C48" s="265" t="s">
        <v>89</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8"/>
      <c r="AD48" s="267" t="s">
        <v>79</v>
      </c>
      <c r="AE48" s="125"/>
      <c r="AF48" s="125"/>
      <c r="AG48" s="262"/>
      <c r="AH48" s="263"/>
      <c r="AI48" s="263"/>
      <c r="AJ48" s="263"/>
      <c r="AK48" s="263"/>
      <c r="AL48" s="263"/>
      <c r="AM48" s="263"/>
      <c r="AN48" s="263"/>
      <c r="AO48" s="263"/>
      <c r="AP48" s="263"/>
      <c r="AQ48" s="263"/>
      <c r="AR48" s="263"/>
      <c r="AS48" s="263"/>
      <c r="AT48" s="263"/>
      <c r="AU48" s="263"/>
      <c r="AV48" s="263"/>
      <c r="AW48" s="263"/>
      <c r="AX48" s="264"/>
    </row>
    <row r="49" spans="1:51" ht="26.25" customHeight="1">
      <c r="A49" s="227"/>
      <c r="B49" s="228"/>
      <c r="C49" s="269" t="s">
        <v>90</v>
      </c>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70" t="s">
        <v>17</v>
      </c>
      <c r="AE49" s="271"/>
      <c r="AF49" s="271"/>
      <c r="AG49" s="282"/>
      <c r="AH49" s="283"/>
      <c r="AI49" s="283"/>
      <c r="AJ49" s="283"/>
      <c r="AK49" s="283"/>
      <c r="AL49" s="283"/>
      <c r="AM49" s="283"/>
      <c r="AN49" s="283"/>
      <c r="AO49" s="283"/>
      <c r="AP49" s="283"/>
      <c r="AQ49" s="283"/>
      <c r="AR49" s="283"/>
      <c r="AS49" s="283"/>
      <c r="AT49" s="283"/>
      <c r="AU49" s="283"/>
      <c r="AV49" s="283"/>
      <c r="AW49" s="283"/>
      <c r="AX49" s="284"/>
    </row>
    <row r="50" spans="1:51" ht="30" customHeight="1">
      <c r="A50" s="211" t="s">
        <v>91</v>
      </c>
      <c r="B50" s="226"/>
      <c r="C50" s="257" t="s">
        <v>92</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9"/>
      <c r="AD50" s="234" t="s">
        <v>79</v>
      </c>
      <c r="AE50" s="87"/>
      <c r="AF50" s="87"/>
      <c r="AG50" s="235" t="s">
        <v>93</v>
      </c>
      <c r="AH50" s="260"/>
      <c r="AI50" s="260"/>
      <c r="AJ50" s="260"/>
      <c r="AK50" s="260"/>
      <c r="AL50" s="260"/>
      <c r="AM50" s="260"/>
      <c r="AN50" s="260"/>
      <c r="AO50" s="260"/>
      <c r="AP50" s="260"/>
      <c r="AQ50" s="260"/>
      <c r="AR50" s="260"/>
      <c r="AS50" s="260"/>
      <c r="AT50" s="260"/>
      <c r="AU50" s="260"/>
      <c r="AV50" s="260"/>
      <c r="AW50" s="260"/>
      <c r="AX50" s="261"/>
    </row>
    <row r="51" spans="1:51" ht="26.25" customHeight="1">
      <c r="A51" s="227"/>
      <c r="B51" s="228"/>
      <c r="C51" s="265" t="s">
        <v>94</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7" t="s">
        <v>79</v>
      </c>
      <c r="AE51" s="125"/>
      <c r="AF51" s="125"/>
      <c r="AG51" s="262"/>
      <c r="AH51" s="263"/>
      <c r="AI51" s="263"/>
      <c r="AJ51" s="263"/>
      <c r="AK51" s="263"/>
      <c r="AL51" s="263"/>
      <c r="AM51" s="263"/>
      <c r="AN51" s="263"/>
      <c r="AO51" s="263"/>
      <c r="AP51" s="263"/>
      <c r="AQ51" s="263"/>
      <c r="AR51" s="263"/>
      <c r="AS51" s="263"/>
      <c r="AT51" s="263"/>
      <c r="AU51" s="263"/>
      <c r="AV51" s="263"/>
      <c r="AW51" s="263"/>
      <c r="AX51" s="264"/>
    </row>
    <row r="52" spans="1:51" ht="26.25" customHeight="1">
      <c r="A52" s="227"/>
      <c r="B52" s="228"/>
      <c r="C52" s="265" t="s">
        <v>95</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7" t="s">
        <v>79</v>
      </c>
      <c r="AE52" s="125"/>
      <c r="AF52" s="125"/>
      <c r="AG52" s="262"/>
      <c r="AH52" s="263"/>
      <c r="AI52" s="263"/>
      <c r="AJ52" s="263"/>
      <c r="AK52" s="263"/>
      <c r="AL52" s="263"/>
      <c r="AM52" s="263"/>
      <c r="AN52" s="263"/>
      <c r="AO52" s="263"/>
      <c r="AP52" s="263"/>
      <c r="AQ52" s="263"/>
      <c r="AR52" s="263"/>
      <c r="AS52" s="263"/>
      <c r="AT52" s="263"/>
      <c r="AU52" s="263"/>
      <c r="AV52" s="263"/>
      <c r="AW52" s="263"/>
      <c r="AX52" s="264"/>
    </row>
    <row r="53" spans="1:51" ht="33.6" customHeight="1">
      <c r="A53" s="211" t="s">
        <v>96</v>
      </c>
      <c r="B53" s="226"/>
      <c r="C53" s="231" t="s">
        <v>97</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3"/>
      <c r="AD53" s="234" t="s">
        <v>79</v>
      </c>
      <c r="AE53" s="87"/>
      <c r="AF53" s="87"/>
      <c r="AG53" s="235" t="s">
        <v>98</v>
      </c>
      <c r="AH53" s="236"/>
      <c r="AI53" s="236"/>
      <c r="AJ53" s="236"/>
      <c r="AK53" s="236"/>
      <c r="AL53" s="236"/>
      <c r="AM53" s="236"/>
      <c r="AN53" s="236"/>
      <c r="AO53" s="236"/>
      <c r="AP53" s="236"/>
      <c r="AQ53" s="236"/>
      <c r="AR53" s="236"/>
      <c r="AS53" s="236"/>
      <c r="AT53" s="236"/>
      <c r="AU53" s="236"/>
      <c r="AV53" s="236"/>
      <c r="AW53" s="236"/>
      <c r="AX53" s="237"/>
    </row>
    <row r="54" spans="1:51" ht="15.75" customHeight="1">
      <c r="A54" s="227"/>
      <c r="B54" s="228"/>
      <c r="C54" s="244" t="s">
        <v>0</v>
      </c>
      <c r="D54" s="245"/>
      <c r="E54" s="245"/>
      <c r="F54" s="245"/>
      <c r="G54" s="246" t="s">
        <v>99</v>
      </c>
      <c r="H54" s="247"/>
      <c r="I54" s="247"/>
      <c r="J54" s="247"/>
      <c r="K54" s="247"/>
      <c r="L54" s="247"/>
      <c r="M54" s="247"/>
      <c r="N54" s="247"/>
      <c r="O54" s="247"/>
      <c r="P54" s="247"/>
      <c r="Q54" s="247"/>
      <c r="R54" s="247"/>
      <c r="S54" s="248"/>
      <c r="T54" s="249" t="s">
        <v>100</v>
      </c>
      <c r="U54" s="250"/>
      <c r="V54" s="250"/>
      <c r="W54" s="250"/>
      <c r="X54" s="250"/>
      <c r="Y54" s="250"/>
      <c r="Z54" s="250"/>
      <c r="AA54" s="250"/>
      <c r="AB54" s="250"/>
      <c r="AC54" s="250"/>
      <c r="AD54" s="250"/>
      <c r="AE54" s="250"/>
      <c r="AF54" s="250"/>
      <c r="AG54" s="238"/>
      <c r="AH54" s="239"/>
      <c r="AI54" s="239"/>
      <c r="AJ54" s="239"/>
      <c r="AK54" s="239"/>
      <c r="AL54" s="239"/>
      <c r="AM54" s="239"/>
      <c r="AN54" s="239"/>
      <c r="AO54" s="239"/>
      <c r="AP54" s="239"/>
      <c r="AQ54" s="239"/>
      <c r="AR54" s="239"/>
      <c r="AS54" s="239"/>
      <c r="AT54" s="239"/>
      <c r="AU54" s="239"/>
      <c r="AV54" s="239"/>
      <c r="AW54" s="239"/>
      <c r="AX54" s="240"/>
    </row>
    <row r="55" spans="1:51" ht="26.25" customHeight="1">
      <c r="A55" s="227"/>
      <c r="B55" s="228"/>
      <c r="C55" s="251"/>
      <c r="D55" s="252"/>
      <c r="E55" s="252"/>
      <c r="F55" s="252"/>
      <c r="G55" s="253"/>
      <c r="H55" s="254"/>
      <c r="I55" s="254"/>
      <c r="J55" s="254"/>
      <c r="K55" s="254"/>
      <c r="L55" s="254"/>
      <c r="M55" s="254"/>
      <c r="N55" s="254"/>
      <c r="O55" s="254"/>
      <c r="P55" s="254"/>
      <c r="Q55" s="254"/>
      <c r="R55" s="254"/>
      <c r="S55" s="255"/>
      <c r="T55" s="256"/>
      <c r="U55" s="254"/>
      <c r="V55" s="254"/>
      <c r="W55" s="254"/>
      <c r="X55" s="254"/>
      <c r="Y55" s="254"/>
      <c r="Z55" s="254"/>
      <c r="AA55" s="254"/>
      <c r="AB55" s="254"/>
      <c r="AC55" s="254"/>
      <c r="AD55" s="254"/>
      <c r="AE55" s="254"/>
      <c r="AF55" s="254"/>
      <c r="AG55" s="238"/>
      <c r="AH55" s="239"/>
      <c r="AI55" s="239"/>
      <c r="AJ55" s="239"/>
      <c r="AK55" s="239"/>
      <c r="AL55" s="239"/>
      <c r="AM55" s="239"/>
      <c r="AN55" s="239"/>
      <c r="AO55" s="239"/>
      <c r="AP55" s="239"/>
      <c r="AQ55" s="239"/>
      <c r="AR55" s="239"/>
      <c r="AS55" s="239"/>
      <c r="AT55" s="239"/>
      <c r="AU55" s="239"/>
      <c r="AV55" s="239"/>
      <c r="AW55" s="239"/>
      <c r="AX55" s="240"/>
    </row>
    <row r="56" spans="1:51" ht="26.25" customHeight="1">
      <c r="A56" s="229"/>
      <c r="B56" s="230"/>
      <c r="C56" s="204"/>
      <c r="D56" s="205"/>
      <c r="E56" s="205"/>
      <c r="F56" s="205"/>
      <c r="G56" s="206"/>
      <c r="H56" s="207"/>
      <c r="I56" s="207"/>
      <c r="J56" s="207"/>
      <c r="K56" s="207"/>
      <c r="L56" s="207"/>
      <c r="M56" s="207"/>
      <c r="N56" s="207"/>
      <c r="O56" s="207"/>
      <c r="P56" s="207"/>
      <c r="Q56" s="207"/>
      <c r="R56" s="207"/>
      <c r="S56" s="208"/>
      <c r="T56" s="209"/>
      <c r="U56" s="210"/>
      <c r="V56" s="210"/>
      <c r="W56" s="210"/>
      <c r="X56" s="210"/>
      <c r="Y56" s="210"/>
      <c r="Z56" s="210"/>
      <c r="AA56" s="210"/>
      <c r="AB56" s="210"/>
      <c r="AC56" s="210"/>
      <c r="AD56" s="210"/>
      <c r="AE56" s="210"/>
      <c r="AF56" s="210"/>
      <c r="AG56" s="241"/>
      <c r="AH56" s="242"/>
      <c r="AI56" s="242"/>
      <c r="AJ56" s="242"/>
      <c r="AK56" s="242"/>
      <c r="AL56" s="242"/>
      <c r="AM56" s="242"/>
      <c r="AN56" s="242"/>
      <c r="AO56" s="242"/>
      <c r="AP56" s="242"/>
      <c r="AQ56" s="242"/>
      <c r="AR56" s="242"/>
      <c r="AS56" s="242"/>
      <c r="AT56" s="242"/>
      <c r="AU56" s="242"/>
      <c r="AV56" s="242"/>
      <c r="AW56" s="242"/>
      <c r="AX56" s="243"/>
    </row>
    <row r="57" spans="1:51" ht="57" customHeight="1">
      <c r="A57" s="211" t="s">
        <v>101</v>
      </c>
      <c r="B57" s="212"/>
      <c r="C57" s="215" t="s">
        <v>102</v>
      </c>
      <c r="D57" s="216"/>
      <c r="E57" s="216"/>
      <c r="F57" s="217"/>
      <c r="G57" s="218" t="s">
        <v>103</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1" ht="66.75" customHeight="1" thickBot="1">
      <c r="A58" s="213"/>
      <c r="B58" s="214"/>
      <c r="C58" s="220" t="s">
        <v>104</v>
      </c>
      <c r="D58" s="221"/>
      <c r="E58" s="221"/>
      <c r="F58" s="222"/>
      <c r="G58" s="223" t="s">
        <v>105</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1" ht="21" customHeight="1">
      <c r="A59" s="172" t="s">
        <v>106</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1" ht="120" customHeight="1" thickBot="1">
      <c r="A60" s="17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1" ht="21" customHeight="1">
      <c r="A61" s="178" t="s">
        <v>107</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1" ht="120" customHeight="1" thickBot="1">
      <c r="A62" s="147" t="s">
        <v>157</v>
      </c>
      <c r="B62" s="181"/>
      <c r="C62" s="181"/>
      <c r="D62" s="181"/>
      <c r="E62" s="182"/>
      <c r="F62" s="183" t="s">
        <v>160</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1" ht="21" customHeight="1">
      <c r="A63" s="178" t="s">
        <v>108</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1" ht="99.95" customHeight="1" thickBot="1">
      <c r="A64" s="147" t="s">
        <v>158</v>
      </c>
      <c r="B64" s="148"/>
      <c r="C64" s="148"/>
      <c r="D64" s="148"/>
      <c r="E64" s="149"/>
      <c r="F64" s="150" t="s">
        <v>159</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c r="AY64" s="12"/>
    </row>
    <row r="65" spans="1:50" ht="21" customHeight="1">
      <c r="A65" s="153" t="s">
        <v>109</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95" customHeight="1" thickBot="1">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7" customHeight="1">
      <c r="A67" s="159" t="s">
        <v>110</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899999999999999" customHeight="1" thickBot="1">
      <c r="A68" s="162"/>
      <c r="B68" s="163"/>
      <c r="C68" s="164" t="s">
        <v>111</v>
      </c>
      <c r="D68" s="59"/>
      <c r="E68" s="59"/>
      <c r="F68" s="59"/>
      <c r="G68" s="59"/>
      <c r="H68" s="59"/>
      <c r="I68" s="59"/>
      <c r="J68" s="165"/>
      <c r="K68" s="166" t="s">
        <v>112</v>
      </c>
      <c r="L68" s="167"/>
      <c r="M68" s="167"/>
      <c r="N68" s="167"/>
      <c r="O68" s="167"/>
      <c r="P68" s="167"/>
      <c r="Q68" s="167"/>
      <c r="R68" s="168"/>
      <c r="S68" s="164" t="s">
        <v>113</v>
      </c>
      <c r="T68" s="59"/>
      <c r="U68" s="59"/>
      <c r="V68" s="59"/>
      <c r="W68" s="59"/>
      <c r="X68" s="59"/>
      <c r="Y68" s="59"/>
      <c r="Z68" s="165"/>
      <c r="AA68" s="166" t="s">
        <v>114</v>
      </c>
      <c r="AB68" s="167"/>
      <c r="AC68" s="167"/>
      <c r="AD68" s="167"/>
      <c r="AE68" s="167"/>
      <c r="AF68" s="167"/>
      <c r="AG68" s="167"/>
      <c r="AH68" s="168"/>
      <c r="AI68" s="164" t="s">
        <v>115</v>
      </c>
      <c r="AJ68" s="169"/>
      <c r="AK68" s="169"/>
      <c r="AL68" s="169"/>
      <c r="AM68" s="169"/>
      <c r="AN68" s="169"/>
      <c r="AO68" s="169"/>
      <c r="AP68" s="170"/>
      <c r="AQ68" s="171" t="s">
        <v>116</v>
      </c>
      <c r="AR68" s="167"/>
      <c r="AS68" s="167"/>
      <c r="AT68" s="167"/>
      <c r="AU68" s="167"/>
      <c r="AV68" s="167"/>
      <c r="AW68" s="167"/>
      <c r="AX68" s="16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86" t="s">
        <v>117</v>
      </c>
      <c r="B70" s="187"/>
      <c r="C70" s="187"/>
      <c r="D70" s="187"/>
      <c r="E70" s="187"/>
      <c r="F70" s="188"/>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9"/>
      <c r="B71" s="190"/>
      <c r="C71" s="190"/>
      <c r="D71" s="190"/>
      <c r="E71" s="190"/>
      <c r="F71" s="19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9"/>
      <c r="B72" s="190"/>
      <c r="C72" s="190"/>
      <c r="D72" s="190"/>
      <c r="E72" s="190"/>
      <c r="F72" s="19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9"/>
      <c r="B73" s="190"/>
      <c r="C73" s="190"/>
      <c r="D73" s="190"/>
      <c r="E73" s="190"/>
      <c r="F73" s="19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9"/>
      <c r="B74" s="190"/>
      <c r="C74" s="190"/>
      <c r="D74" s="190"/>
      <c r="E74" s="190"/>
      <c r="F74" s="19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9"/>
      <c r="B75" s="190"/>
      <c r="C75" s="190"/>
      <c r="D75" s="190"/>
      <c r="E75" s="190"/>
      <c r="F75" s="19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9"/>
      <c r="B76" s="190"/>
      <c r="C76" s="190"/>
      <c r="D76" s="190"/>
      <c r="E76" s="190"/>
      <c r="F76" s="19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9"/>
      <c r="B77" s="190"/>
      <c r="C77" s="190"/>
      <c r="D77" s="190"/>
      <c r="E77" s="190"/>
      <c r="F77" s="19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9"/>
      <c r="B78" s="190"/>
      <c r="C78" s="190"/>
      <c r="D78" s="190"/>
      <c r="E78" s="190"/>
      <c r="F78" s="19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9"/>
      <c r="B79" s="190"/>
      <c r="C79" s="190"/>
      <c r="D79" s="190"/>
      <c r="E79" s="190"/>
      <c r="F79" s="19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9"/>
      <c r="B80" s="190"/>
      <c r="C80" s="190"/>
      <c r="D80" s="190"/>
      <c r="E80" s="190"/>
      <c r="F80" s="19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9"/>
      <c r="B81" s="190"/>
      <c r="C81" s="190"/>
      <c r="D81" s="190"/>
      <c r="E81" s="190"/>
      <c r="F81" s="19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9"/>
      <c r="B82" s="190"/>
      <c r="C82" s="190"/>
      <c r="D82" s="190"/>
      <c r="E82" s="190"/>
      <c r="F82" s="19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9"/>
      <c r="B83" s="190"/>
      <c r="C83" s="190"/>
      <c r="D83" s="190"/>
      <c r="E83" s="190"/>
      <c r="F83" s="19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9"/>
      <c r="B84" s="190"/>
      <c r="C84" s="190"/>
      <c r="D84" s="190"/>
      <c r="E84" s="190"/>
      <c r="F84" s="19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9"/>
      <c r="B85" s="190"/>
      <c r="C85" s="190"/>
      <c r="D85" s="190"/>
      <c r="E85" s="190"/>
      <c r="F85" s="19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9"/>
      <c r="B86" s="190"/>
      <c r="C86" s="190"/>
      <c r="D86" s="190"/>
      <c r="E86" s="190"/>
      <c r="F86" s="19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9"/>
      <c r="B87" s="190"/>
      <c r="C87" s="190"/>
      <c r="D87" s="190"/>
      <c r="E87" s="190"/>
      <c r="F87" s="19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9"/>
      <c r="B88" s="190"/>
      <c r="C88" s="190"/>
      <c r="D88" s="190"/>
      <c r="E88" s="190"/>
      <c r="F88" s="19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9"/>
      <c r="B89" s="190"/>
      <c r="C89" s="190"/>
      <c r="D89" s="190"/>
      <c r="E89" s="190"/>
      <c r="F89" s="19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9"/>
      <c r="B90" s="190"/>
      <c r="C90" s="190"/>
      <c r="D90" s="190"/>
      <c r="E90" s="190"/>
      <c r="F90" s="19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9"/>
      <c r="B91" s="190"/>
      <c r="C91" s="190"/>
      <c r="D91" s="190"/>
      <c r="E91" s="190"/>
      <c r="F91" s="19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9"/>
      <c r="B92" s="190"/>
      <c r="C92" s="190"/>
      <c r="D92" s="190"/>
      <c r="E92" s="190"/>
      <c r="F92" s="19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9"/>
      <c r="B93" s="190"/>
      <c r="C93" s="190"/>
      <c r="D93" s="190"/>
      <c r="E93" s="190"/>
      <c r="F93" s="19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9"/>
      <c r="B94" s="190"/>
      <c r="C94" s="190"/>
      <c r="D94" s="190"/>
      <c r="E94" s="190"/>
      <c r="F94" s="19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9"/>
      <c r="B95" s="190"/>
      <c r="C95" s="190"/>
      <c r="D95" s="190"/>
      <c r="E95" s="190"/>
      <c r="F95" s="19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9"/>
      <c r="B96" s="190"/>
      <c r="C96" s="190"/>
      <c r="D96" s="190"/>
      <c r="E96" s="190"/>
      <c r="F96" s="19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9"/>
      <c r="B97" s="190"/>
      <c r="C97" s="190"/>
      <c r="D97" s="190"/>
      <c r="E97" s="190"/>
      <c r="F97" s="19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9"/>
      <c r="B98" s="190"/>
      <c r="C98" s="190"/>
      <c r="D98" s="190"/>
      <c r="E98" s="190"/>
      <c r="F98" s="19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9"/>
      <c r="B99" s="190"/>
      <c r="C99" s="190"/>
      <c r="D99" s="190"/>
      <c r="E99" s="190"/>
      <c r="F99" s="19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9"/>
      <c r="B100" s="190"/>
      <c r="C100" s="190"/>
      <c r="D100" s="190"/>
      <c r="E100" s="190"/>
      <c r="F100" s="19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92"/>
      <c r="B101" s="193"/>
      <c r="C101" s="193"/>
      <c r="D101" s="193"/>
      <c r="E101" s="193"/>
      <c r="F101" s="19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95" t="s">
        <v>119</v>
      </c>
      <c r="B103" s="196"/>
      <c r="C103" s="196"/>
      <c r="D103" s="196"/>
      <c r="E103" s="196"/>
      <c r="F103" s="197"/>
      <c r="G103" s="141" t="s">
        <v>120</v>
      </c>
      <c r="H103" s="142"/>
      <c r="I103" s="142"/>
      <c r="J103" s="142"/>
      <c r="K103" s="142"/>
      <c r="L103" s="142"/>
      <c r="M103" s="142"/>
      <c r="N103" s="142"/>
      <c r="O103" s="142"/>
      <c r="P103" s="142"/>
      <c r="Q103" s="142"/>
      <c r="R103" s="142"/>
      <c r="S103" s="142"/>
      <c r="T103" s="142"/>
      <c r="U103" s="142"/>
      <c r="V103" s="142"/>
      <c r="W103" s="142"/>
      <c r="X103" s="142"/>
      <c r="Y103" s="142"/>
      <c r="Z103" s="142"/>
      <c r="AA103" s="142"/>
      <c r="AB103" s="143"/>
      <c r="AC103" s="144" t="s">
        <v>121</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6"/>
    </row>
    <row r="104" spans="1:50" ht="24.75" customHeight="1">
      <c r="A104" s="198"/>
      <c r="B104" s="199"/>
      <c r="C104" s="199"/>
      <c r="D104" s="199"/>
      <c r="E104" s="199"/>
      <c r="F104" s="200"/>
      <c r="G104" s="107" t="s">
        <v>68</v>
      </c>
      <c r="H104" s="108"/>
      <c r="I104" s="108"/>
      <c r="J104" s="108"/>
      <c r="K104" s="108"/>
      <c r="L104" s="109" t="s">
        <v>122</v>
      </c>
      <c r="M104" s="110"/>
      <c r="N104" s="110"/>
      <c r="O104" s="110"/>
      <c r="P104" s="110"/>
      <c r="Q104" s="110"/>
      <c r="R104" s="110"/>
      <c r="S104" s="110"/>
      <c r="T104" s="110"/>
      <c r="U104" s="110"/>
      <c r="V104" s="110"/>
      <c r="W104" s="110"/>
      <c r="X104" s="111"/>
      <c r="Y104" s="112" t="s">
        <v>123</v>
      </c>
      <c r="Z104" s="113"/>
      <c r="AA104" s="113"/>
      <c r="AB104" s="114"/>
      <c r="AC104" s="107" t="s">
        <v>68</v>
      </c>
      <c r="AD104" s="108"/>
      <c r="AE104" s="108"/>
      <c r="AF104" s="108"/>
      <c r="AG104" s="108"/>
      <c r="AH104" s="109" t="s">
        <v>122</v>
      </c>
      <c r="AI104" s="110"/>
      <c r="AJ104" s="110"/>
      <c r="AK104" s="110"/>
      <c r="AL104" s="110"/>
      <c r="AM104" s="110"/>
      <c r="AN104" s="110"/>
      <c r="AO104" s="110"/>
      <c r="AP104" s="110"/>
      <c r="AQ104" s="110"/>
      <c r="AR104" s="110"/>
      <c r="AS104" s="110"/>
      <c r="AT104" s="111"/>
      <c r="AU104" s="112" t="s">
        <v>123</v>
      </c>
      <c r="AV104" s="113"/>
      <c r="AW104" s="113"/>
      <c r="AX104" s="115"/>
    </row>
    <row r="105" spans="1:50" ht="24.75" customHeight="1">
      <c r="A105" s="198"/>
      <c r="B105" s="199"/>
      <c r="C105" s="199"/>
      <c r="D105" s="199"/>
      <c r="E105" s="199"/>
      <c r="F105" s="200"/>
      <c r="G105" s="86" t="s">
        <v>124</v>
      </c>
      <c r="H105" s="87"/>
      <c r="I105" s="87"/>
      <c r="J105" s="87"/>
      <c r="K105" s="88"/>
      <c r="L105" s="89" t="s">
        <v>125</v>
      </c>
      <c r="M105" s="90"/>
      <c r="N105" s="90"/>
      <c r="O105" s="90"/>
      <c r="P105" s="90"/>
      <c r="Q105" s="90"/>
      <c r="R105" s="90"/>
      <c r="S105" s="90"/>
      <c r="T105" s="90"/>
      <c r="U105" s="90"/>
      <c r="V105" s="90"/>
      <c r="W105" s="90"/>
      <c r="X105" s="91"/>
      <c r="Y105" s="135">
        <v>1892</v>
      </c>
      <c r="Z105" s="136"/>
      <c r="AA105" s="136"/>
      <c r="AB105" s="137"/>
      <c r="AC105" s="95"/>
      <c r="AD105" s="96"/>
      <c r="AE105" s="96"/>
      <c r="AF105" s="96"/>
      <c r="AG105" s="97"/>
      <c r="AH105" s="89"/>
      <c r="AI105" s="98"/>
      <c r="AJ105" s="98"/>
      <c r="AK105" s="98"/>
      <c r="AL105" s="98"/>
      <c r="AM105" s="98"/>
      <c r="AN105" s="98"/>
      <c r="AO105" s="98"/>
      <c r="AP105" s="98"/>
      <c r="AQ105" s="98"/>
      <c r="AR105" s="98"/>
      <c r="AS105" s="98"/>
      <c r="AT105" s="99"/>
      <c r="AU105" s="100"/>
      <c r="AV105" s="101"/>
      <c r="AW105" s="101"/>
      <c r="AX105" s="102"/>
    </row>
    <row r="106" spans="1:50" ht="24.75" customHeight="1">
      <c r="A106" s="198"/>
      <c r="B106" s="199"/>
      <c r="C106" s="199"/>
      <c r="D106" s="199"/>
      <c r="E106" s="199"/>
      <c r="F106" s="200"/>
      <c r="G106" s="124" t="s">
        <v>126</v>
      </c>
      <c r="H106" s="125"/>
      <c r="I106" s="125"/>
      <c r="J106" s="125"/>
      <c r="K106" s="126"/>
      <c r="L106" s="79" t="s">
        <v>127</v>
      </c>
      <c r="M106" s="130"/>
      <c r="N106" s="130"/>
      <c r="O106" s="130"/>
      <c r="P106" s="130"/>
      <c r="Q106" s="130"/>
      <c r="R106" s="130"/>
      <c r="S106" s="130"/>
      <c r="T106" s="130"/>
      <c r="U106" s="130"/>
      <c r="V106" s="130"/>
      <c r="W106" s="130"/>
      <c r="X106" s="131"/>
      <c r="Y106" s="132">
        <v>37</v>
      </c>
      <c r="Z106" s="133"/>
      <c r="AA106" s="133"/>
      <c r="AB106" s="134"/>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98"/>
      <c r="B107" s="199"/>
      <c r="C107" s="199"/>
      <c r="D107" s="199"/>
      <c r="E107" s="199"/>
      <c r="F107" s="200"/>
      <c r="G107" s="124" t="s">
        <v>128</v>
      </c>
      <c r="H107" s="125"/>
      <c r="I107" s="125"/>
      <c r="J107" s="125"/>
      <c r="K107" s="126"/>
      <c r="L107" s="79" t="s">
        <v>128</v>
      </c>
      <c r="M107" s="130"/>
      <c r="N107" s="130"/>
      <c r="O107" s="130"/>
      <c r="P107" s="130"/>
      <c r="Q107" s="130"/>
      <c r="R107" s="130"/>
      <c r="S107" s="130"/>
      <c r="T107" s="130"/>
      <c r="U107" s="130"/>
      <c r="V107" s="130"/>
      <c r="W107" s="130"/>
      <c r="X107" s="131"/>
      <c r="Y107" s="132">
        <v>20</v>
      </c>
      <c r="Z107" s="133"/>
      <c r="AA107" s="133"/>
      <c r="AB107" s="134"/>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198"/>
      <c r="B108" s="199"/>
      <c r="C108" s="199"/>
      <c r="D108" s="199"/>
      <c r="E108" s="199"/>
      <c r="F108" s="200"/>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98"/>
      <c r="B109" s="199"/>
      <c r="C109" s="199"/>
      <c r="D109" s="199"/>
      <c r="E109" s="199"/>
      <c r="F109" s="200"/>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98"/>
      <c r="B110" s="199"/>
      <c r="C110" s="199"/>
      <c r="D110" s="199"/>
      <c r="E110" s="199"/>
      <c r="F110" s="200"/>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98"/>
      <c r="B111" s="199"/>
      <c r="C111" s="199"/>
      <c r="D111" s="199"/>
      <c r="E111" s="199"/>
      <c r="F111" s="200"/>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98"/>
      <c r="B112" s="199"/>
      <c r="C112" s="199"/>
      <c r="D112" s="199"/>
      <c r="E112" s="199"/>
      <c r="F112" s="200"/>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98"/>
      <c r="B113" s="199"/>
      <c r="C113" s="199"/>
      <c r="D113" s="199"/>
      <c r="E113" s="199"/>
      <c r="F113" s="200"/>
      <c r="G113" s="116" t="s">
        <v>38</v>
      </c>
      <c r="H113" s="110"/>
      <c r="I113" s="110"/>
      <c r="J113" s="110"/>
      <c r="K113" s="110"/>
      <c r="L113" s="117"/>
      <c r="M113" s="118"/>
      <c r="N113" s="118"/>
      <c r="O113" s="118"/>
      <c r="P113" s="118"/>
      <c r="Q113" s="118"/>
      <c r="R113" s="118"/>
      <c r="S113" s="118"/>
      <c r="T113" s="118"/>
      <c r="U113" s="118"/>
      <c r="V113" s="118"/>
      <c r="W113" s="118"/>
      <c r="X113" s="119"/>
      <c r="Y113" s="120">
        <f>SUM(Y105:AB112)</f>
        <v>1949</v>
      </c>
      <c r="Z113" s="121"/>
      <c r="AA113" s="121"/>
      <c r="AB113" s="122"/>
      <c r="AC113" s="116" t="s">
        <v>38</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98"/>
      <c r="B114" s="199"/>
      <c r="C114" s="199"/>
      <c r="D114" s="199"/>
      <c r="E114" s="199"/>
      <c r="F114" s="200"/>
      <c r="G114" s="103" t="s">
        <v>129</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130</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98"/>
      <c r="B115" s="199"/>
      <c r="C115" s="199"/>
      <c r="D115" s="199"/>
      <c r="E115" s="199"/>
      <c r="F115" s="200"/>
      <c r="G115" s="107" t="s">
        <v>68</v>
      </c>
      <c r="H115" s="108"/>
      <c r="I115" s="108"/>
      <c r="J115" s="108"/>
      <c r="K115" s="108"/>
      <c r="L115" s="109" t="s">
        <v>122</v>
      </c>
      <c r="M115" s="110"/>
      <c r="N115" s="110"/>
      <c r="O115" s="110"/>
      <c r="P115" s="110"/>
      <c r="Q115" s="110"/>
      <c r="R115" s="110"/>
      <c r="S115" s="110"/>
      <c r="T115" s="110"/>
      <c r="U115" s="110"/>
      <c r="V115" s="110"/>
      <c r="W115" s="110"/>
      <c r="X115" s="111"/>
      <c r="Y115" s="112" t="s">
        <v>123</v>
      </c>
      <c r="Z115" s="113"/>
      <c r="AA115" s="113"/>
      <c r="AB115" s="114"/>
      <c r="AC115" s="107" t="s">
        <v>68</v>
      </c>
      <c r="AD115" s="108"/>
      <c r="AE115" s="108"/>
      <c r="AF115" s="108"/>
      <c r="AG115" s="108"/>
      <c r="AH115" s="109" t="s">
        <v>122</v>
      </c>
      <c r="AI115" s="110"/>
      <c r="AJ115" s="110"/>
      <c r="AK115" s="110"/>
      <c r="AL115" s="110"/>
      <c r="AM115" s="110"/>
      <c r="AN115" s="110"/>
      <c r="AO115" s="110"/>
      <c r="AP115" s="110"/>
      <c r="AQ115" s="110"/>
      <c r="AR115" s="110"/>
      <c r="AS115" s="110"/>
      <c r="AT115" s="111"/>
      <c r="AU115" s="112" t="s">
        <v>123</v>
      </c>
      <c r="AV115" s="113"/>
      <c r="AW115" s="113"/>
      <c r="AX115" s="115"/>
    </row>
    <row r="116" spans="1:50" ht="24.75" customHeight="1">
      <c r="A116" s="198"/>
      <c r="B116" s="199"/>
      <c r="C116" s="199"/>
      <c r="D116" s="199"/>
      <c r="E116" s="199"/>
      <c r="F116" s="200"/>
      <c r="G116" s="86" t="s">
        <v>124</v>
      </c>
      <c r="H116" s="87"/>
      <c r="I116" s="87"/>
      <c r="J116" s="87"/>
      <c r="K116" s="88"/>
      <c r="L116" s="89" t="s">
        <v>131</v>
      </c>
      <c r="M116" s="90"/>
      <c r="N116" s="90"/>
      <c r="O116" s="90"/>
      <c r="P116" s="90"/>
      <c r="Q116" s="90"/>
      <c r="R116" s="90"/>
      <c r="S116" s="90"/>
      <c r="T116" s="90"/>
      <c r="U116" s="90"/>
      <c r="V116" s="90"/>
      <c r="W116" s="90"/>
      <c r="X116" s="91"/>
      <c r="Y116" s="135">
        <v>96</v>
      </c>
      <c r="Z116" s="136"/>
      <c r="AA116" s="136"/>
      <c r="AB116" s="137"/>
      <c r="AC116" s="95"/>
      <c r="AD116" s="96"/>
      <c r="AE116" s="96"/>
      <c r="AF116" s="96"/>
      <c r="AG116" s="97"/>
      <c r="AH116" s="89"/>
      <c r="AI116" s="98"/>
      <c r="AJ116" s="98"/>
      <c r="AK116" s="98"/>
      <c r="AL116" s="98"/>
      <c r="AM116" s="98"/>
      <c r="AN116" s="98"/>
      <c r="AO116" s="98"/>
      <c r="AP116" s="98"/>
      <c r="AQ116" s="98"/>
      <c r="AR116" s="98"/>
      <c r="AS116" s="98"/>
      <c r="AT116" s="99"/>
      <c r="AU116" s="100"/>
      <c r="AV116" s="101"/>
      <c r="AW116" s="101"/>
      <c r="AX116" s="102"/>
    </row>
    <row r="117" spans="1:50" ht="24.75" customHeight="1">
      <c r="A117" s="198"/>
      <c r="B117" s="199"/>
      <c r="C117" s="199"/>
      <c r="D117" s="199"/>
      <c r="E117" s="199"/>
      <c r="F117" s="200"/>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98"/>
      <c r="B118" s="199"/>
      <c r="C118" s="199"/>
      <c r="D118" s="199"/>
      <c r="E118" s="199"/>
      <c r="F118" s="200"/>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98"/>
      <c r="B119" s="199"/>
      <c r="C119" s="199"/>
      <c r="D119" s="199"/>
      <c r="E119" s="199"/>
      <c r="F119" s="200"/>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98"/>
      <c r="B120" s="199"/>
      <c r="C120" s="199"/>
      <c r="D120" s="199"/>
      <c r="E120" s="199"/>
      <c r="F120" s="200"/>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98"/>
      <c r="B121" s="199"/>
      <c r="C121" s="199"/>
      <c r="D121" s="199"/>
      <c r="E121" s="199"/>
      <c r="F121" s="200"/>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98"/>
      <c r="B122" s="199"/>
      <c r="C122" s="199"/>
      <c r="D122" s="199"/>
      <c r="E122" s="199"/>
      <c r="F122" s="200"/>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98"/>
      <c r="B123" s="199"/>
      <c r="C123" s="199"/>
      <c r="D123" s="199"/>
      <c r="E123" s="199"/>
      <c r="F123" s="200"/>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98"/>
      <c r="B124" s="199"/>
      <c r="C124" s="199"/>
      <c r="D124" s="199"/>
      <c r="E124" s="199"/>
      <c r="F124" s="200"/>
      <c r="G124" s="116" t="s">
        <v>38</v>
      </c>
      <c r="H124" s="110"/>
      <c r="I124" s="110"/>
      <c r="J124" s="110"/>
      <c r="K124" s="110"/>
      <c r="L124" s="117"/>
      <c r="M124" s="118"/>
      <c r="N124" s="118"/>
      <c r="O124" s="118"/>
      <c r="P124" s="118"/>
      <c r="Q124" s="118"/>
      <c r="R124" s="118"/>
      <c r="S124" s="118"/>
      <c r="T124" s="118"/>
      <c r="U124" s="118"/>
      <c r="V124" s="118"/>
      <c r="W124" s="118"/>
      <c r="X124" s="119"/>
      <c r="Y124" s="120">
        <f>SUM(Y116:AB123)</f>
        <v>96</v>
      </c>
      <c r="Z124" s="121"/>
      <c r="AA124" s="121"/>
      <c r="AB124" s="122"/>
      <c r="AC124" s="116" t="s">
        <v>38</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98"/>
      <c r="B125" s="199"/>
      <c r="C125" s="199"/>
      <c r="D125" s="199"/>
      <c r="E125" s="199"/>
      <c r="F125" s="200"/>
      <c r="G125" s="138" t="s">
        <v>132</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03" t="s">
        <v>133</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98"/>
      <c r="B126" s="199"/>
      <c r="C126" s="199"/>
      <c r="D126" s="199"/>
      <c r="E126" s="199"/>
      <c r="F126" s="200"/>
      <c r="G126" s="107" t="s">
        <v>68</v>
      </c>
      <c r="H126" s="108"/>
      <c r="I126" s="108"/>
      <c r="J126" s="108"/>
      <c r="K126" s="108"/>
      <c r="L126" s="109" t="s">
        <v>122</v>
      </c>
      <c r="M126" s="110"/>
      <c r="N126" s="110"/>
      <c r="O126" s="110"/>
      <c r="P126" s="110"/>
      <c r="Q126" s="110"/>
      <c r="R126" s="110"/>
      <c r="S126" s="110"/>
      <c r="T126" s="110"/>
      <c r="U126" s="110"/>
      <c r="V126" s="110"/>
      <c r="W126" s="110"/>
      <c r="X126" s="111"/>
      <c r="Y126" s="112" t="s">
        <v>123</v>
      </c>
      <c r="Z126" s="113"/>
      <c r="AA126" s="113"/>
      <c r="AB126" s="114"/>
      <c r="AC126" s="107" t="s">
        <v>68</v>
      </c>
      <c r="AD126" s="108"/>
      <c r="AE126" s="108"/>
      <c r="AF126" s="108"/>
      <c r="AG126" s="108"/>
      <c r="AH126" s="109" t="s">
        <v>122</v>
      </c>
      <c r="AI126" s="110"/>
      <c r="AJ126" s="110"/>
      <c r="AK126" s="110"/>
      <c r="AL126" s="110"/>
      <c r="AM126" s="110"/>
      <c r="AN126" s="110"/>
      <c r="AO126" s="110"/>
      <c r="AP126" s="110"/>
      <c r="AQ126" s="110"/>
      <c r="AR126" s="110"/>
      <c r="AS126" s="110"/>
      <c r="AT126" s="111"/>
      <c r="AU126" s="112" t="s">
        <v>123</v>
      </c>
      <c r="AV126" s="113"/>
      <c r="AW126" s="113"/>
      <c r="AX126" s="115"/>
    </row>
    <row r="127" spans="1:50" ht="24.75" customHeight="1">
      <c r="A127" s="198"/>
      <c r="B127" s="199"/>
      <c r="C127" s="199"/>
      <c r="D127" s="199"/>
      <c r="E127" s="199"/>
      <c r="F127" s="200"/>
      <c r="G127" s="86" t="s">
        <v>124</v>
      </c>
      <c r="H127" s="87"/>
      <c r="I127" s="87"/>
      <c r="J127" s="87"/>
      <c r="K127" s="88"/>
      <c r="L127" s="89" t="s">
        <v>134</v>
      </c>
      <c r="M127" s="90"/>
      <c r="N127" s="90"/>
      <c r="O127" s="90"/>
      <c r="P127" s="90"/>
      <c r="Q127" s="90"/>
      <c r="R127" s="90"/>
      <c r="S127" s="90"/>
      <c r="T127" s="90"/>
      <c r="U127" s="90"/>
      <c r="V127" s="90"/>
      <c r="W127" s="90"/>
      <c r="X127" s="91"/>
      <c r="Y127" s="135">
        <v>1642</v>
      </c>
      <c r="Z127" s="136"/>
      <c r="AA127" s="136"/>
      <c r="AB127" s="137"/>
      <c r="AC127" s="95"/>
      <c r="AD127" s="96"/>
      <c r="AE127" s="96"/>
      <c r="AF127" s="96"/>
      <c r="AG127" s="97"/>
      <c r="AH127" s="89"/>
      <c r="AI127" s="98"/>
      <c r="AJ127" s="98"/>
      <c r="AK127" s="98"/>
      <c r="AL127" s="98"/>
      <c r="AM127" s="98"/>
      <c r="AN127" s="98"/>
      <c r="AO127" s="98"/>
      <c r="AP127" s="98"/>
      <c r="AQ127" s="98"/>
      <c r="AR127" s="98"/>
      <c r="AS127" s="98"/>
      <c r="AT127" s="99"/>
      <c r="AU127" s="100"/>
      <c r="AV127" s="101"/>
      <c r="AW127" s="101"/>
      <c r="AX127" s="102"/>
    </row>
    <row r="128" spans="1:50" ht="24.75" customHeight="1">
      <c r="A128" s="198"/>
      <c r="B128" s="199"/>
      <c r="C128" s="199"/>
      <c r="D128" s="199"/>
      <c r="E128" s="199"/>
      <c r="F128" s="200"/>
      <c r="G128" s="124" t="s">
        <v>126</v>
      </c>
      <c r="H128" s="125"/>
      <c r="I128" s="125"/>
      <c r="J128" s="125"/>
      <c r="K128" s="126"/>
      <c r="L128" s="79" t="s">
        <v>127</v>
      </c>
      <c r="M128" s="130"/>
      <c r="N128" s="130"/>
      <c r="O128" s="130"/>
      <c r="P128" s="130"/>
      <c r="Q128" s="130"/>
      <c r="R128" s="130"/>
      <c r="S128" s="130"/>
      <c r="T128" s="130"/>
      <c r="U128" s="130"/>
      <c r="V128" s="130"/>
      <c r="W128" s="130"/>
      <c r="X128" s="131"/>
      <c r="Y128" s="132">
        <v>37</v>
      </c>
      <c r="Z128" s="133"/>
      <c r="AA128" s="133"/>
      <c r="AB128" s="13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98"/>
      <c r="B129" s="199"/>
      <c r="C129" s="199"/>
      <c r="D129" s="199"/>
      <c r="E129" s="199"/>
      <c r="F129" s="200"/>
      <c r="G129" s="124" t="s">
        <v>128</v>
      </c>
      <c r="H129" s="125"/>
      <c r="I129" s="125"/>
      <c r="J129" s="125"/>
      <c r="K129" s="126"/>
      <c r="L129" s="79" t="s">
        <v>128</v>
      </c>
      <c r="M129" s="130"/>
      <c r="N129" s="130"/>
      <c r="O129" s="130"/>
      <c r="P129" s="130"/>
      <c r="Q129" s="130"/>
      <c r="R129" s="130"/>
      <c r="S129" s="130"/>
      <c r="T129" s="130"/>
      <c r="U129" s="130"/>
      <c r="V129" s="130"/>
      <c r="W129" s="130"/>
      <c r="X129" s="131"/>
      <c r="Y129" s="132">
        <v>20</v>
      </c>
      <c r="Z129" s="133"/>
      <c r="AA129" s="133"/>
      <c r="AB129" s="13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98"/>
      <c r="B130" s="199"/>
      <c r="C130" s="199"/>
      <c r="D130" s="199"/>
      <c r="E130" s="199"/>
      <c r="F130" s="200"/>
      <c r="G130" s="127"/>
      <c r="H130" s="128"/>
      <c r="I130" s="128"/>
      <c r="J130" s="128"/>
      <c r="K130" s="129"/>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98"/>
      <c r="B131" s="199"/>
      <c r="C131" s="199"/>
      <c r="D131" s="199"/>
      <c r="E131" s="199"/>
      <c r="F131" s="200"/>
      <c r="G131" s="124"/>
      <c r="H131" s="125"/>
      <c r="I131" s="125"/>
      <c r="J131" s="125"/>
      <c r="K131" s="126"/>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98"/>
      <c r="B132" s="199"/>
      <c r="C132" s="199"/>
      <c r="D132" s="199"/>
      <c r="E132" s="199"/>
      <c r="F132" s="200"/>
      <c r="G132" s="124"/>
      <c r="H132" s="125"/>
      <c r="I132" s="125"/>
      <c r="J132" s="125"/>
      <c r="K132" s="126"/>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98"/>
      <c r="B133" s="199"/>
      <c r="C133" s="199"/>
      <c r="D133" s="199"/>
      <c r="E133" s="199"/>
      <c r="F133" s="200"/>
      <c r="G133" s="124"/>
      <c r="H133" s="125"/>
      <c r="I133" s="125"/>
      <c r="J133" s="125"/>
      <c r="K133" s="126"/>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98"/>
      <c r="B134" s="199"/>
      <c r="C134" s="199"/>
      <c r="D134" s="199"/>
      <c r="E134" s="199"/>
      <c r="F134" s="200"/>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98"/>
      <c r="B135" s="199"/>
      <c r="C135" s="199"/>
      <c r="D135" s="199"/>
      <c r="E135" s="199"/>
      <c r="F135" s="200"/>
      <c r="G135" s="116" t="s">
        <v>38</v>
      </c>
      <c r="H135" s="110"/>
      <c r="I135" s="110"/>
      <c r="J135" s="110"/>
      <c r="K135" s="110"/>
      <c r="L135" s="117"/>
      <c r="M135" s="118"/>
      <c r="N135" s="118"/>
      <c r="O135" s="118"/>
      <c r="P135" s="118"/>
      <c r="Q135" s="118"/>
      <c r="R135" s="118"/>
      <c r="S135" s="118"/>
      <c r="T135" s="118"/>
      <c r="U135" s="118"/>
      <c r="V135" s="118"/>
      <c r="W135" s="118"/>
      <c r="X135" s="119"/>
      <c r="Y135" s="120">
        <f>SUM(Y127:AB134)</f>
        <v>1699</v>
      </c>
      <c r="Z135" s="121"/>
      <c r="AA135" s="121"/>
      <c r="AB135" s="122"/>
      <c r="AC135" s="116" t="s">
        <v>38</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8"/>
      <c r="B136" s="199"/>
      <c r="C136" s="199"/>
      <c r="D136" s="199"/>
      <c r="E136" s="199"/>
      <c r="F136" s="200"/>
      <c r="G136" s="103" t="s">
        <v>135</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136</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98"/>
      <c r="B137" s="199"/>
      <c r="C137" s="199"/>
      <c r="D137" s="199"/>
      <c r="E137" s="199"/>
      <c r="F137" s="200"/>
      <c r="G137" s="107" t="s">
        <v>68</v>
      </c>
      <c r="H137" s="108"/>
      <c r="I137" s="108"/>
      <c r="J137" s="108"/>
      <c r="K137" s="108"/>
      <c r="L137" s="109" t="s">
        <v>122</v>
      </c>
      <c r="M137" s="110"/>
      <c r="N137" s="110"/>
      <c r="O137" s="110"/>
      <c r="P137" s="110"/>
      <c r="Q137" s="110"/>
      <c r="R137" s="110"/>
      <c r="S137" s="110"/>
      <c r="T137" s="110"/>
      <c r="U137" s="110"/>
      <c r="V137" s="110"/>
      <c r="W137" s="110"/>
      <c r="X137" s="111"/>
      <c r="Y137" s="112" t="s">
        <v>123</v>
      </c>
      <c r="Z137" s="113"/>
      <c r="AA137" s="113"/>
      <c r="AB137" s="114"/>
      <c r="AC137" s="107" t="s">
        <v>68</v>
      </c>
      <c r="AD137" s="108"/>
      <c r="AE137" s="108"/>
      <c r="AF137" s="108"/>
      <c r="AG137" s="108"/>
      <c r="AH137" s="109" t="s">
        <v>122</v>
      </c>
      <c r="AI137" s="110"/>
      <c r="AJ137" s="110"/>
      <c r="AK137" s="110"/>
      <c r="AL137" s="110"/>
      <c r="AM137" s="110"/>
      <c r="AN137" s="110"/>
      <c r="AO137" s="110"/>
      <c r="AP137" s="110"/>
      <c r="AQ137" s="110"/>
      <c r="AR137" s="110"/>
      <c r="AS137" s="110"/>
      <c r="AT137" s="111"/>
      <c r="AU137" s="112" t="s">
        <v>123</v>
      </c>
      <c r="AV137" s="113"/>
      <c r="AW137" s="113"/>
      <c r="AX137" s="115"/>
    </row>
    <row r="138" spans="1:50" ht="24.75" customHeight="1">
      <c r="A138" s="198"/>
      <c r="B138" s="199"/>
      <c r="C138" s="199"/>
      <c r="D138" s="199"/>
      <c r="E138" s="199"/>
      <c r="F138" s="200"/>
      <c r="G138" s="86" t="s">
        <v>124</v>
      </c>
      <c r="H138" s="87"/>
      <c r="I138" s="87"/>
      <c r="J138" s="87"/>
      <c r="K138" s="88"/>
      <c r="L138" s="89" t="s">
        <v>134</v>
      </c>
      <c r="M138" s="90"/>
      <c r="N138" s="90"/>
      <c r="O138" s="90"/>
      <c r="P138" s="90"/>
      <c r="Q138" s="90"/>
      <c r="R138" s="90"/>
      <c r="S138" s="90"/>
      <c r="T138" s="90"/>
      <c r="U138" s="90"/>
      <c r="V138" s="90"/>
      <c r="W138" s="90"/>
      <c r="X138" s="91"/>
      <c r="Y138" s="92">
        <v>1642</v>
      </c>
      <c r="Z138" s="93"/>
      <c r="AA138" s="93"/>
      <c r="AB138" s="94"/>
      <c r="AC138" s="95"/>
      <c r="AD138" s="96"/>
      <c r="AE138" s="96"/>
      <c r="AF138" s="96"/>
      <c r="AG138" s="97"/>
      <c r="AH138" s="89"/>
      <c r="AI138" s="98"/>
      <c r="AJ138" s="98"/>
      <c r="AK138" s="98"/>
      <c r="AL138" s="98"/>
      <c r="AM138" s="98"/>
      <c r="AN138" s="98"/>
      <c r="AO138" s="98"/>
      <c r="AP138" s="98"/>
      <c r="AQ138" s="98"/>
      <c r="AR138" s="98"/>
      <c r="AS138" s="98"/>
      <c r="AT138" s="99"/>
      <c r="AU138" s="100"/>
      <c r="AV138" s="101"/>
      <c r="AW138" s="101"/>
      <c r="AX138" s="102"/>
    </row>
    <row r="139" spans="1:50" ht="24.75" customHeight="1">
      <c r="A139" s="198"/>
      <c r="B139" s="199"/>
      <c r="C139" s="199"/>
      <c r="D139" s="199"/>
      <c r="E139" s="199"/>
      <c r="F139" s="200"/>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98"/>
      <c r="B140" s="199"/>
      <c r="C140" s="199"/>
      <c r="D140" s="199"/>
      <c r="E140" s="199"/>
      <c r="F140" s="200"/>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98"/>
      <c r="B141" s="199"/>
      <c r="C141" s="199"/>
      <c r="D141" s="199"/>
      <c r="E141" s="199"/>
      <c r="F141" s="200"/>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98"/>
      <c r="B142" s="199"/>
      <c r="C142" s="199"/>
      <c r="D142" s="199"/>
      <c r="E142" s="199"/>
      <c r="F142" s="200"/>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198"/>
      <c r="B143" s="199"/>
      <c r="C143" s="199"/>
      <c r="D143" s="199"/>
      <c r="E143" s="199"/>
      <c r="F143" s="200"/>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198"/>
      <c r="B144" s="199"/>
      <c r="C144" s="199"/>
      <c r="D144" s="199"/>
      <c r="E144" s="199"/>
      <c r="F144" s="200"/>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198"/>
      <c r="B145" s="199"/>
      <c r="C145" s="199"/>
      <c r="D145" s="199"/>
      <c r="E145" s="199"/>
      <c r="F145" s="200"/>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201"/>
      <c r="B146" s="202"/>
      <c r="C146" s="202"/>
      <c r="D146" s="202"/>
      <c r="E146" s="202"/>
      <c r="F146" s="203"/>
      <c r="G146" s="58" t="s">
        <v>38</v>
      </c>
      <c r="H146" s="59"/>
      <c r="I146" s="59"/>
      <c r="J146" s="59"/>
      <c r="K146" s="59"/>
      <c r="L146" s="60"/>
      <c r="M146" s="61"/>
      <c r="N146" s="61"/>
      <c r="O146" s="61"/>
      <c r="P146" s="61"/>
      <c r="Q146" s="61"/>
      <c r="R146" s="61"/>
      <c r="S146" s="61"/>
      <c r="T146" s="61"/>
      <c r="U146" s="61"/>
      <c r="V146" s="61"/>
      <c r="W146" s="61"/>
      <c r="X146" s="62"/>
      <c r="Y146" s="63">
        <f>SUM(Y138:AB145)</f>
        <v>1642</v>
      </c>
      <c r="Z146" s="64"/>
      <c r="AA146" s="64"/>
      <c r="AB146" s="65"/>
      <c r="AC146" s="58" t="s">
        <v>38</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45.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33.75" hidden="1" customHeight="1">
      <c r="A148" s="25"/>
      <c r="B148" s="25"/>
      <c r="C148" s="25"/>
      <c r="D148" s="25"/>
      <c r="E148" s="25"/>
      <c r="F148" s="25"/>
      <c r="G148" s="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t="8.25" hidden="1" customHeight="1">
      <c r="A149" s="25"/>
      <c r="B149" s="25"/>
      <c r="C149" s="25"/>
      <c r="D149" s="25"/>
      <c r="E149" s="25"/>
      <c r="F149" s="25"/>
      <c r="G149" s="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8.25" hidden="1" customHeight="1">
      <c r="A150" s="25"/>
      <c r="B150" s="25"/>
      <c r="C150" s="25"/>
      <c r="D150" s="25"/>
      <c r="E150" s="25"/>
      <c r="F150" s="25"/>
      <c r="G150" s="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8.25" hidden="1" customHeight="1">
      <c r="A151" s="25"/>
      <c r="B151" s="25"/>
      <c r="C151" s="25"/>
      <c r="D151" s="25"/>
      <c r="E151" s="25"/>
      <c r="F151" s="25"/>
      <c r="G151" s="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8.25" hidden="1" customHeight="1">
      <c r="A152" s="25"/>
      <c r="B152" s="25"/>
      <c r="C152" s="25"/>
      <c r="D152" s="25"/>
      <c r="E152" s="25"/>
      <c r="F152" s="25"/>
      <c r="G152" s="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8.25" hidden="1" customHeight="1">
      <c r="A153" s="25"/>
      <c r="B153" s="25"/>
      <c r="C153" s="25"/>
      <c r="D153" s="25"/>
      <c r="E153" s="25"/>
      <c r="F153" s="25"/>
      <c r="G153" s="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5.25" hidden="1" customHeight="1">
      <c r="A154" s="25"/>
      <c r="B154" s="25"/>
      <c r="C154" s="25"/>
      <c r="D154" s="25"/>
      <c r="E154" s="25"/>
      <c r="F154" s="25"/>
      <c r="G154" s="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5.25" hidden="1" customHeight="1">
      <c r="A155" s="25"/>
      <c r="B155" s="25"/>
      <c r="C155" s="25"/>
      <c r="D155" s="25"/>
      <c r="E155" s="25"/>
      <c r="F155" s="25"/>
      <c r="G155" s="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5.25" hidden="1" customHeight="1">
      <c r="A156" s="25"/>
      <c r="B156" s="25"/>
      <c r="C156" s="25"/>
      <c r="D156" s="25"/>
      <c r="E156" s="25"/>
      <c r="F156" s="25"/>
      <c r="G156" s="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5.25" hidden="1" customHeight="1">
      <c r="A157" s="25"/>
      <c r="B157" s="25"/>
      <c r="C157" s="25"/>
      <c r="D157" s="25"/>
      <c r="E157" s="25"/>
      <c r="F157" s="25"/>
      <c r="G157" s="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5.25" hidden="1" customHeight="1">
      <c r="A158" s="25"/>
      <c r="B158" s="25"/>
      <c r="C158" s="25"/>
      <c r="D158" s="25"/>
      <c r="E158" s="25"/>
      <c r="F158" s="25"/>
      <c r="G158" s="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5.25" hidden="1" customHeight="1">
      <c r="A159" s="25"/>
      <c r="B159" s="25"/>
      <c r="C159" s="25"/>
      <c r="D159" s="25"/>
      <c r="E159" s="25"/>
      <c r="F159" s="25"/>
      <c r="G159" s="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5.25" hidden="1" customHeight="1">
      <c r="A160" s="25"/>
      <c r="B160" s="25"/>
      <c r="C160" s="25"/>
      <c r="D160" s="25"/>
      <c r="E160" s="25"/>
      <c r="F160" s="25"/>
      <c r="G160" s="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5.25" hidden="1" customHeight="1">
      <c r="A161" s="25"/>
      <c r="B161" s="25"/>
      <c r="C161" s="25"/>
      <c r="D161" s="25"/>
      <c r="E161" s="25"/>
      <c r="F161" s="25"/>
      <c r="G161" s="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5.25" hidden="1" customHeight="1">
      <c r="A162" s="25"/>
      <c r="B162" s="25"/>
      <c r="C162" s="25"/>
      <c r="D162" s="25"/>
      <c r="E162" s="25"/>
      <c r="F162" s="25"/>
      <c r="G162" s="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5.25" hidden="1" customHeight="1">
      <c r="A163" s="25"/>
      <c r="B163" s="25"/>
      <c r="C163" s="25"/>
      <c r="D163" s="25"/>
      <c r="E163" s="25"/>
      <c r="F163" s="25"/>
      <c r="G163" s="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5.25" hidden="1" customHeight="1">
      <c r="A164" s="25"/>
      <c r="B164" s="25"/>
      <c r="C164" s="25"/>
      <c r="D164" s="25"/>
      <c r="E164" s="25"/>
      <c r="F164" s="25"/>
      <c r="G164" s="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5.25" hidden="1" customHeight="1">
      <c r="A165" s="25"/>
      <c r="B165" s="25"/>
      <c r="C165" s="25"/>
      <c r="D165" s="25"/>
      <c r="E165" s="25"/>
      <c r="F165" s="25"/>
      <c r="G165" s="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5.25" hidden="1" customHeight="1">
      <c r="A166" s="25"/>
      <c r="B166" s="25"/>
      <c r="C166" s="25"/>
      <c r="D166" s="25"/>
      <c r="E166" s="25"/>
      <c r="F166" s="25"/>
      <c r="G166" s="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5.25" hidden="1" customHeight="1">
      <c r="A167" s="25"/>
      <c r="B167" s="25"/>
      <c r="C167" s="25"/>
      <c r="D167" s="25"/>
      <c r="E167" s="25"/>
      <c r="F167" s="25"/>
      <c r="G167" s="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5.25" hidden="1" customHeight="1">
      <c r="A168" s="25"/>
      <c r="B168" s="25"/>
      <c r="C168" s="25"/>
      <c r="D168" s="25"/>
      <c r="E168" s="25"/>
      <c r="F168" s="25"/>
      <c r="G168" s="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5.25" hidden="1" customHeight="1">
      <c r="A169" s="25"/>
      <c r="B169" s="25"/>
      <c r="C169" s="25"/>
      <c r="D169" s="25"/>
      <c r="E169" s="25"/>
      <c r="F169" s="25"/>
      <c r="G169" s="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5.25" hidden="1" customHeight="1">
      <c r="A170" s="25"/>
      <c r="B170" s="25"/>
      <c r="C170" s="25"/>
      <c r="D170" s="25"/>
      <c r="E170" s="25"/>
      <c r="F170" s="25"/>
      <c r="G170" s="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5.25" hidden="1" customHeight="1">
      <c r="A171" s="25"/>
      <c r="B171" s="25"/>
      <c r="C171" s="25"/>
      <c r="D171" s="25"/>
      <c r="E171" s="25"/>
      <c r="F171" s="25"/>
      <c r="G171" s="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5.25" hidden="1" customHeight="1">
      <c r="A172" s="25"/>
      <c r="B172" s="25"/>
      <c r="C172" s="25"/>
      <c r="D172" s="25"/>
      <c r="E172" s="25"/>
      <c r="F172" s="25"/>
      <c r="G172" s="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5.25" hidden="1" customHeight="1">
      <c r="A173" s="25"/>
      <c r="B173" s="25"/>
      <c r="C173" s="25"/>
      <c r="D173" s="25"/>
      <c r="E173" s="25"/>
      <c r="F173" s="25"/>
      <c r="G173" s="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5.25" hidden="1" customHeight="1">
      <c r="A174" s="25"/>
      <c r="B174" s="25"/>
      <c r="C174" s="25"/>
      <c r="D174" s="25"/>
      <c r="E174" s="25"/>
      <c r="F174" s="25"/>
      <c r="G174" s="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5.25" hidden="1" customHeight="1">
      <c r="A175" s="25"/>
      <c r="B175" s="25"/>
      <c r="C175" s="25"/>
      <c r="D175" s="25"/>
      <c r="E175" s="25"/>
      <c r="F175" s="25"/>
      <c r="G175" s="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5.25" hidden="1" customHeight="1">
      <c r="A176" s="25"/>
      <c r="B176" s="25"/>
      <c r="C176" s="25"/>
      <c r="D176" s="25"/>
      <c r="E176" s="25"/>
      <c r="F176" s="25"/>
      <c r="G176" s="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5.25" hidden="1" customHeight="1">
      <c r="A177" s="25"/>
      <c r="B177" s="25"/>
      <c r="C177" s="25"/>
      <c r="D177" s="25"/>
      <c r="E177" s="25"/>
      <c r="F177" s="25"/>
      <c r="G177" s="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5.25" hidden="1" customHeight="1">
      <c r="A178" s="25"/>
      <c r="B178" s="25"/>
      <c r="C178" s="25"/>
      <c r="D178" s="25"/>
      <c r="E178" s="25"/>
      <c r="F178" s="25"/>
      <c r="G178" s="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5.25" hidden="1" customHeight="1">
      <c r="A179" s="25"/>
      <c r="B179" s="25"/>
      <c r="C179" s="25"/>
      <c r="D179" s="25"/>
      <c r="E179" s="25"/>
      <c r="F179" s="25"/>
      <c r="G179" s="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5.25" hidden="1" customHeight="1">
      <c r="A180" s="25"/>
      <c r="B180" s="25"/>
      <c r="C180" s="25"/>
      <c r="D180" s="25"/>
      <c r="E180" s="25"/>
      <c r="F180" s="25"/>
      <c r="G180" s="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5.25" hidden="1" customHeight="1">
      <c r="A181" s="25"/>
      <c r="B181" s="25"/>
      <c r="C181" s="25"/>
      <c r="D181" s="25"/>
      <c r="E181" s="25"/>
      <c r="F181" s="25"/>
      <c r="G181" s="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5.25" hidden="1" customHeight="1">
      <c r="A182" s="25"/>
      <c r="B182" s="25"/>
      <c r="C182" s="25"/>
      <c r="D182" s="25"/>
      <c r="E182" s="25"/>
      <c r="F182" s="25"/>
      <c r="G182" s="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5.25" hidden="1" customHeight="1">
      <c r="A183" s="25"/>
      <c r="B183" s="25"/>
      <c r="C183" s="25"/>
      <c r="D183" s="25"/>
      <c r="E183" s="25"/>
      <c r="F183" s="25"/>
      <c r="G183" s="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5.25" hidden="1" customHeight="1">
      <c r="A184" s="25"/>
      <c r="B184" s="25"/>
      <c r="C184" s="25"/>
      <c r="D184" s="25"/>
      <c r="E184" s="25"/>
      <c r="F184" s="25"/>
      <c r="G184" s="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5.25" hidden="1" customHeight="1">
      <c r="A185" s="25"/>
      <c r="B185" s="25"/>
      <c r="C185" s="25"/>
      <c r="D185" s="25"/>
      <c r="E185" s="25"/>
      <c r="F185" s="25"/>
      <c r="G185" s="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5.25" hidden="1" customHeight="1">
      <c r="A186" s="25"/>
      <c r="B186" s="25"/>
      <c r="C186" s="25"/>
      <c r="D186" s="25"/>
      <c r="E186" s="25"/>
      <c r="F186" s="25"/>
      <c r="G186" s="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5.25" hidden="1" customHeight="1">
      <c r="A187" s="25"/>
      <c r="B187" s="25"/>
      <c r="C187" s="25"/>
      <c r="D187" s="25"/>
      <c r="E187" s="25"/>
      <c r="F187" s="25"/>
      <c r="G187" s="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5.25" hidden="1" customHeight="1">
      <c r="A188" s="25"/>
      <c r="B188" s="25"/>
      <c r="C188" s="25"/>
      <c r="D188" s="25"/>
      <c r="E188" s="25"/>
      <c r="F188" s="25"/>
      <c r="G188" s="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5.25" hidden="1" customHeight="1">
      <c r="A189" s="25"/>
      <c r="B189" s="25"/>
      <c r="C189" s="25"/>
      <c r="D189" s="25"/>
      <c r="E189" s="25"/>
      <c r="F189" s="25"/>
      <c r="G189" s="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5.25" hidden="1" customHeight="1">
      <c r="A190" s="25"/>
      <c r="B190" s="25"/>
      <c r="C190" s="25"/>
      <c r="D190" s="25"/>
      <c r="E190" s="25"/>
      <c r="F190" s="25"/>
      <c r="G190" s="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5.25" hidden="1" customHeight="1">
      <c r="A191" s="25"/>
      <c r="B191" s="25"/>
      <c r="C191" s="25"/>
      <c r="D191" s="25"/>
      <c r="E191" s="25"/>
      <c r="F191" s="25"/>
      <c r="G191" s="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5.25" hidden="1" customHeight="1">
      <c r="A192" s="25"/>
      <c r="B192" s="25"/>
      <c r="C192" s="25"/>
      <c r="D192" s="25"/>
      <c r="E192" s="25"/>
      <c r="F192" s="25"/>
      <c r="G192" s="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5.25" hidden="1" customHeight="1">
      <c r="A193" s="25"/>
      <c r="B193" s="25"/>
      <c r="C193" s="25"/>
      <c r="D193" s="25"/>
      <c r="E193" s="25"/>
      <c r="F193" s="25"/>
      <c r="G193" s="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5.25" hidden="1" customHeight="1">
      <c r="A194" s="25"/>
      <c r="B194" s="25"/>
      <c r="C194" s="25"/>
      <c r="D194" s="25"/>
      <c r="E194" s="25"/>
      <c r="F194" s="25"/>
      <c r="G194" s="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5.25" hidden="1" customHeight="1">
      <c r="A195" s="25"/>
      <c r="B195" s="25"/>
      <c r="C195" s="25"/>
      <c r="D195" s="25"/>
      <c r="E195" s="25"/>
      <c r="F195" s="25"/>
      <c r="G195" s="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5.25" hidden="1" customHeight="1">
      <c r="A196" s="25"/>
      <c r="B196" s="25"/>
      <c r="C196" s="25"/>
      <c r="D196" s="25"/>
      <c r="E196" s="25"/>
      <c r="F196" s="25"/>
      <c r="G196" s="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5.25" hidden="1" customHeight="1">
      <c r="A197" s="25"/>
      <c r="B197" s="25"/>
      <c r="C197" s="25"/>
      <c r="D197" s="25"/>
      <c r="E197" s="25"/>
      <c r="F197" s="25"/>
      <c r="G197" s="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5.25" hidden="1" customHeight="1">
      <c r="A198" s="25"/>
      <c r="B198" s="25"/>
      <c r="C198" s="25"/>
      <c r="D198" s="25"/>
      <c r="E198" s="25"/>
      <c r="F198" s="25"/>
      <c r="G198" s="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5.25" hidden="1" customHeight="1">
      <c r="A199" s="25"/>
      <c r="B199" s="25"/>
      <c r="C199" s="25"/>
      <c r="D199" s="25"/>
      <c r="E199" s="25"/>
      <c r="F199" s="25"/>
      <c r="G199" s="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5.25" hidden="1" customHeight="1">
      <c r="A200" s="25"/>
      <c r="B200" s="25"/>
      <c r="C200" s="25"/>
      <c r="D200" s="25"/>
      <c r="E200" s="25"/>
      <c r="F200" s="25"/>
      <c r="G200" s="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5.25" hidden="1" customHeight="1">
      <c r="A201" s="25"/>
      <c r="B201" s="25"/>
      <c r="C201" s="25"/>
      <c r="D201" s="25"/>
      <c r="E201" s="25"/>
      <c r="F201" s="25"/>
      <c r="G201" s="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5.25" hidden="1" customHeight="1">
      <c r="A202" s="25"/>
      <c r="B202" s="25"/>
      <c r="C202" s="25"/>
      <c r="D202" s="25"/>
      <c r="E202" s="25"/>
      <c r="F202" s="25"/>
      <c r="G202" s="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5.25" hidden="1" customHeight="1">
      <c r="A203" s="25"/>
      <c r="B203" s="25"/>
      <c r="C203" s="25"/>
      <c r="D203" s="25"/>
      <c r="E203" s="25"/>
      <c r="F203" s="25"/>
      <c r="G203" s="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5.25" hidden="1" customHeight="1">
      <c r="A204" s="25"/>
      <c r="B204" s="25"/>
      <c r="C204" s="25"/>
      <c r="D204" s="25"/>
      <c r="E204" s="25"/>
      <c r="F204" s="25"/>
      <c r="G204" s="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5.25" hidden="1" customHeight="1">
      <c r="A205" s="25"/>
      <c r="B205" s="25"/>
      <c r="C205" s="25"/>
      <c r="D205" s="25"/>
      <c r="E205" s="25"/>
      <c r="F205" s="25"/>
      <c r="G205" s="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5.25" hidden="1" customHeight="1">
      <c r="A206" s="25"/>
      <c r="B206" s="25"/>
      <c r="C206" s="25"/>
      <c r="D206" s="25"/>
      <c r="E206" s="25"/>
      <c r="F206" s="25"/>
      <c r="G206" s="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5.25" hidden="1" customHeight="1">
      <c r="A207" s="25"/>
      <c r="B207" s="25"/>
      <c r="C207" s="25"/>
      <c r="D207" s="25"/>
      <c r="E207" s="25"/>
      <c r="F207" s="25"/>
      <c r="G207" s="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5.25" hidden="1" customHeight="1">
      <c r="A208" s="25"/>
      <c r="B208" s="25"/>
      <c r="C208" s="25"/>
      <c r="D208" s="25"/>
      <c r="E208" s="25"/>
      <c r="F208" s="25"/>
      <c r="G208" s="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5.25" hidden="1" customHeight="1">
      <c r="A209" s="25"/>
      <c r="B209" s="25"/>
      <c r="C209" s="25"/>
      <c r="D209" s="25"/>
      <c r="E209" s="25"/>
      <c r="F209" s="25"/>
      <c r="G209" s="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5.25" hidden="1" customHeight="1">
      <c r="A210" s="25"/>
      <c r="B210" s="25"/>
      <c r="C210" s="25"/>
      <c r="D210" s="25"/>
      <c r="E210" s="25"/>
      <c r="F210" s="25"/>
      <c r="G210" s="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5.25" hidden="1" customHeight="1">
      <c r="A211" s="25"/>
      <c r="B211" s="25"/>
      <c r="C211" s="25"/>
      <c r="D211" s="25"/>
      <c r="E211" s="25"/>
      <c r="F211" s="25"/>
      <c r="G211" s="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5.25" hidden="1" customHeight="1">
      <c r="A212" s="25"/>
      <c r="B212" s="25"/>
      <c r="C212" s="25"/>
      <c r="D212" s="25"/>
      <c r="E212" s="25"/>
      <c r="F212" s="25"/>
      <c r="G212" s="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5.25" hidden="1" customHeight="1">
      <c r="A213" s="25"/>
      <c r="B213" s="25"/>
      <c r="C213" s="25"/>
      <c r="D213" s="25"/>
      <c r="E213" s="25"/>
      <c r="F213" s="25"/>
      <c r="G213" s="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5.25" hidden="1" customHeight="1">
      <c r="A214" s="25"/>
      <c r="B214" s="25"/>
      <c r="C214" s="25"/>
      <c r="D214" s="25"/>
      <c r="E214" s="25"/>
      <c r="F214" s="25"/>
      <c r="G214" s="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5.25" hidden="1" customHeight="1">
      <c r="A215" s="25"/>
      <c r="B215" s="25"/>
      <c r="C215" s="25"/>
      <c r="D215" s="25"/>
      <c r="E215" s="25"/>
      <c r="F215" s="25"/>
      <c r="G215" s="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5.25" hidden="1" customHeight="1">
      <c r="A216" s="25"/>
      <c r="B216" s="25"/>
      <c r="C216" s="25"/>
      <c r="D216" s="25"/>
      <c r="E216" s="25"/>
      <c r="F216" s="25"/>
      <c r="G216" s="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5.25" hidden="1" customHeight="1">
      <c r="A217" s="25"/>
      <c r="B217" s="25"/>
      <c r="C217" s="25"/>
      <c r="D217" s="25"/>
      <c r="E217" s="25"/>
      <c r="F217" s="25"/>
      <c r="G217" s="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5.25" hidden="1" customHeight="1">
      <c r="A218" s="25"/>
      <c r="B218" s="25"/>
      <c r="C218" s="25"/>
      <c r="D218" s="25"/>
      <c r="E218" s="25"/>
      <c r="F218" s="25"/>
      <c r="G218" s="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5.25" hidden="1" customHeight="1">
      <c r="A219" s="25"/>
      <c r="B219" s="25"/>
      <c r="C219" s="25"/>
      <c r="D219" s="25"/>
      <c r="E219" s="25"/>
      <c r="F219" s="25"/>
      <c r="G219" s="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5.25" hidden="1" customHeight="1">
      <c r="A220" s="25"/>
      <c r="B220" s="25"/>
      <c r="C220" s="25"/>
      <c r="D220" s="25"/>
      <c r="E220" s="25"/>
      <c r="F220" s="25"/>
      <c r="G220" s="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5.25" hidden="1" customHeight="1">
      <c r="A221" s="25"/>
      <c r="B221" s="25"/>
      <c r="C221" s="25"/>
      <c r="D221" s="25"/>
      <c r="E221" s="25"/>
      <c r="F221" s="25"/>
      <c r="G221" s="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5.25" hidden="1" customHeight="1">
      <c r="A222" s="25"/>
      <c r="B222" s="25"/>
      <c r="C222" s="25"/>
      <c r="D222" s="25"/>
      <c r="E222" s="25"/>
      <c r="F222" s="25"/>
      <c r="G222" s="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5.25" hidden="1" customHeight="1">
      <c r="A223" s="25"/>
      <c r="B223" s="25"/>
      <c r="C223" s="25"/>
      <c r="D223" s="25"/>
      <c r="E223" s="25"/>
      <c r="F223" s="25"/>
      <c r="G223" s="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5.25" hidden="1" customHeight="1">
      <c r="A224" s="25"/>
      <c r="B224" s="25"/>
      <c r="C224" s="25"/>
      <c r="D224" s="25"/>
      <c r="E224" s="25"/>
      <c r="F224" s="25"/>
      <c r="G224" s="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5.25" hidden="1" customHeight="1">
      <c r="A225" s="25"/>
      <c r="B225" s="25"/>
      <c r="C225" s="25"/>
      <c r="D225" s="25"/>
      <c r="E225" s="25"/>
      <c r="F225" s="25"/>
      <c r="G225" s="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5.25" hidden="1" customHeight="1">
      <c r="A226" s="25"/>
      <c r="B226" s="25"/>
      <c r="C226" s="25"/>
      <c r="D226" s="25"/>
      <c r="E226" s="25"/>
      <c r="F226" s="25"/>
      <c r="G226" s="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5.25" hidden="1" customHeight="1">
      <c r="A227" s="25"/>
      <c r="B227" s="25"/>
      <c r="C227" s="25"/>
      <c r="D227" s="25"/>
      <c r="E227" s="25"/>
      <c r="F227" s="25"/>
      <c r="G227" s="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5.25" hidden="1" customHeight="1">
      <c r="A228" s="25"/>
      <c r="B228" s="25"/>
      <c r="C228" s="25"/>
      <c r="D228" s="25"/>
      <c r="E228" s="25"/>
      <c r="F228" s="25"/>
      <c r="G228" s="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5.25" hidden="1" customHeight="1">
      <c r="A229" s="25"/>
      <c r="B229" s="25"/>
      <c r="C229" s="25"/>
      <c r="D229" s="25"/>
      <c r="E229" s="25"/>
      <c r="F229" s="25"/>
      <c r="G229" s="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5.25" hidden="1" customHeight="1">
      <c r="A230" s="25"/>
      <c r="B230" s="25"/>
      <c r="C230" s="25"/>
      <c r="D230" s="25"/>
      <c r="E230" s="25"/>
      <c r="F230" s="25"/>
      <c r="G230" s="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5.25" hidden="1" customHeight="1">
      <c r="A231" s="25"/>
      <c r="B231" s="25"/>
      <c r="C231" s="25"/>
      <c r="D231" s="25"/>
      <c r="E231" s="25"/>
      <c r="F231" s="25"/>
      <c r="G231" s="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5.25" hidden="1" customHeight="1">
      <c r="A232" s="25"/>
      <c r="B232" s="25"/>
      <c r="C232" s="25"/>
      <c r="D232" s="25"/>
      <c r="E232" s="25"/>
      <c r="F232" s="25"/>
      <c r="G232" s="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5.25" hidden="1" customHeight="1">
      <c r="A233" s="25"/>
      <c r="B233" s="25"/>
      <c r="C233" s="25"/>
      <c r="D233" s="25"/>
      <c r="E233" s="25"/>
      <c r="F233" s="25"/>
      <c r="G233" s="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5.25" hidden="1" customHeight="1">
      <c r="A234" s="25"/>
      <c r="B234" s="25"/>
      <c r="C234" s="25"/>
      <c r="D234" s="25"/>
      <c r="E234" s="25"/>
      <c r="F234" s="25"/>
      <c r="G234" s="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5.25" hidden="1" customHeight="1">
      <c r="A235" s="25"/>
      <c r="B235" s="25"/>
      <c r="C235" s="25"/>
      <c r="D235" s="25"/>
      <c r="E235" s="25"/>
      <c r="F235" s="25"/>
      <c r="G235" s="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5.25" hidden="1" customHeight="1">
      <c r="A236" s="25"/>
      <c r="B236" s="25"/>
      <c r="C236" s="25"/>
      <c r="D236" s="25"/>
      <c r="E236" s="25"/>
      <c r="F236" s="25"/>
      <c r="G236" s="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5.25" hidden="1" customHeight="1">
      <c r="A237" s="25"/>
      <c r="B237" s="25"/>
      <c r="C237" s="25"/>
      <c r="D237" s="25"/>
      <c r="E237" s="25"/>
      <c r="F237" s="25"/>
      <c r="G237" s="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5.25" hidden="1" customHeight="1">
      <c r="A238" s="25"/>
      <c r="B238" s="25"/>
      <c r="C238" s="25"/>
      <c r="D238" s="25"/>
      <c r="E238" s="25"/>
      <c r="F238" s="25"/>
      <c r="G238" s="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5.25" hidden="1" customHeight="1">
      <c r="A239" s="25"/>
      <c r="B239" s="25"/>
      <c r="C239" s="25"/>
      <c r="D239" s="25"/>
      <c r="E239" s="25"/>
      <c r="F239" s="25"/>
      <c r="G239" s="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5.25" hidden="1" customHeight="1">
      <c r="A240" s="25"/>
      <c r="B240" s="25"/>
      <c r="C240" s="25"/>
      <c r="D240" s="25"/>
      <c r="E240" s="25"/>
      <c r="F240" s="25"/>
      <c r="G240" s="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5.25" hidden="1" customHeight="1">
      <c r="A241" s="25"/>
      <c r="B241" s="25"/>
      <c r="C241" s="25"/>
      <c r="D241" s="25"/>
      <c r="E241" s="25"/>
      <c r="F241" s="25"/>
      <c r="G241" s="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5.25" hidden="1" customHeight="1">
      <c r="A242" s="25"/>
      <c r="B242" s="25"/>
      <c r="C242" s="25"/>
      <c r="D242" s="25"/>
      <c r="E242" s="25"/>
      <c r="F242" s="25"/>
      <c r="G242" s="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5.25" hidden="1" customHeight="1">
      <c r="A243" s="25"/>
      <c r="B243" s="25"/>
      <c r="C243" s="25"/>
      <c r="D243" s="25"/>
      <c r="E243" s="25"/>
      <c r="F243" s="25"/>
      <c r="G243" s="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5.25" hidden="1" customHeight="1">
      <c r="A244" s="25"/>
      <c r="B244" s="25"/>
      <c r="C244" s="25"/>
      <c r="D244" s="25"/>
      <c r="E244" s="25"/>
      <c r="F244" s="25"/>
      <c r="G244" s="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5.25" hidden="1" customHeight="1">
      <c r="A245" s="25"/>
      <c r="B245" s="25"/>
      <c r="C245" s="25"/>
      <c r="D245" s="25"/>
      <c r="E245" s="25"/>
      <c r="F245" s="25"/>
      <c r="G245" s="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5.25" hidden="1" customHeight="1">
      <c r="A246" s="25"/>
      <c r="B246" s="25"/>
      <c r="C246" s="25"/>
      <c r="D246" s="25"/>
      <c r="E246" s="25"/>
      <c r="F246" s="25"/>
      <c r="G246" s="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5.25" hidden="1" customHeight="1">
      <c r="A247" s="25"/>
      <c r="B247" s="25"/>
      <c r="C247" s="25"/>
      <c r="D247" s="25"/>
      <c r="E247" s="25"/>
      <c r="F247" s="25"/>
      <c r="G247" s="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5.25" hidden="1" customHeight="1">
      <c r="A248" s="25"/>
      <c r="B248" s="25"/>
      <c r="C248" s="25"/>
      <c r="D248" s="25"/>
      <c r="E248" s="25"/>
      <c r="F248" s="25"/>
      <c r="G248" s="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5.25" hidden="1" customHeight="1">
      <c r="A249" s="25"/>
      <c r="B249" s="25"/>
      <c r="C249" s="25"/>
      <c r="D249" s="25"/>
      <c r="E249" s="25"/>
      <c r="F249" s="25"/>
      <c r="G249" s="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5.25" hidden="1" customHeight="1">
      <c r="A250" s="25"/>
      <c r="B250" s="25"/>
      <c r="C250" s="25"/>
      <c r="D250" s="25"/>
      <c r="E250" s="25"/>
      <c r="F250" s="25"/>
      <c r="G250" s="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5.25" hidden="1" customHeight="1">
      <c r="A251" s="25"/>
      <c r="B251" s="25"/>
      <c r="C251" s="25"/>
      <c r="D251" s="25"/>
      <c r="E251" s="25"/>
      <c r="F251" s="25"/>
      <c r="G251" s="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5.25" hidden="1" customHeight="1">
      <c r="A252" s="25"/>
      <c r="B252" s="25"/>
      <c r="C252" s="25"/>
      <c r="D252" s="25"/>
      <c r="E252" s="25"/>
      <c r="F252" s="25"/>
      <c r="G252" s="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5.25" hidden="1" customHeight="1">
      <c r="A253" s="25"/>
      <c r="B253" s="25"/>
      <c r="C253" s="25"/>
      <c r="D253" s="25"/>
      <c r="E253" s="25"/>
      <c r="F253" s="25"/>
      <c r="G253" s="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5.25" hidden="1" customHeight="1">
      <c r="A254" s="25"/>
      <c r="B254" s="25"/>
      <c r="C254" s="25"/>
      <c r="D254" s="25"/>
      <c r="E254" s="25"/>
      <c r="F254" s="25"/>
      <c r="G254" s="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5.25" hidden="1" customHeight="1">
      <c r="A255" s="25"/>
      <c r="B255" s="25"/>
      <c r="C255" s="25"/>
      <c r="D255" s="25"/>
      <c r="E255" s="25"/>
      <c r="F255" s="25"/>
      <c r="G255" s="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5.25" hidden="1" customHeight="1">
      <c r="A256" s="25"/>
      <c r="B256" s="25"/>
      <c r="C256" s="25"/>
      <c r="D256" s="25"/>
      <c r="E256" s="25"/>
      <c r="F256" s="25"/>
      <c r="G256" s="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5.25" hidden="1" customHeight="1">
      <c r="A257" s="25"/>
      <c r="B257" s="25"/>
      <c r="C257" s="25"/>
      <c r="D257" s="25"/>
      <c r="E257" s="25"/>
      <c r="F257" s="25"/>
      <c r="G257" s="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5.25" hidden="1" customHeight="1">
      <c r="A258" s="25"/>
      <c r="B258" s="25"/>
      <c r="C258" s="25"/>
      <c r="D258" s="25"/>
      <c r="E258" s="25"/>
      <c r="F258" s="25"/>
      <c r="G258" s="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5.25" hidden="1" customHeight="1">
      <c r="A259" s="25"/>
      <c r="B259" s="25"/>
      <c r="C259" s="25"/>
      <c r="D259" s="25"/>
      <c r="E259" s="25"/>
      <c r="F259" s="25"/>
      <c r="G259" s="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5.25" hidden="1" customHeight="1">
      <c r="A260" s="25"/>
      <c r="B260" s="25"/>
      <c r="C260" s="25"/>
      <c r="D260" s="25"/>
      <c r="E260" s="25"/>
      <c r="F260" s="25"/>
      <c r="G260" s="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5.25" hidden="1" customHeight="1">
      <c r="A261" s="25"/>
      <c r="B261" s="25"/>
      <c r="C261" s="25"/>
      <c r="D261" s="25"/>
      <c r="E261" s="25"/>
      <c r="F261" s="25"/>
      <c r="G261" s="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5.25" hidden="1" customHeight="1">
      <c r="A262" s="25"/>
      <c r="B262" s="25"/>
      <c r="C262" s="25"/>
      <c r="D262" s="25"/>
      <c r="E262" s="25"/>
      <c r="F262" s="25"/>
      <c r="G262" s="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5.25" hidden="1" customHeight="1">
      <c r="A263" s="25"/>
      <c r="B263" s="25"/>
      <c r="C263" s="25"/>
      <c r="D263" s="25"/>
      <c r="E263" s="25"/>
      <c r="F263" s="25"/>
      <c r="G263" s="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5.25" hidden="1" customHeight="1">
      <c r="A264" s="25"/>
      <c r="B264" s="25"/>
      <c r="C264" s="25"/>
      <c r="D264" s="25"/>
      <c r="E264" s="25"/>
      <c r="F264" s="25"/>
      <c r="G264" s="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5.25" hidden="1" customHeight="1">
      <c r="A265" s="25"/>
      <c r="B265" s="25"/>
      <c r="C265" s="25"/>
      <c r="D265" s="25"/>
      <c r="E265" s="25"/>
      <c r="F265" s="25"/>
      <c r="G265" s="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5.25" hidden="1" customHeight="1">
      <c r="A266" s="25"/>
      <c r="B266" s="25"/>
      <c r="C266" s="25"/>
      <c r="D266" s="25"/>
      <c r="E266" s="25"/>
      <c r="F266" s="25"/>
      <c r="G266" s="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5.25" hidden="1" customHeight="1">
      <c r="A267" s="25"/>
      <c r="B267" s="25"/>
      <c r="C267" s="25"/>
      <c r="D267" s="25"/>
      <c r="E267" s="25"/>
      <c r="F267" s="25"/>
      <c r="G267" s="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5.25" hidden="1" customHeight="1">
      <c r="A268" s="25"/>
      <c r="B268" s="25"/>
      <c r="C268" s="25"/>
      <c r="D268" s="25"/>
      <c r="E268" s="25"/>
      <c r="F268" s="25"/>
      <c r="G268" s="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5.25" hidden="1" customHeight="1">
      <c r="A269" s="25"/>
      <c r="B269" s="25"/>
      <c r="C269" s="25"/>
      <c r="D269" s="25"/>
      <c r="E269" s="25"/>
      <c r="F269" s="25"/>
      <c r="G269" s="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5.25" hidden="1" customHeight="1">
      <c r="A270" s="25"/>
      <c r="B270" s="25"/>
      <c r="C270" s="25"/>
      <c r="D270" s="25"/>
      <c r="E270" s="25"/>
      <c r="F270" s="25"/>
      <c r="G270" s="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5.25" hidden="1" customHeight="1">
      <c r="A271" s="25"/>
      <c r="B271" s="25"/>
      <c r="C271" s="25"/>
      <c r="D271" s="25"/>
      <c r="E271" s="25"/>
      <c r="F271" s="25"/>
      <c r="G271" s="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5.25" hidden="1" customHeight="1">
      <c r="A272" s="25"/>
      <c r="B272" s="25"/>
      <c r="C272" s="25"/>
      <c r="D272" s="25"/>
      <c r="E272" s="25"/>
      <c r="F272" s="25"/>
      <c r="G272" s="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5.25" hidden="1" customHeight="1">
      <c r="A273" s="25"/>
      <c r="B273" s="25"/>
      <c r="C273" s="25"/>
      <c r="D273" s="25"/>
      <c r="E273" s="25"/>
      <c r="F273" s="25"/>
      <c r="G273" s="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5.25" hidden="1" customHeight="1">
      <c r="A274" s="25"/>
      <c r="B274" s="25"/>
      <c r="C274" s="25"/>
      <c r="D274" s="25"/>
      <c r="E274" s="25"/>
      <c r="F274" s="25"/>
      <c r="G274" s="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5.25" hidden="1" customHeight="1">
      <c r="A275" s="25"/>
      <c r="B275" s="25"/>
      <c r="C275" s="25"/>
      <c r="D275" s="25"/>
      <c r="E275" s="25"/>
      <c r="F275" s="25"/>
      <c r="G275" s="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5.25" hidden="1" customHeight="1">
      <c r="A276" s="25"/>
      <c r="B276" s="25"/>
      <c r="C276" s="25"/>
      <c r="D276" s="25"/>
      <c r="E276" s="25"/>
      <c r="F276" s="25"/>
      <c r="G276" s="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5.25" hidden="1" customHeight="1">
      <c r="A277" s="25"/>
      <c r="B277" s="25"/>
      <c r="C277" s="25"/>
      <c r="D277" s="25"/>
      <c r="E277" s="25"/>
      <c r="F277" s="25"/>
      <c r="G277" s="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5.25" hidden="1" customHeight="1">
      <c r="A278" s="25"/>
      <c r="B278" s="25"/>
      <c r="C278" s="25"/>
      <c r="D278" s="25"/>
      <c r="E278" s="25"/>
      <c r="F278" s="25"/>
      <c r="G278" s="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5.25" hidden="1" customHeight="1">
      <c r="A279" s="25"/>
      <c r="B279" s="25"/>
      <c r="C279" s="25"/>
      <c r="D279" s="25"/>
      <c r="E279" s="25"/>
      <c r="F279" s="25"/>
      <c r="G279" s="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5.25" hidden="1" customHeight="1">
      <c r="A280" s="25"/>
      <c r="B280" s="25"/>
      <c r="C280" s="25"/>
      <c r="D280" s="25"/>
      <c r="E280" s="25"/>
      <c r="F280" s="25"/>
      <c r="G280" s="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5.25" hidden="1" customHeight="1">
      <c r="A281" s="25"/>
      <c r="B281" s="25"/>
      <c r="C281" s="25"/>
      <c r="D281" s="25"/>
      <c r="E281" s="25"/>
      <c r="F281" s="25"/>
      <c r="G281" s="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5.25" hidden="1" customHeight="1">
      <c r="A282" s="25"/>
      <c r="B282" s="25"/>
      <c r="C282" s="25"/>
      <c r="D282" s="25"/>
      <c r="E282" s="25"/>
      <c r="F282" s="25"/>
      <c r="G282" s="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5.25" hidden="1" customHeight="1">
      <c r="A283" s="25"/>
      <c r="B283" s="25"/>
      <c r="C283" s="25"/>
      <c r="D283" s="25"/>
      <c r="E283" s="25"/>
      <c r="F283" s="25"/>
      <c r="G283" s="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5.25" hidden="1" customHeight="1">
      <c r="A284" s="25"/>
      <c r="B284" s="25"/>
      <c r="C284" s="25"/>
      <c r="D284" s="25"/>
      <c r="E284" s="25"/>
      <c r="F284" s="25"/>
      <c r="G284" s="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5.25" hidden="1" customHeight="1">
      <c r="A285" s="25"/>
      <c r="B285" s="25"/>
      <c r="C285" s="25"/>
      <c r="D285" s="25"/>
      <c r="E285" s="25"/>
      <c r="F285" s="25"/>
      <c r="G285" s="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5.25" hidden="1" customHeight="1">
      <c r="A286" s="25"/>
      <c r="B286" s="25"/>
      <c r="C286" s="25"/>
      <c r="D286" s="25"/>
      <c r="E286" s="25"/>
      <c r="F286" s="25"/>
      <c r="G286" s="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5.25" hidden="1" customHeight="1">
      <c r="A287" s="25"/>
      <c r="B287" s="25"/>
      <c r="C287" s="25"/>
      <c r="D287" s="25"/>
      <c r="E287" s="25"/>
      <c r="F287" s="25"/>
      <c r="G287" s="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5.25" hidden="1" customHeight="1">
      <c r="A288" s="25"/>
      <c r="B288" s="25"/>
      <c r="C288" s="25"/>
      <c r="D288" s="25"/>
      <c r="E288" s="25"/>
      <c r="F288" s="25"/>
      <c r="G288" s="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5.25" hidden="1" customHeight="1">
      <c r="A289" s="25"/>
      <c r="B289" s="25"/>
      <c r="C289" s="25"/>
      <c r="D289" s="25"/>
      <c r="E289" s="25"/>
      <c r="F289" s="25"/>
      <c r="G289" s="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5.25" hidden="1" customHeight="1">
      <c r="A290" s="25"/>
      <c r="B290" s="25"/>
      <c r="C290" s="25"/>
      <c r="D290" s="25"/>
      <c r="E290" s="25"/>
      <c r="F290" s="25"/>
      <c r="G290" s="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5.25" hidden="1" customHeight="1">
      <c r="A291" s="25"/>
      <c r="B291" s="25"/>
      <c r="C291" s="25"/>
      <c r="D291" s="25"/>
      <c r="E291" s="25"/>
      <c r="F291" s="25"/>
      <c r="G291" s="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5.25" hidden="1" customHeight="1">
      <c r="A292" s="25"/>
      <c r="B292" s="25"/>
      <c r="C292" s="25"/>
      <c r="D292" s="25"/>
      <c r="E292" s="25"/>
      <c r="F292" s="25"/>
      <c r="G292" s="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5.25" hidden="1" customHeight="1">
      <c r="A293" s="25"/>
      <c r="B293" s="25"/>
      <c r="C293" s="25"/>
      <c r="D293" s="25"/>
      <c r="E293" s="25"/>
      <c r="F293" s="25"/>
      <c r="G293" s="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5.25" hidden="1" customHeight="1">
      <c r="A294" s="25"/>
      <c r="B294" s="25"/>
      <c r="C294" s="25"/>
      <c r="D294" s="25"/>
      <c r="E294" s="25"/>
      <c r="F294" s="25"/>
      <c r="G294" s="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5.25" hidden="1" customHeight="1">
      <c r="A295" s="25"/>
      <c r="B295" s="25"/>
      <c r="C295" s="25"/>
      <c r="D295" s="25"/>
      <c r="E295" s="25"/>
      <c r="F295" s="25"/>
      <c r="G295" s="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5.25" hidden="1" customHeight="1">
      <c r="A296" s="25"/>
      <c r="B296" s="25"/>
      <c r="C296" s="25"/>
      <c r="D296" s="25"/>
      <c r="E296" s="25"/>
      <c r="F296" s="25"/>
      <c r="G296" s="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5.25" hidden="1" customHeight="1">
      <c r="A297" s="25"/>
      <c r="B297" s="25"/>
      <c r="C297" s="25"/>
      <c r="D297" s="25"/>
      <c r="E297" s="25"/>
      <c r="F297" s="25"/>
      <c r="G297" s="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5.25" hidden="1" customHeight="1">
      <c r="A298" s="25"/>
      <c r="B298" s="25"/>
      <c r="C298" s="25"/>
      <c r="D298" s="25"/>
      <c r="E298" s="25"/>
      <c r="F298" s="25"/>
      <c r="G298" s="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5.25" hidden="1" customHeight="1">
      <c r="A299" s="25"/>
      <c r="B299" s="25"/>
      <c r="C299" s="25"/>
      <c r="D299" s="25"/>
      <c r="E299" s="25"/>
      <c r="F299" s="25"/>
      <c r="G299" s="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5.25" hidden="1" customHeight="1">
      <c r="A300" s="25"/>
      <c r="B300" s="25"/>
      <c r="C300" s="25"/>
      <c r="D300" s="25"/>
      <c r="E300" s="25"/>
      <c r="F300" s="25"/>
      <c r="G300" s="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5.25" hidden="1" customHeight="1">
      <c r="A301" s="25"/>
      <c r="B301" s="25"/>
      <c r="C301" s="25"/>
      <c r="D301" s="25"/>
      <c r="E301" s="25"/>
      <c r="F301" s="25"/>
      <c r="G301" s="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5.25" hidden="1" customHeight="1">
      <c r="A302" s="25"/>
      <c r="B302" s="25"/>
      <c r="C302" s="25"/>
      <c r="D302" s="25"/>
      <c r="E302" s="25"/>
      <c r="F302" s="25"/>
      <c r="G302" s="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5.25" hidden="1" customHeight="1">
      <c r="A303" s="25"/>
      <c r="B303" s="25"/>
      <c r="C303" s="25"/>
      <c r="D303" s="25"/>
      <c r="E303" s="25"/>
      <c r="F303" s="25"/>
      <c r="G303" s="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5.25" hidden="1" customHeight="1">
      <c r="A304" s="25"/>
      <c r="B304" s="25"/>
      <c r="C304" s="25"/>
      <c r="D304" s="25"/>
      <c r="E304" s="25"/>
      <c r="F304" s="25"/>
      <c r="G304" s="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5.25" hidden="1" customHeight="1">
      <c r="A305" s="25"/>
      <c r="B305" s="25"/>
      <c r="C305" s="25"/>
      <c r="D305" s="25"/>
      <c r="E305" s="25"/>
      <c r="F305" s="25"/>
      <c r="G305" s="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5.25" hidden="1" customHeight="1">
      <c r="A306" s="25"/>
      <c r="B306" s="25"/>
      <c r="C306" s="25"/>
      <c r="D306" s="25"/>
      <c r="E306" s="25"/>
      <c r="F306" s="25"/>
      <c r="G306" s="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5.25" hidden="1" customHeight="1">
      <c r="A307" s="25"/>
      <c r="B307" s="25"/>
      <c r="C307" s="25"/>
      <c r="D307" s="25"/>
      <c r="E307" s="25"/>
      <c r="F307" s="25"/>
      <c r="G307" s="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5.25" hidden="1" customHeight="1">
      <c r="A308" s="25"/>
      <c r="B308" s="25"/>
      <c r="C308" s="25"/>
      <c r="D308" s="25"/>
      <c r="E308" s="25"/>
      <c r="F308" s="25"/>
      <c r="G308" s="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5.25" hidden="1" customHeight="1">
      <c r="A309" s="25"/>
      <c r="B309" s="25"/>
      <c r="C309" s="25"/>
      <c r="D309" s="25"/>
      <c r="E309" s="25"/>
      <c r="F309" s="25"/>
      <c r="G309" s="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5.25" hidden="1" customHeight="1">
      <c r="A310" s="25"/>
      <c r="B310" s="25"/>
      <c r="C310" s="25"/>
      <c r="D310" s="25"/>
      <c r="E310" s="25"/>
      <c r="F310" s="25"/>
      <c r="G310" s="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5.25" hidden="1" customHeight="1">
      <c r="A311" s="25"/>
      <c r="B311" s="25"/>
      <c r="C311" s="25"/>
      <c r="D311" s="25"/>
      <c r="E311" s="25"/>
      <c r="F311" s="25"/>
      <c r="G311" s="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5.25" hidden="1" customHeight="1">
      <c r="A312" s="25"/>
      <c r="B312" s="25"/>
      <c r="C312" s="25"/>
      <c r="D312" s="25"/>
      <c r="E312" s="25"/>
      <c r="F312" s="25"/>
      <c r="G312" s="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5.25" hidden="1" customHeight="1">
      <c r="A313" s="25"/>
      <c r="B313" s="25"/>
      <c r="C313" s="25"/>
      <c r="D313" s="25"/>
      <c r="E313" s="25"/>
      <c r="F313" s="25"/>
      <c r="G313" s="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5.25" hidden="1" customHeight="1">
      <c r="A314" s="25"/>
      <c r="B314" s="25"/>
      <c r="C314" s="25"/>
      <c r="D314" s="25"/>
      <c r="E314" s="25"/>
      <c r="F314" s="25"/>
      <c r="G314" s="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5.25" hidden="1" customHeight="1">
      <c r="A315" s="25"/>
      <c r="B315" s="25"/>
      <c r="C315" s="25"/>
      <c r="D315" s="25"/>
      <c r="E315" s="25"/>
      <c r="F315" s="25"/>
      <c r="G315" s="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5.25" hidden="1" customHeight="1">
      <c r="A316" s="25"/>
      <c r="B316" s="25"/>
      <c r="C316" s="25"/>
      <c r="D316" s="25"/>
      <c r="E316" s="25"/>
      <c r="F316" s="25"/>
      <c r="G316" s="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5.25" hidden="1" customHeight="1">
      <c r="A317" s="25"/>
      <c r="B317" s="25"/>
      <c r="C317" s="25"/>
      <c r="D317" s="25"/>
      <c r="E317" s="25"/>
      <c r="F317" s="25"/>
      <c r="G317" s="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5.25" hidden="1" customHeight="1">
      <c r="A318" s="25"/>
      <c r="B318" s="25"/>
      <c r="C318" s="25"/>
      <c r="D318" s="25"/>
      <c r="E318" s="25"/>
      <c r="F318" s="25"/>
      <c r="G318" s="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5.25" hidden="1" customHeight="1">
      <c r="A319" s="25"/>
      <c r="B319" s="25"/>
      <c r="C319" s="25"/>
      <c r="D319" s="25"/>
      <c r="E319" s="25"/>
      <c r="F319" s="25"/>
      <c r="G319" s="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5.25" hidden="1" customHeight="1">
      <c r="A320" s="25"/>
      <c r="B320" s="25"/>
      <c r="C320" s="25"/>
      <c r="D320" s="25"/>
      <c r="E320" s="25"/>
      <c r="F320" s="25"/>
      <c r="G320" s="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5.25" hidden="1" customHeight="1">
      <c r="A321" s="25"/>
      <c r="B321" s="25"/>
      <c r="C321" s="25"/>
      <c r="D321" s="25"/>
      <c r="E321" s="25"/>
      <c r="F321" s="25"/>
      <c r="G321" s="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5.25" hidden="1" customHeight="1">
      <c r="A322" s="25"/>
      <c r="B322" s="25"/>
      <c r="C322" s="25"/>
      <c r="D322" s="25"/>
      <c r="E322" s="25"/>
      <c r="F322" s="25"/>
      <c r="G322" s="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5.25" hidden="1" customHeight="1">
      <c r="A323" s="25"/>
      <c r="B323" s="25"/>
      <c r="C323" s="25"/>
      <c r="D323" s="25"/>
      <c r="E323" s="25"/>
      <c r="F323" s="25"/>
      <c r="G323" s="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5.25" hidden="1" customHeight="1">
      <c r="A324" s="25"/>
      <c r="B324" s="25"/>
      <c r="C324" s="25"/>
      <c r="D324" s="25"/>
      <c r="E324" s="25"/>
      <c r="F324" s="25"/>
      <c r="G324" s="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5.25" hidden="1" customHeight="1">
      <c r="A325" s="25"/>
      <c r="B325" s="25"/>
      <c r="C325" s="25"/>
      <c r="D325" s="25"/>
      <c r="E325" s="25"/>
      <c r="F325" s="25"/>
      <c r="G325" s="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5.25" hidden="1" customHeight="1">
      <c r="A326" s="25"/>
      <c r="B326" s="25"/>
      <c r="C326" s="25"/>
      <c r="D326" s="25"/>
      <c r="E326" s="25"/>
      <c r="F326" s="25"/>
      <c r="G326" s="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5.25" hidden="1" customHeight="1">
      <c r="A327" s="25"/>
      <c r="B327" s="25"/>
      <c r="C327" s="25"/>
      <c r="D327" s="25"/>
      <c r="E327" s="25"/>
      <c r="F327" s="25"/>
      <c r="G327" s="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5.25" hidden="1" customHeight="1">
      <c r="A328" s="25"/>
      <c r="B328" s="25"/>
      <c r="C328" s="25"/>
      <c r="D328" s="25"/>
      <c r="E328" s="25"/>
      <c r="F328" s="25"/>
      <c r="G328" s="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5.25" hidden="1" customHeight="1">
      <c r="A329" s="25"/>
      <c r="B329" s="25"/>
      <c r="C329" s="25"/>
      <c r="D329" s="25"/>
      <c r="E329" s="25"/>
      <c r="F329" s="25"/>
      <c r="G329" s="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5.25" hidden="1" customHeight="1">
      <c r="A330" s="25"/>
      <c r="B330" s="25"/>
      <c r="C330" s="25"/>
      <c r="D330" s="25"/>
      <c r="E330" s="25"/>
      <c r="F330" s="25"/>
      <c r="G330" s="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5.25" hidden="1" customHeight="1">
      <c r="A331" s="25"/>
      <c r="B331" s="25"/>
      <c r="C331" s="25"/>
      <c r="D331" s="25"/>
      <c r="E331" s="25"/>
      <c r="F331" s="25"/>
      <c r="G331" s="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5.25" hidden="1" customHeight="1">
      <c r="A332" s="25"/>
      <c r="B332" s="25"/>
      <c r="C332" s="25"/>
      <c r="D332" s="25"/>
      <c r="E332" s="25"/>
      <c r="F332" s="25"/>
      <c r="G332" s="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5.25" hidden="1" customHeight="1">
      <c r="A333" s="25"/>
      <c r="B333" s="25"/>
      <c r="C333" s="25"/>
      <c r="D333" s="25"/>
      <c r="E333" s="25"/>
      <c r="F333" s="25"/>
      <c r="G333" s="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5.25" hidden="1" customHeight="1">
      <c r="A334" s="25"/>
      <c r="B334" s="25"/>
      <c r="C334" s="25"/>
      <c r="D334" s="25"/>
      <c r="E334" s="25"/>
      <c r="F334" s="25"/>
      <c r="G334" s="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5.25" hidden="1" customHeight="1">
      <c r="A335" s="25"/>
      <c r="B335" s="25"/>
      <c r="C335" s="25"/>
      <c r="D335" s="25"/>
      <c r="E335" s="25"/>
      <c r="F335" s="25"/>
      <c r="G335" s="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5.25" hidden="1" customHeight="1">
      <c r="A336" s="25"/>
      <c r="B336" s="25"/>
      <c r="C336" s="25"/>
      <c r="D336" s="25"/>
      <c r="E336" s="25"/>
      <c r="F336" s="25"/>
      <c r="G336" s="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5.25" hidden="1" customHeight="1">
      <c r="A337" s="25"/>
      <c r="B337" s="25"/>
      <c r="C337" s="25"/>
      <c r="D337" s="25"/>
      <c r="E337" s="25"/>
      <c r="F337" s="25"/>
      <c r="G337" s="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5.25" hidden="1" customHeight="1">
      <c r="A338" s="25"/>
      <c r="B338" s="25"/>
      <c r="C338" s="25"/>
      <c r="D338" s="25"/>
      <c r="E338" s="25"/>
      <c r="F338" s="25"/>
      <c r="G338" s="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5.25" hidden="1" customHeight="1">
      <c r="A339" s="25"/>
      <c r="B339" s="25"/>
      <c r="C339" s="25"/>
      <c r="D339" s="25"/>
      <c r="E339" s="25"/>
      <c r="F339" s="25"/>
      <c r="G339" s="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5.25" hidden="1" customHeight="1">
      <c r="A340" s="25"/>
      <c r="B340" s="25"/>
      <c r="C340" s="25"/>
      <c r="D340" s="25"/>
      <c r="E340" s="25"/>
      <c r="F340" s="25"/>
      <c r="G340" s="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5.25" hidden="1" customHeight="1">
      <c r="A341" s="25"/>
      <c r="B341" s="25"/>
      <c r="C341" s="25"/>
      <c r="D341" s="25"/>
      <c r="E341" s="25"/>
      <c r="F341" s="25"/>
      <c r="G341" s="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5.25" hidden="1" customHeight="1">
      <c r="A342" s="25"/>
      <c r="B342" s="25"/>
      <c r="C342" s="25"/>
      <c r="D342" s="25"/>
      <c r="E342" s="25"/>
      <c r="F342" s="25"/>
      <c r="G342" s="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5.25" hidden="1" customHeight="1">
      <c r="A343" s="25"/>
      <c r="B343" s="25"/>
      <c r="C343" s="25"/>
      <c r="D343" s="25"/>
      <c r="E343" s="25"/>
      <c r="F343" s="25"/>
      <c r="G343" s="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5.25" hidden="1" customHeight="1">
      <c r="A344" s="25"/>
      <c r="B344" s="25"/>
      <c r="C344" s="25"/>
      <c r="D344" s="25"/>
      <c r="E344" s="25"/>
      <c r="F344" s="25"/>
      <c r="G344" s="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5.25" hidden="1" customHeight="1">
      <c r="A345" s="25"/>
      <c r="B345" s="25"/>
      <c r="C345" s="25"/>
      <c r="D345" s="25"/>
      <c r="E345" s="25"/>
      <c r="F345" s="25"/>
      <c r="G345" s="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5.25" hidden="1" customHeight="1">
      <c r="A346" s="25"/>
      <c r="B346" s="25"/>
      <c r="C346" s="25"/>
      <c r="D346" s="25"/>
      <c r="E346" s="25"/>
      <c r="F346" s="25"/>
      <c r="G346" s="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5.25" hidden="1" customHeight="1">
      <c r="A347" s="25"/>
      <c r="B347" s="25"/>
      <c r="C347" s="25"/>
      <c r="D347" s="25"/>
      <c r="E347" s="25"/>
      <c r="F347" s="25"/>
      <c r="G347" s="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5.25" hidden="1" customHeight="1">
      <c r="A348" s="25"/>
      <c r="B348" s="25"/>
      <c r="C348" s="25"/>
      <c r="D348" s="25"/>
      <c r="E348" s="25"/>
      <c r="F348" s="25"/>
      <c r="G348" s="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5.25" hidden="1" customHeight="1">
      <c r="A349" s="25"/>
      <c r="B349" s="25"/>
      <c r="C349" s="25"/>
      <c r="D349" s="25"/>
      <c r="E349" s="25"/>
      <c r="F349" s="25"/>
      <c r="G349" s="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5.25" hidden="1" customHeight="1">
      <c r="A350" s="25"/>
      <c r="B350" s="25"/>
      <c r="C350" s="25"/>
      <c r="D350" s="25"/>
      <c r="E350" s="25"/>
      <c r="F350" s="25"/>
      <c r="G350" s="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5.25" hidden="1" customHeight="1">
      <c r="A351" s="25"/>
      <c r="B351" s="25"/>
      <c r="C351" s="25"/>
      <c r="D351" s="25"/>
      <c r="E351" s="25"/>
      <c r="F351" s="25"/>
      <c r="G351" s="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5.25" hidden="1" customHeight="1">
      <c r="A352" s="25"/>
      <c r="B352" s="25"/>
      <c r="C352" s="25"/>
      <c r="D352" s="25"/>
      <c r="E352" s="25"/>
      <c r="F352" s="25"/>
      <c r="G352" s="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5.25" hidden="1" customHeight="1">
      <c r="A353" s="25"/>
      <c r="B353" s="25"/>
      <c r="C353" s="25"/>
      <c r="D353" s="25"/>
      <c r="E353" s="25"/>
      <c r="F353" s="25"/>
      <c r="G353" s="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5.25" hidden="1" customHeight="1">
      <c r="A354" s="25"/>
      <c r="B354" s="25"/>
      <c r="C354" s="25"/>
      <c r="D354" s="25"/>
      <c r="E354" s="25"/>
      <c r="F354" s="25"/>
      <c r="G354" s="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5.25" hidden="1" customHeight="1">
      <c r="A355" s="25"/>
      <c r="B355" s="25"/>
      <c r="C355" s="25"/>
      <c r="D355" s="25"/>
      <c r="E355" s="25"/>
      <c r="F355" s="25"/>
      <c r="G355" s="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5.25" hidden="1" customHeight="1">
      <c r="A356" s="25"/>
      <c r="B356" s="25"/>
      <c r="C356" s="25"/>
      <c r="D356" s="25"/>
      <c r="E356" s="25"/>
      <c r="F356" s="25"/>
      <c r="G356" s="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5.25" hidden="1" customHeight="1">
      <c r="A357" s="25"/>
      <c r="B357" s="25"/>
      <c r="C357" s="25"/>
      <c r="D357" s="25"/>
      <c r="E357" s="25"/>
      <c r="F357" s="25"/>
      <c r="G357" s="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5.25" hidden="1" customHeight="1">
      <c r="A358" s="25"/>
      <c r="B358" s="25"/>
      <c r="C358" s="25"/>
      <c r="D358" s="25"/>
      <c r="E358" s="25"/>
      <c r="F358" s="25"/>
      <c r="G358" s="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5.25" hidden="1" customHeight="1">
      <c r="A359" s="25"/>
      <c r="B359" s="25"/>
      <c r="C359" s="25"/>
      <c r="D359" s="25"/>
      <c r="E359" s="25"/>
      <c r="F359" s="25"/>
      <c r="G359" s="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5.25" hidden="1" customHeight="1">
      <c r="A360" s="25"/>
      <c r="B360" s="25"/>
      <c r="C360" s="25"/>
      <c r="D360" s="25"/>
      <c r="E360" s="25"/>
      <c r="F360" s="25"/>
      <c r="G360" s="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5.25" hidden="1" customHeight="1">
      <c r="A361" s="25"/>
      <c r="B361" s="25"/>
      <c r="C361" s="25"/>
      <c r="D361" s="25"/>
      <c r="E361" s="25"/>
      <c r="F361" s="25"/>
      <c r="G361" s="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5.25" hidden="1" customHeight="1">
      <c r="A362" s="25"/>
      <c r="B362" s="25"/>
      <c r="C362" s="25"/>
      <c r="D362" s="25"/>
      <c r="E362" s="25"/>
      <c r="F362" s="25"/>
      <c r="G362" s="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5.25" hidden="1" customHeight="1">
      <c r="A363" s="25"/>
      <c r="B363" s="25"/>
      <c r="C363" s="25"/>
      <c r="D363" s="25"/>
      <c r="E363" s="25"/>
      <c r="F363" s="25"/>
      <c r="G363" s="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5.25" hidden="1" customHeight="1">
      <c r="A364" s="25"/>
      <c r="B364" s="25"/>
      <c r="C364" s="25"/>
      <c r="D364" s="25"/>
      <c r="E364" s="25"/>
      <c r="F364" s="25"/>
      <c r="G364" s="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5.25" hidden="1" customHeight="1">
      <c r="A365" s="25"/>
      <c r="B365" s="25"/>
      <c r="C365" s="25"/>
      <c r="D365" s="25"/>
      <c r="E365" s="25"/>
      <c r="F365" s="25"/>
      <c r="G365" s="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5.25" hidden="1" customHeight="1">
      <c r="A366" s="25"/>
      <c r="B366" s="25"/>
      <c r="C366" s="25"/>
      <c r="D366" s="25"/>
      <c r="E366" s="25"/>
      <c r="F366" s="25"/>
      <c r="G366" s="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5.25" hidden="1" customHeight="1">
      <c r="A367" s="25"/>
      <c r="B367" s="25"/>
      <c r="C367" s="25"/>
      <c r="D367" s="25"/>
      <c r="E367" s="25"/>
      <c r="F367" s="25"/>
      <c r="G367" s="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5.25" hidden="1" customHeight="1">
      <c r="A368" s="25"/>
      <c r="B368" s="25"/>
      <c r="C368" s="25"/>
      <c r="D368" s="25"/>
      <c r="E368" s="25"/>
      <c r="F368" s="25"/>
      <c r="G368" s="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5.25" hidden="1" customHeight="1">
      <c r="A369" s="25"/>
      <c r="B369" s="25"/>
      <c r="C369" s="25"/>
      <c r="D369" s="25"/>
      <c r="E369" s="25"/>
      <c r="F369" s="25"/>
      <c r="G369" s="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5.25" hidden="1" customHeight="1">
      <c r="A370" s="25"/>
      <c r="B370" s="25"/>
      <c r="C370" s="25"/>
      <c r="D370" s="25"/>
      <c r="E370" s="25"/>
      <c r="F370" s="25"/>
      <c r="G370" s="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5.25" hidden="1" customHeight="1">
      <c r="A371" s="25"/>
      <c r="B371" s="25"/>
      <c r="C371" s="25"/>
      <c r="D371" s="25"/>
      <c r="E371" s="25"/>
      <c r="F371" s="25"/>
      <c r="G371" s="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5.25" hidden="1" customHeight="1">
      <c r="A372" s="25"/>
      <c r="B372" s="25"/>
      <c r="C372" s="25"/>
      <c r="D372" s="25"/>
      <c r="E372" s="25"/>
      <c r="F372" s="25"/>
      <c r="G372" s="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5.25" hidden="1" customHeight="1">
      <c r="A373" s="25"/>
      <c r="B373" s="25"/>
      <c r="C373" s="25"/>
      <c r="D373" s="25"/>
      <c r="E373" s="25"/>
      <c r="F373" s="25"/>
      <c r="G373" s="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5.25" hidden="1" customHeight="1">
      <c r="A374" s="25"/>
      <c r="B374" s="25"/>
      <c r="C374" s="25"/>
      <c r="D374" s="25"/>
      <c r="E374" s="25"/>
      <c r="F374" s="25"/>
      <c r="G374" s="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5.25" hidden="1" customHeight="1">
      <c r="A375" s="25"/>
      <c r="B375" s="25"/>
      <c r="C375" s="25"/>
      <c r="D375" s="25"/>
      <c r="E375" s="25"/>
      <c r="F375" s="25"/>
      <c r="G375" s="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5.25" hidden="1" customHeight="1">
      <c r="A376" s="25"/>
      <c r="B376" s="25"/>
      <c r="C376" s="25"/>
      <c r="D376" s="25"/>
      <c r="E376" s="25"/>
      <c r="F376" s="25"/>
      <c r="G376" s="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5.25" hidden="1" customHeight="1">
      <c r="A377" s="25"/>
      <c r="B377" s="25"/>
      <c r="C377" s="25"/>
      <c r="D377" s="25"/>
      <c r="E377" s="25"/>
      <c r="F377" s="25"/>
      <c r="G377" s="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5.25" hidden="1" customHeight="1">
      <c r="A378" s="25"/>
      <c r="B378" s="25"/>
      <c r="C378" s="25"/>
      <c r="D378" s="25"/>
      <c r="E378" s="25"/>
      <c r="F378" s="25"/>
      <c r="G378" s="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5.25" hidden="1" customHeight="1">
      <c r="A379" s="25"/>
      <c r="B379" s="25"/>
      <c r="C379" s="25"/>
      <c r="D379" s="25"/>
      <c r="E379" s="25"/>
      <c r="F379" s="25"/>
      <c r="G379" s="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5.25" hidden="1" customHeight="1">
      <c r="A380" s="25"/>
      <c r="B380" s="25"/>
      <c r="C380" s="25"/>
      <c r="D380" s="25"/>
      <c r="E380" s="25"/>
      <c r="F380" s="25"/>
      <c r="G380" s="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5.25" hidden="1" customHeight="1">
      <c r="A381" s="25"/>
      <c r="B381" s="25"/>
      <c r="C381" s="25"/>
      <c r="D381" s="25"/>
      <c r="E381" s="25"/>
      <c r="F381" s="25"/>
      <c r="G381" s="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5.25" hidden="1" customHeight="1">
      <c r="A382" s="25"/>
      <c r="B382" s="25"/>
      <c r="C382" s="25"/>
      <c r="D382" s="25"/>
      <c r="E382" s="25"/>
      <c r="F382" s="25"/>
      <c r="G382" s="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5.25" hidden="1" customHeight="1">
      <c r="A383" s="25"/>
      <c r="B383" s="25"/>
      <c r="C383" s="25"/>
      <c r="D383" s="25"/>
      <c r="E383" s="25"/>
      <c r="F383" s="25"/>
      <c r="G383" s="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5.25" hidden="1" customHeight="1">
      <c r="A384" s="25"/>
      <c r="B384" s="25"/>
      <c r="C384" s="25"/>
      <c r="D384" s="25"/>
      <c r="E384" s="25"/>
      <c r="F384" s="25"/>
      <c r="G384" s="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5.25" hidden="1" customHeight="1">
      <c r="A385" s="25"/>
      <c r="B385" s="25"/>
      <c r="C385" s="25"/>
      <c r="D385" s="25"/>
      <c r="E385" s="25"/>
      <c r="F385" s="25"/>
      <c r="G385" s="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5.25" hidden="1" customHeight="1">
      <c r="A386" s="25"/>
      <c r="B386" s="25"/>
      <c r="C386" s="25"/>
      <c r="D386" s="25"/>
      <c r="E386" s="25"/>
      <c r="F386" s="25"/>
      <c r="G386" s="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5.25" hidden="1" customHeight="1">
      <c r="A387" s="25"/>
      <c r="B387" s="25"/>
      <c r="C387" s="25"/>
      <c r="D387" s="25"/>
      <c r="E387" s="25"/>
      <c r="F387" s="25"/>
      <c r="G387" s="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5.25" hidden="1" customHeight="1">
      <c r="A388" s="25"/>
      <c r="B388" s="25"/>
      <c r="C388" s="25"/>
      <c r="D388" s="25"/>
      <c r="E388" s="25"/>
      <c r="F388" s="25"/>
      <c r="G388" s="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5.25" hidden="1" customHeight="1">
      <c r="A389" s="25"/>
      <c r="B389" s="25"/>
      <c r="C389" s="25"/>
      <c r="D389" s="25"/>
      <c r="E389" s="25"/>
      <c r="F389" s="25"/>
      <c r="G389" s="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5.25" hidden="1" customHeight="1">
      <c r="A390" s="25"/>
      <c r="B390" s="25"/>
      <c r="C390" s="25"/>
      <c r="D390" s="25"/>
      <c r="E390" s="25"/>
      <c r="F390" s="25"/>
      <c r="G390" s="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5.25" hidden="1" customHeight="1">
      <c r="A391" s="25"/>
      <c r="B391" s="25"/>
      <c r="C391" s="25"/>
      <c r="D391" s="25"/>
      <c r="E391" s="25"/>
      <c r="F391" s="25"/>
      <c r="G391" s="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5.25" hidden="1" customHeight="1">
      <c r="A392" s="25"/>
      <c r="B392" s="25"/>
      <c r="C392" s="25"/>
      <c r="D392" s="25"/>
      <c r="E392" s="25"/>
      <c r="F392" s="25"/>
      <c r="G392" s="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5.2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5.2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5.2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5.2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5.2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36" hidden="1"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t="39"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5"/>
      <c r="B402" s="35"/>
      <c r="C402" s="43" t="s">
        <v>139</v>
      </c>
      <c r="D402" s="43"/>
      <c r="E402" s="43"/>
      <c r="F402" s="43"/>
      <c r="G402" s="43"/>
      <c r="H402" s="43"/>
      <c r="I402" s="43"/>
      <c r="J402" s="43"/>
      <c r="K402" s="43"/>
      <c r="L402" s="43"/>
      <c r="M402" s="43" t="s">
        <v>140</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141</v>
      </c>
      <c r="AL402" s="43"/>
      <c r="AM402" s="43"/>
      <c r="AN402" s="43"/>
      <c r="AO402" s="43"/>
      <c r="AP402" s="43"/>
      <c r="AQ402" s="43" t="s">
        <v>142</v>
      </c>
      <c r="AR402" s="43"/>
      <c r="AS402" s="43"/>
      <c r="AT402" s="43"/>
      <c r="AU402" s="45" t="s">
        <v>143</v>
      </c>
      <c r="AV402" s="46"/>
      <c r="AW402" s="46"/>
      <c r="AX402" s="47"/>
    </row>
    <row r="403" spans="1:50" ht="24" customHeight="1">
      <c r="A403" s="35">
        <v>1</v>
      </c>
      <c r="B403" s="35">
        <v>1</v>
      </c>
      <c r="C403" s="48" t="s">
        <v>144</v>
      </c>
      <c r="D403" s="49"/>
      <c r="E403" s="49"/>
      <c r="F403" s="49"/>
      <c r="G403" s="49"/>
      <c r="H403" s="49"/>
      <c r="I403" s="49"/>
      <c r="J403" s="49"/>
      <c r="K403" s="49"/>
      <c r="L403" s="50"/>
      <c r="M403" s="36" t="s">
        <v>145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41">
        <v>1949</v>
      </c>
      <c r="AL403" s="42"/>
      <c r="AM403" s="42"/>
      <c r="AN403" s="42"/>
      <c r="AO403" s="42"/>
      <c r="AP403" s="42"/>
      <c r="AQ403" s="54" t="s">
        <v>17</v>
      </c>
      <c r="AR403" s="54"/>
      <c r="AS403" s="54"/>
      <c r="AT403" s="54"/>
      <c r="AU403" s="55" t="s">
        <v>17</v>
      </c>
      <c r="AV403" s="56"/>
      <c r="AW403" s="56"/>
      <c r="AX403" s="57"/>
    </row>
    <row r="404" spans="1:50" ht="23.25" hidden="1" customHeight="1">
      <c r="A404" s="35">
        <v>2</v>
      </c>
      <c r="B404" s="35">
        <v>1</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38"/>
      <c r="AV404" s="39"/>
      <c r="AW404" s="39"/>
      <c r="AX404" s="40"/>
    </row>
    <row r="405" spans="1:50" ht="23.25" hidden="1" customHeight="1">
      <c r="A405" s="35">
        <v>3</v>
      </c>
      <c r="B405" s="35">
        <v>1</v>
      </c>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38"/>
      <c r="AV405" s="39"/>
      <c r="AW405" s="39"/>
      <c r="AX405" s="40"/>
    </row>
    <row r="406" spans="1:50" ht="23.25" hidden="1" customHeight="1">
      <c r="A406" s="35">
        <v>4</v>
      </c>
      <c r="B406" s="35">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3.25" hidden="1" customHeight="1">
      <c r="A407" s="35">
        <v>5</v>
      </c>
      <c r="B407" s="35">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3.25" hidden="1" customHeight="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3.25" hidden="1" customHeight="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3.25" hidden="1" customHeight="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3.25" hidden="1" customHeight="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3.25" hidden="1" customHeight="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18" hidden="1" customHeight="1">
      <c r="A413" s="35">
        <v>11</v>
      </c>
      <c r="B413" s="35">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7.5" hidden="1" customHeight="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7.5" hidden="1" customHeight="1">
      <c r="A415" s="35">
        <v>13</v>
      </c>
      <c r="B415" s="35">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7.5" hidden="1" customHeight="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7.5" hidden="1" customHeight="1">
      <c r="A417" s="35">
        <v>15</v>
      </c>
      <c r="B417" s="35">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7.5" hidden="1" customHeight="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7.5" hidden="1" customHeight="1">
      <c r="A419" s="35">
        <v>17</v>
      </c>
      <c r="B419" s="35">
        <v>1</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7.5" hidden="1" customHeight="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7.5" hidden="1" customHeight="1">
      <c r="A421" s="35">
        <v>19</v>
      </c>
      <c r="B421" s="35">
        <v>1</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7.5" hidden="1" customHeight="1">
      <c r="A422" s="35">
        <v>20</v>
      </c>
      <c r="B422" s="35">
        <v>1</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7.5" hidden="1" customHeight="1">
      <c r="A423" s="35">
        <v>21</v>
      </c>
      <c r="B423" s="35">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7.5" hidden="1" customHeight="1">
      <c r="A424" s="35">
        <v>22</v>
      </c>
      <c r="B424" s="35">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7.5" hidden="1" customHeight="1">
      <c r="A425" s="35">
        <v>23</v>
      </c>
      <c r="B425" s="35">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7.5" hidden="1" customHeight="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7.5" hidden="1" customHeight="1">
      <c r="A427" s="35">
        <v>25</v>
      </c>
      <c r="B427" s="35">
        <v>1</v>
      </c>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7.5" hidden="1" customHeight="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7.5" hidden="1" customHeight="1">
      <c r="A429" s="35">
        <v>27</v>
      </c>
      <c r="B429" s="35">
        <v>1</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7.5" hidden="1" customHeight="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7.5" hidden="1" customHeight="1">
      <c r="A431" s="35">
        <v>29</v>
      </c>
      <c r="B431" s="35">
        <v>1</v>
      </c>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19.5" hidden="1" customHeight="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147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5"/>
      <c r="B435" s="35"/>
      <c r="C435" s="43" t="s">
        <v>139</v>
      </c>
      <c r="D435" s="43"/>
      <c r="E435" s="43"/>
      <c r="F435" s="43"/>
      <c r="G435" s="43"/>
      <c r="H435" s="43"/>
      <c r="I435" s="43"/>
      <c r="J435" s="43"/>
      <c r="K435" s="43"/>
      <c r="L435" s="43"/>
      <c r="M435" s="43" t="s">
        <v>140</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141</v>
      </c>
      <c r="AL435" s="43"/>
      <c r="AM435" s="43"/>
      <c r="AN435" s="43"/>
      <c r="AO435" s="43"/>
      <c r="AP435" s="43"/>
      <c r="AQ435" s="43" t="s">
        <v>142</v>
      </c>
      <c r="AR435" s="43"/>
      <c r="AS435" s="43"/>
      <c r="AT435" s="43"/>
      <c r="AU435" s="45" t="s">
        <v>143</v>
      </c>
      <c r="AV435" s="46"/>
      <c r="AW435" s="46"/>
      <c r="AX435" s="47"/>
    </row>
    <row r="436" spans="1:50" ht="24" customHeight="1">
      <c r="A436" s="35">
        <v>1</v>
      </c>
      <c r="B436" s="35">
        <v>1</v>
      </c>
      <c r="C436" s="51" t="s">
        <v>148</v>
      </c>
      <c r="D436" s="36"/>
      <c r="E436" s="36"/>
      <c r="F436" s="36"/>
      <c r="G436" s="36"/>
      <c r="H436" s="36"/>
      <c r="I436" s="36"/>
      <c r="J436" s="36"/>
      <c r="K436" s="36"/>
      <c r="L436" s="36"/>
      <c r="M436" s="36" t="s">
        <v>149</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52">
        <v>96</v>
      </c>
      <c r="AL436" s="53"/>
      <c r="AM436" s="53"/>
      <c r="AN436" s="53"/>
      <c r="AO436" s="53"/>
      <c r="AP436" s="53"/>
      <c r="AQ436" s="36" t="s">
        <v>146</v>
      </c>
      <c r="AR436" s="36"/>
      <c r="AS436" s="36"/>
      <c r="AT436" s="36"/>
      <c r="AU436" s="38" t="s">
        <v>146</v>
      </c>
      <c r="AV436" s="39"/>
      <c r="AW436" s="39"/>
      <c r="AX436" s="40"/>
    </row>
    <row r="437" spans="1:50" ht="24" customHeight="1">
      <c r="A437" s="35">
        <v>2</v>
      </c>
      <c r="B437" s="35">
        <v>1</v>
      </c>
      <c r="C437" s="51" t="s">
        <v>150</v>
      </c>
      <c r="D437" s="36"/>
      <c r="E437" s="36"/>
      <c r="F437" s="36"/>
      <c r="G437" s="36"/>
      <c r="H437" s="36"/>
      <c r="I437" s="36"/>
      <c r="J437" s="36"/>
      <c r="K437" s="36"/>
      <c r="L437" s="36"/>
      <c r="M437" s="36" t="s">
        <v>149</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52">
        <v>84</v>
      </c>
      <c r="AL437" s="53"/>
      <c r="AM437" s="53"/>
      <c r="AN437" s="53"/>
      <c r="AO437" s="53"/>
      <c r="AP437" s="53"/>
      <c r="AQ437" s="36" t="s">
        <v>146</v>
      </c>
      <c r="AR437" s="36"/>
      <c r="AS437" s="36"/>
      <c r="AT437" s="36"/>
      <c r="AU437" s="38" t="s">
        <v>146</v>
      </c>
      <c r="AV437" s="39"/>
      <c r="AW437" s="39"/>
      <c r="AX437" s="40"/>
    </row>
    <row r="438" spans="1:50" ht="24" customHeight="1">
      <c r="A438" s="35">
        <v>3</v>
      </c>
      <c r="B438" s="35">
        <v>1</v>
      </c>
      <c r="C438" s="51" t="s">
        <v>151</v>
      </c>
      <c r="D438" s="36"/>
      <c r="E438" s="36"/>
      <c r="F438" s="36"/>
      <c r="G438" s="36"/>
      <c r="H438" s="36"/>
      <c r="I438" s="36"/>
      <c r="J438" s="36"/>
      <c r="K438" s="36"/>
      <c r="L438" s="36"/>
      <c r="M438" s="36" t="s">
        <v>149</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52">
        <v>70</v>
      </c>
      <c r="AL438" s="53"/>
      <c r="AM438" s="53"/>
      <c r="AN438" s="53"/>
      <c r="AO438" s="53"/>
      <c r="AP438" s="53"/>
      <c r="AQ438" s="36" t="s">
        <v>146</v>
      </c>
      <c r="AR438" s="36"/>
      <c r="AS438" s="36"/>
      <c r="AT438" s="36"/>
      <c r="AU438" s="38" t="s">
        <v>146</v>
      </c>
      <c r="AV438" s="39"/>
      <c r="AW438" s="39"/>
      <c r="AX438" s="40"/>
    </row>
    <row r="439" spans="1:50" ht="21.75" hidden="1" customHeight="1">
      <c r="A439" s="35">
        <v>4</v>
      </c>
      <c r="B439" s="35">
        <v>1</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8"/>
      <c r="AV439" s="39"/>
      <c r="AW439" s="39"/>
      <c r="AX439" s="40"/>
    </row>
    <row r="440" spans="1:50" ht="21.75" hidden="1" customHeight="1">
      <c r="A440" s="35">
        <v>5</v>
      </c>
      <c r="B440" s="35">
        <v>1</v>
      </c>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38"/>
      <c r="AV440" s="39"/>
      <c r="AW440" s="39"/>
      <c r="AX440" s="40"/>
    </row>
    <row r="441" spans="1:50" ht="21.75" hidden="1" customHeight="1">
      <c r="A441" s="35">
        <v>6</v>
      </c>
      <c r="B441" s="35">
        <v>1</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38"/>
      <c r="AV441" s="39"/>
      <c r="AW441" s="39"/>
      <c r="AX441" s="40"/>
    </row>
    <row r="442" spans="1:50" ht="21.75" hidden="1" customHeight="1">
      <c r="A442" s="35">
        <v>7</v>
      </c>
      <c r="B442" s="35">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21.75" hidden="1" customHeight="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1.75" hidden="1" customHeight="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1.75" hidden="1" customHeight="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18" hidden="1" customHeight="1">
      <c r="A446" s="35">
        <v>11</v>
      </c>
      <c r="B446" s="35">
        <v>1</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0" ht="7.5" hidden="1" customHeight="1">
      <c r="A447" s="35">
        <v>12</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7.5" hidden="1" customHeight="1">
      <c r="A448" s="35">
        <v>13</v>
      </c>
      <c r="B448" s="35">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7.5" hidden="1" customHeight="1">
      <c r="A449" s="35">
        <v>14</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7.5" hidden="1" customHeight="1">
      <c r="A450" s="35">
        <v>15</v>
      </c>
      <c r="B450" s="35">
        <v>1</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7.5" hidden="1" customHeight="1">
      <c r="A451" s="35">
        <v>16</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7.5" hidden="1" customHeight="1">
      <c r="A452" s="35">
        <v>17</v>
      </c>
      <c r="B452" s="35">
        <v>1</v>
      </c>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7.5" hidden="1" customHeight="1">
      <c r="A453" s="35">
        <v>18</v>
      </c>
      <c r="B453" s="35">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7.5" hidden="1" customHeight="1">
      <c r="A454" s="35">
        <v>19</v>
      </c>
      <c r="B454" s="35">
        <v>1</v>
      </c>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7.5" hidden="1" customHeight="1">
      <c r="A455" s="35">
        <v>20</v>
      </c>
      <c r="B455" s="35">
        <v>1</v>
      </c>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7.5" hidden="1" customHeight="1">
      <c r="A456" s="35">
        <v>21</v>
      </c>
      <c r="B456" s="35">
        <v>1</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7.5" hidden="1" customHeight="1">
      <c r="A457" s="35">
        <v>22</v>
      </c>
      <c r="B457" s="35">
        <v>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7.5" hidden="1" customHeight="1">
      <c r="A458" s="35">
        <v>23</v>
      </c>
      <c r="B458" s="35">
        <v>1</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7.5" hidden="1" customHeight="1">
      <c r="A459" s="35">
        <v>24</v>
      </c>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7.5" hidden="1" customHeight="1">
      <c r="A460" s="35">
        <v>25</v>
      </c>
      <c r="B460" s="35">
        <v>1</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7.5" hidden="1" customHeight="1">
      <c r="A461" s="35">
        <v>26</v>
      </c>
      <c r="B461" s="35">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7.5" hidden="1" customHeight="1">
      <c r="A462" s="35">
        <v>27</v>
      </c>
      <c r="B462" s="35">
        <v>1</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7.5" hidden="1" customHeight="1">
      <c r="A463" s="35">
        <v>28</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7.5" hidden="1" customHeight="1">
      <c r="A464" s="35">
        <v>29</v>
      </c>
      <c r="B464" s="35">
        <v>1</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19.5" hidden="1" customHeight="1">
      <c r="A465" s="35">
        <v>30</v>
      </c>
      <c r="B465" s="35">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152</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5"/>
      <c r="B468" s="35"/>
      <c r="C468" s="43" t="s">
        <v>139</v>
      </c>
      <c r="D468" s="43"/>
      <c r="E468" s="43"/>
      <c r="F468" s="43"/>
      <c r="G468" s="43"/>
      <c r="H468" s="43"/>
      <c r="I468" s="43"/>
      <c r="J468" s="43"/>
      <c r="K468" s="43"/>
      <c r="L468" s="43"/>
      <c r="M468" s="43" t="s">
        <v>140</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141</v>
      </c>
      <c r="AL468" s="43"/>
      <c r="AM468" s="43"/>
      <c r="AN468" s="43"/>
      <c r="AO468" s="43"/>
      <c r="AP468" s="43"/>
      <c r="AQ468" s="43" t="s">
        <v>142</v>
      </c>
      <c r="AR468" s="43"/>
      <c r="AS468" s="43"/>
      <c r="AT468" s="43"/>
      <c r="AU468" s="45" t="s">
        <v>143</v>
      </c>
      <c r="AV468" s="46"/>
      <c r="AW468" s="46"/>
      <c r="AX468" s="47"/>
    </row>
    <row r="469" spans="1:50" ht="24" customHeight="1">
      <c r="A469" s="35">
        <v>1</v>
      </c>
      <c r="B469" s="35">
        <v>1</v>
      </c>
      <c r="C469" s="48" t="s">
        <v>153</v>
      </c>
      <c r="D469" s="49"/>
      <c r="E469" s="49"/>
      <c r="F469" s="49"/>
      <c r="G469" s="49"/>
      <c r="H469" s="49"/>
      <c r="I469" s="49"/>
      <c r="J469" s="49"/>
      <c r="K469" s="49"/>
      <c r="L469" s="50"/>
      <c r="M469" s="36" t="s">
        <v>154</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41">
        <v>1699</v>
      </c>
      <c r="AL469" s="42"/>
      <c r="AM469" s="42"/>
      <c r="AN469" s="42"/>
      <c r="AO469" s="42"/>
      <c r="AP469" s="42"/>
      <c r="AQ469" s="36" t="s">
        <v>146</v>
      </c>
      <c r="AR469" s="36"/>
      <c r="AS469" s="36"/>
      <c r="AT469" s="36"/>
      <c r="AU469" s="38" t="s">
        <v>146</v>
      </c>
      <c r="AV469" s="39"/>
      <c r="AW469" s="39"/>
      <c r="AX469" s="40"/>
    </row>
    <row r="470" spans="1:50" ht="23.25" hidden="1" customHeight="1">
      <c r="A470" s="35">
        <v>2</v>
      </c>
      <c r="B470" s="35">
        <v>1</v>
      </c>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38"/>
      <c r="AV470" s="39"/>
      <c r="AW470" s="39"/>
      <c r="AX470" s="40"/>
    </row>
    <row r="471" spans="1:50" ht="23.25" hidden="1" customHeight="1">
      <c r="A471" s="35">
        <v>3</v>
      </c>
      <c r="B471" s="35">
        <v>1</v>
      </c>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38"/>
      <c r="AV471" s="39"/>
      <c r="AW471" s="39"/>
      <c r="AX471" s="40"/>
    </row>
    <row r="472" spans="1:50" ht="23.25" hidden="1" customHeight="1">
      <c r="A472" s="35">
        <v>4</v>
      </c>
      <c r="B472" s="35">
        <v>1</v>
      </c>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23.25" hidden="1" customHeight="1">
      <c r="A473" s="35">
        <v>5</v>
      </c>
      <c r="B473" s="35">
        <v>1</v>
      </c>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23.25" hidden="1" customHeight="1">
      <c r="A474" s="35">
        <v>6</v>
      </c>
      <c r="B474" s="35">
        <v>1</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23.25" hidden="1" customHeight="1">
      <c r="A475" s="35">
        <v>7</v>
      </c>
      <c r="B475" s="35">
        <v>1</v>
      </c>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23.25" hidden="1" customHeight="1">
      <c r="A476" s="35">
        <v>8</v>
      </c>
      <c r="B476" s="35">
        <v>1</v>
      </c>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23.25" hidden="1" customHeight="1">
      <c r="A477" s="35">
        <v>9</v>
      </c>
      <c r="B477" s="35">
        <v>1</v>
      </c>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ht="23.25" hidden="1" customHeight="1">
      <c r="A478" s="35">
        <v>10</v>
      </c>
      <c r="B478" s="35">
        <v>1</v>
      </c>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38"/>
      <c r="AV478" s="39"/>
      <c r="AW478" s="39"/>
      <c r="AX478" s="40"/>
    </row>
    <row r="479" spans="1:50" ht="18" hidden="1" customHeight="1">
      <c r="A479" s="35">
        <v>11</v>
      </c>
      <c r="B479" s="35">
        <v>1</v>
      </c>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38"/>
      <c r="AV479" s="39"/>
      <c r="AW479" s="39"/>
      <c r="AX479" s="40"/>
    </row>
    <row r="480" spans="1:50" ht="7.5" hidden="1" customHeight="1">
      <c r="A480" s="35">
        <v>12</v>
      </c>
      <c r="B480" s="35">
        <v>1</v>
      </c>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7.5" hidden="1" customHeight="1">
      <c r="A481" s="35">
        <v>13</v>
      </c>
      <c r="B481" s="35">
        <v>1</v>
      </c>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7.5" hidden="1" customHeight="1">
      <c r="A482" s="35">
        <v>14</v>
      </c>
      <c r="B482" s="35">
        <v>1</v>
      </c>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7.5" hidden="1" customHeight="1">
      <c r="A483" s="35">
        <v>15</v>
      </c>
      <c r="B483" s="35">
        <v>1</v>
      </c>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7.5" hidden="1" customHeight="1">
      <c r="A484" s="35">
        <v>16</v>
      </c>
      <c r="B484" s="35">
        <v>1</v>
      </c>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7.5" hidden="1" customHeight="1">
      <c r="A485" s="35">
        <v>17</v>
      </c>
      <c r="B485" s="35">
        <v>1</v>
      </c>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7.5" hidden="1" customHeight="1">
      <c r="A486" s="35">
        <v>18</v>
      </c>
      <c r="B486" s="35">
        <v>1</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7.5" hidden="1" customHeight="1">
      <c r="A487" s="35">
        <v>19</v>
      </c>
      <c r="B487" s="35">
        <v>1</v>
      </c>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7.5" hidden="1" customHeight="1">
      <c r="A488" s="35">
        <v>20</v>
      </c>
      <c r="B488" s="35">
        <v>1</v>
      </c>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7.5" hidden="1" customHeight="1">
      <c r="A489" s="35">
        <v>21</v>
      </c>
      <c r="B489" s="35">
        <v>1</v>
      </c>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38"/>
      <c r="AV489" s="39"/>
      <c r="AW489" s="39"/>
      <c r="AX489" s="40"/>
    </row>
    <row r="490" spans="1:50" ht="7.5" hidden="1" customHeight="1">
      <c r="A490" s="35">
        <v>22</v>
      </c>
      <c r="B490" s="35">
        <v>1</v>
      </c>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7.5" hidden="1" customHeight="1">
      <c r="A491" s="35">
        <v>23</v>
      </c>
      <c r="B491" s="35">
        <v>1</v>
      </c>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7.5" hidden="1" customHeight="1">
      <c r="A492" s="35">
        <v>24</v>
      </c>
      <c r="B492" s="35">
        <v>1</v>
      </c>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7.5" hidden="1" customHeight="1">
      <c r="A493" s="35">
        <v>25</v>
      </c>
      <c r="B493" s="35">
        <v>1</v>
      </c>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7.5" hidden="1" customHeight="1">
      <c r="A494" s="35">
        <v>26</v>
      </c>
      <c r="B494" s="35">
        <v>1</v>
      </c>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7.5" hidden="1" customHeight="1">
      <c r="A495" s="35">
        <v>27</v>
      </c>
      <c r="B495" s="35">
        <v>1</v>
      </c>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7.5" hidden="1" customHeight="1">
      <c r="A496" s="35">
        <v>28</v>
      </c>
      <c r="B496" s="35">
        <v>1</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7.5" hidden="1" customHeight="1">
      <c r="A497" s="35">
        <v>29</v>
      </c>
      <c r="B497" s="35">
        <v>1</v>
      </c>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19.5" hidden="1" customHeight="1">
      <c r="A498" s="35">
        <v>30</v>
      </c>
      <c r="B498" s="35">
        <v>1</v>
      </c>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s="31" t="s">
        <v>155</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5"/>
      <c r="B501" s="35"/>
      <c r="C501" s="43" t="s">
        <v>139</v>
      </c>
      <c r="D501" s="43"/>
      <c r="E501" s="43"/>
      <c r="F501" s="43"/>
      <c r="G501" s="43"/>
      <c r="H501" s="43"/>
      <c r="I501" s="43"/>
      <c r="J501" s="43"/>
      <c r="K501" s="43"/>
      <c r="L501" s="43"/>
      <c r="M501" s="43" t="s">
        <v>140</v>
      </c>
      <c r="N501" s="43"/>
      <c r="O501" s="43"/>
      <c r="P501" s="43"/>
      <c r="Q501" s="43"/>
      <c r="R501" s="43"/>
      <c r="S501" s="43"/>
      <c r="T501" s="43"/>
      <c r="U501" s="43"/>
      <c r="V501" s="43"/>
      <c r="W501" s="43"/>
      <c r="X501" s="43"/>
      <c r="Y501" s="43"/>
      <c r="Z501" s="43"/>
      <c r="AA501" s="43"/>
      <c r="AB501" s="43"/>
      <c r="AC501" s="43"/>
      <c r="AD501" s="43"/>
      <c r="AE501" s="43"/>
      <c r="AF501" s="43"/>
      <c r="AG501" s="43"/>
      <c r="AH501" s="43"/>
      <c r="AI501" s="43"/>
      <c r="AJ501" s="43"/>
      <c r="AK501" s="44" t="s">
        <v>141</v>
      </c>
      <c r="AL501" s="43"/>
      <c r="AM501" s="43"/>
      <c r="AN501" s="43"/>
      <c r="AO501" s="43"/>
      <c r="AP501" s="43"/>
      <c r="AQ501" s="43" t="s">
        <v>142</v>
      </c>
      <c r="AR501" s="43"/>
      <c r="AS501" s="43"/>
      <c r="AT501" s="43"/>
      <c r="AU501" s="45" t="s">
        <v>143</v>
      </c>
      <c r="AV501" s="46"/>
      <c r="AW501" s="46"/>
      <c r="AX501" s="47"/>
    </row>
    <row r="502" spans="1:50" ht="30.75" customHeight="1">
      <c r="A502" s="35">
        <v>1</v>
      </c>
      <c r="B502" s="35">
        <v>1</v>
      </c>
      <c r="C502" s="36" t="s">
        <v>156</v>
      </c>
      <c r="D502" s="36"/>
      <c r="E502" s="36"/>
      <c r="F502" s="36"/>
      <c r="G502" s="36"/>
      <c r="H502" s="36"/>
      <c r="I502" s="36"/>
      <c r="J502" s="36"/>
      <c r="K502" s="36"/>
      <c r="L502" s="36"/>
      <c r="M502" s="36" t="s">
        <v>154</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41">
        <v>1642</v>
      </c>
      <c r="AL502" s="42"/>
      <c r="AM502" s="42"/>
      <c r="AN502" s="42"/>
      <c r="AO502" s="42"/>
      <c r="AP502" s="42"/>
      <c r="AQ502" s="36" t="s">
        <v>146</v>
      </c>
      <c r="AR502" s="36"/>
      <c r="AS502" s="36"/>
      <c r="AT502" s="36"/>
      <c r="AU502" s="38" t="s">
        <v>146</v>
      </c>
      <c r="AV502" s="39"/>
      <c r="AW502" s="39"/>
      <c r="AX502" s="40"/>
    </row>
    <row r="503" spans="1:50" ht="22.5" hidden="1" customHeight="1">
      <c r="A503" s="35">
        <v>2</v>
      </c>
      <c r="B503" s="35">
        <v>1</v>
      </c>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c r="AL503" s="36"/>
      <c r="AM503" s="36"/>
      <c r="AN503" s="36"/>
      <c r="AO503" s="36"/>
      <c r="AP503" s="36"/>
      <c r="AQ503" s="36"/>
      <c r="AR503" s="36"/>
      <c r="AS503" s="36"/>
      <c r="AT503" s="36"/>
      <c r="AU503" s="38"/>
      <c r="AV503" s="39"/>
      <c r="AW503" s="39"/>
      <c r="AX503" s="40"/>
    </row>
    <row r="504" spans="1:50" ht="22.5" hidden="1" customHeight="1">
      <c r="A504" s="35">
        <v>3</v>
      </c>
      <c r="B504" s="35">
        <v>1</v>
      </c>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7"/>
      <c r="AL504" s="36"/>
      <c r="AM504" s="36"/>
      <c r="AN504" s="36"/>
      <c r="AO504" s="36"/>
      <c r="AP504" s="36"/>
      <c r="AQ504" s="36"/>
      <c r="AR504" s="36"/>
      <c r="AS504" s="36"/>
      <c r="AT504" s="36"/>
      <c r="AU504" s="38"/>
      <c r="AV504" s="39"/>
      <c r="AW504" s="39"/>
      <c r="AX504" s="40"/>
    </row>
    <row r="505" spans="1:50" ht="22.5" hidden="1" customHeight="1">
      <c r="A505" s="35">
        <v>4</v>
      </c>
      <c r="B505" s="35">
        <v>1</v>
      </c>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c r="AL505" s="36"/>
      <c r="AM505" s="36"/>
      <c r="AN505" s="36"/>
      <c r="AO505" s="36"/>
      <c r="AP505" s="36"/>
      <c r="AQ505" s="36"/>
      <c r="AR505" s="36"/>
      <c r="AS505" s="36"/>
      <c r="AT505" s="36"/>
      <c r="AU505" s="38"/>
      <c r="AV505" s="39"/>
      <c r="AW505" s="39"/>
      <c r="AX505" s="40"/>
    </row>
    <row r="506" spans="1:50" ht="22.5" hidden="1" customHeight="1">
      <c r="A506" s="35">
        <v>5</v>
      </c>
      <c r="B506" s="35">
        <v>1</v>
      </c>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36"/>
      <c r="AR506" s="36"/>
      <c r="AS506" s="36"/>
      <c r="AT506" s="36"/>
      <c r="AU506" s="38"/>
      <c r="AV506" s="39"/>
      <c r="AW506" s="39"/>
      <c r="AX506" s="40"/>
    </row>
    <row r="507" spans="1:50" ht="22.5" hidden="1" customHeight="1">
      <c r="A507" s="35">
        <v>6</v>
      </c>
      <c r="B507" s="35">
        <v>1</v>
      </c>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36"/>
      <c r="AR507" s="36"/>
      <c r="AS507" s="36"/>
      <c r="AT507" s="36"/>
      <c r="AU507" s="38"/>
      <c r="AV507" s="39"/>
      <c r="AW507" s="39"/>
      <c r="AX507" s="40"/>
    </row>
    <row r="508" spans="1:50" ht="22.5" hidden="1" customHeight="1">
      <c r="A508" s="35">
        <v>7</v>
      </c>
      <c r="B508" s="35">
        <v>1</v>
      </c>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36"/>
      <c r="AR508" s="36"/>
      <c r="AS508" s="36"/>
      <c r="AT508" s="36"/>
      <c r="AU508" s="38"/>
      <c r="AV508" s="39"/>
      <c r="AW508" s="39"/>
      <c r="AX508" s="40"/>
    </row>
    <row r="509" spans="1:50" ht="22.5" hidden="1" customHeight="1">
      <c r="A509" s="35">
        <v>8</v>
      </c>
      <c r="B509" s="35">
        <v>1</v>
      </c>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6"/>
      <c r="AR509" s="36"/>
      <c r="AS509" s="36"/>
      <c r="AT509" s="36"/>
      <c r="AU509" s="38"/>
      <c r="AV509" s="39"/>
      <c r="AW509" s="39"/>
      <c r="AX509" s="40"/>
    </row>
    <row r="510" spans="1:50" ht="22.5" hidden="1" customHeight="1">
      <c r="A510" s="35">
        <v>9</v>
      </c>
      <c r="B510" s="35">
        <v>1</v>
      </c>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6"/>
      <c r="AR510" s="36"/>
      <c r="AS510" s="36"/>
      <c r="AT510" s="36"/>
      <c r="AU510" s="38"/>
      <c r="AV510" s="39"/>
      <c r="AW510" s="39"/>
      <c r="AX510" s="40"/>
    </row>
    <row r="511" spans="1:50" ht="22.5" hidden="1" customHeight="1">
      <c r="A511" s="35">
        <v>10</v>
      </c>
      <c r="B511" s="35">
        <v>1</v>
      </c>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6"/>
      <c r="AR511" s="36"/>
      <c r="AS511" s="36"/>
      <c r="AT511" s="36"/>
      <c r="AU511" s="38"/>
      <c r="AV511" s="39"/>
      <c r="AW511" s="39"/>
      <c r="AX511" s="40"/>
    </row>
    <row r="512" spans="1:50" ht="18" hidden="1" customHeight="1">
      <c r="A512" s="35">
        <v>11</v>
      </c>
      <c r="B512" s="35">
        <v>1</v>
      </c>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6"/>
      <c r="AR512" s="36"/>
      <c r="AS512" s="36"/>
      <c r="AT512" s="36"/>
      <c r="AU512" s="38"/>
      <c r="AV512" s="39"/>
      <c r="AW512" s="39"/>
      <c r="AX512" s="40"/>
    </row>
    <row r="513" spans="1:50" ht="7.5" hidden="1" customHeight="1">
      <c r="A513" s="35">
        <v>12</v>
      </c>
      <c r="B513" s="35">
        <v>1</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7.5" hidden="1" customHeight="1">
      <c r="A514" s="35">
        <v>13</v>
      </c>
      <c r="B514" s="35">
        <v>1</v>
      </c>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7.5" hidden="1" customHeight="1">
      <c r="A515" s="35">
        <v>14</v>
      </c>
      <c r="B515" s="35">
        <v>1</v>
      </c>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7.5" hidden="1" customHeight="1">
      <c r="A516" s="35">
        <v>15</v>
      </c>
      <c r="B516" s="35">
        <v>1</v>
      </c>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7.5" hidden="1" customHeight="1">
      <c r="A517" s="35">
        <v>16</v>
      </c>
      <c r="B517" s="35">
        <v>1</v>
      </c>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7.5" hidden="1" customHeight="1">
      <c r="A518" s="35">
        <v>17</v>
      </c>
      <c r="B518" s="35">
        <v>1</v>
      </c>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7.5" hidden="1" customHeight="1">
      <c r="A519" s="35">
        <v>18</v>
      </c>
      <c r="B519" s="35">
        <v>1</v>
      </c>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7.5" hidden="1" customHeight="1">
      <c r="A520" s="35">
        <v>19</v>
      </c>
      <c r="B520" s="35">
        <v>1</v>
      </c>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7.5" hidden="1" customHeight="1">
      <c r="A521" s="35">
        <v>20</v>
      </c>
      <c r="B521" s="35">
        <v>1</v>
      </c>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7.5" hidden="1" customHeight="1">
      <c r="A522" s="35">
        <v>21</v>
      </c>
      <c r="B522" s="35">
        <v>1</v>
      </c>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6"/>
      <c r="AR522" s="36"/>
      <c r="AS522" s="36"/>
      <c r="AT522" s="36"/>
      <c r="AU522" s="38"/>
      <c r="AV522" s="39"/>
      <c r="AW522" s="39"/>
      <c r="AX522" s="40"/>
    </row>
    <row r="523" spans="1:50" ht="7.5" hidden="1" customHeight="1">
      <c r="A523" s="35">
        <v>22</v>
      </c>
      <c r="B523" s="35">
        <v>1</v>
      </c>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7.5" hidden="1" customHeight="1">
      <c r="A524" s="35">
        <v>23</v>
      </c>
      <c r="B524" s="35">
        <v>1</v>
      </c>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7.5" hidden="1" customHeight="1">
      <c r="A525" s="35">
        <v>24</v>
      </c>
      <c r="B525" s="35">
        <v>1</v>
      </c>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7.5" hidden="1" customHeight="1">
      <c r="A526" s="35">
        <v>25</v>
      </c>
      <c r="B526" s="35">
        <v>1</v>
      </c>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7.5" hidden="1" customHeight="1">
      <c r="A527" s="35">
        <v>26</v>
      </c>
      <c r="B527" s="35">
        <v>1</v>
      </c>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7.5" hidden="1" customHeight="1">
      <c r="A528" s="35">
        <v>27</v>
      </c>
      <c r="B528" s="35">
        <v>1</v>
      </c>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7.5" hidden="1" customHeight="1">
      <c r="A529" s="35">
        <v>28</v>
      </c>
      <c r="B529" s="35">
        <v>1</v>
      </c>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7.5" hidden="1" customHeight="1">
      <c r="A530" s="35">
        <v>29</v>
      </c>
      <c r="B530" s="35">
        <v>1</v>
      </c>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19.5" hidden="1" customHeight="1">
      <c r="A531" s="35">
        <v>30</v>
      </c>
      <c r="B531" s="35">
        <v>1</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row r="532" spans="1:50">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sheetData>
  <mergeCells count="1246">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C33:K33"/>
    <mergeCell ref="L33:Q33"/>
    <mergeCell ref="R33:W33"/>
    <mergeCell ref="A39:AX39"/>
    <mergeCell ref="C40:AC40"/>
    <mergeCell ref="AD40:AF40"/>
    <mergeCell ref="AG40:AX40"/>
    <mergeCell ref="X31:AX33"/>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X37:AX37"/>
    <mergeCell ref="C34:K34"/>
    <mergeCell ref="L34:Q34"/>
    <mergeCell ref="R34:W34"/>
    <mergeCell ref="C35:K35"/>
    <mergeCell ref="L35:Q35"/>
    <mergeCell ref="R35:W3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1:B501"/>
    <mergeCell ref="C501:L501"/>
    <mergeCell ref="M501:AJ501"/>
    <mergeCell ref="AK501:AP501"/>
    <mergeCell ref="AQ501:AT501"/>
    <mergeCell ref="AU501:AX501"/>
    <mergeCell ref="A478:B478"/>
    <mergeCell ref="C478:L478"/>
    <mergeCell ref="M478:AJ478"/>
    <mergeCell ref="A479:B479"/>
    <mergeCell ref="C479:L479"/>
    <mergeCell ref="M479:AJ479"/>
    <mergeCell ref="A481:B481"/>
    <mergeCell ref="C481:L481"/>
    <mergeCell ref="M481:AJ481"/>
    <mergeCell ref="A483:B483"/>
    <mergeCell ref="C483:L483"/>
    <mergeCell ref="M483:AJ483"/>
    <mergeCell ref="A485:B485"/>
    <mergeCell ref="C485:L485"/>
    <mergeCell ref="M485:AJ485"/>
    <mergeCell ref="A487:B487"/>
    <mergeCell ref="C487:L487"/>
    <mergeCell ref="M487:AJ487"/>
    <mergeCell ref="AK478:AP478"/>
    <mergeCell ref="AQ478:AT478"/>
    <mergeCell ref="AU478:AX478"/>
    <mergeCell ref="AK481:AP481"/>
    <mergeCell ref="AQ481:AT481"/>
    <mergeCell ref="AU481:AX481"/>
    <mergeCell ref="A482:B482"/>
    <mergeCell ref="C482:L482"/>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8:B508"/>
    <mergeCell ref="C508:L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2:AJ482"/>
    <mergeCell ref="AK482:AP482"/>
    <mergeCell ref="AQ482:AT482"/>
    <mergeCell ref="AU482:AX482"/>
    <mergeCell ref="AK479:AP479"/>
    <mergeCell ref="AQ479:AT479"/>
    <mergeCell ref="AU479:AX479"/>
    <mergeCell ref="A480:B480"/>
    <mergeCell ref="C480:L480"/>
    <mergeCell ref="M480:AJ480"/>
    <mergeCell ref="AK480:AP480"/>
    <mergeCell ref="AQ480:AT480"/>
    <mergeCell ref="AU480:AX480"/>
    <mergeCell ref="AK485:AP485"/>
    <mergeCell ref="AQ485:AT485"/>
    <mergeCell ref="AU485:AX485"/>
    <mergeCell ref="A486:B486"/>
    <mergeCell ref="C486:L486"/>
    <mergeCell ref="M486:AJ486"/>
    <mergeCell ref="AK486:AP486"/>
    <mergeCell ref="AQ486:AT486"/>
    <mergeCell ref="AU486:AX486"/>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&amp;R事業番号135</oddHeader>
  </headerFooter>
  <rowBreaks count="2" manualBreakCount="2">
    <brk id="38" max="49" man="1"/>
    <brk id="6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135</vt:lpstr>
      <vt:lpstr>'135'!Print_Area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2014-08-15T05:48:29Z</cp:lastPrinted>
  <dcterms:created xsi:type="dcterms:W3CDTF">2014-06-27T08:33:24Z</dcterms:created>
  <dcterms:modified xsi:type="dcterms:W3CDTF">2014-08-19T07:28:23Z</dcterms:modified>
</cp:coreProperties>
</file>