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様式1委託調査 (港湾勘定)" sheetId="1" r:id="rId1"/>
  </sheets>
  <definedNames>
    <definedName name="_xlnm.Print_Area" localSheetId="0">'様式1委託調査 (港湾勘定)'!$A$1:$I$23</definedName>
    <definedName name="_xlnm.Print_Titles" localSheetId="0">'様式1委託調査 (港湾勘定)'!$1:$6</definedName>
    <definedName name="公益法人リスト" localSheetId="0">#REF!</definedName>
    <definedName name="公益法人リスト">#REF!</definedName>
    <definedName name="公益法人一覧" localSheetId="0">#REF!</definedName>
    <definedName name="公益法人一覧">#REF!</definedName>
  </definedNames>
  <calcPr fullCalcOnLoad="1"/>
</workbook>
</file>

<file path=xl/sharedStrings.xml><?xml version="1.0" encoding="utf-8"?>
<sst xmlns="http://schemas.openxmlformats.org/spreadsheetml/2006/main" count="101" uniqueCount="79">
  <si>
    <t>番号</t>
  </si>
  <si>
    <t>契約形態の別</t>
  </si>
  <si>
    <t>契約金額</t>
  </si>
  <si>
    <t>物品役務等の名称
及びその明細</t>
  </si>
  <si>
    <t>（単位：円）</t>
  </si>
  <si>
    <t>部局等名</t>
  </si>
  <si>
    <t>備考</t>
  </si>
  <si>
    <t>一般競争入札</t>
  </si>
  <si>
    <t>随意契約（競争性あり・少額随契以外）</t>
  </si>
  <si>
    <t>指名競争入札</t>
  </si>
  <si>
    <t>随意契約（競争性あり・少額随契）</t>
  </si>
  <si>
    <t>随意契約（競争性なし）</t>
  </si>
  <si>
    <t>概要</t>
  </si>
  <si>
    <t>契約の相手方
法人名称</t>
  </si>
  <si>
    <t>契約
締結日</t>
  </si>
  <si>
    <t>一般競争入札（総合評価方式）</t>
  </si>
  <si>
    <t>【会計名：社会資本整備事業特別会計港湾勘定】</t>
  </si>
  <si>
    <t>最大クラスの津波に対する防波堤の津波被害軽減効果評価手法検討業務</t>
  </si>
  <si>
    <t>（財）沿岸技術研究センター</t>
  </si>
  <si>
    <t>随意契約（企画競争）</t>
  </si>
  <si>
    <t>シミュレーションにより最大クラスの津波を把握することで、既設防波堤の津波に対する安全性について検証が可能となるとともに、防波堤の津波被害軽減効果について検討し、防波堤の配置如何で津波被害軽減効果に大きな違いがでることが判明した。</t>
  </si>
  <si>
    <t>港湾局技術企画課技術監理室技術基準係
03-5253-8111</t>
  </si>
  <si>
    <t>平成23年度世界の主要港湾とコンテナ貨物流動に関する分析調査業務</t>
  </si>
  <si>
    <t>（財）国際臨海開発研究センター</t>
  </si>
  <si>
    <t>　世界の主要港湾の整備動向等を把握・分析することで、港湾の整備・利用・サービス水準を検証するとともに、今後の整備スキームを検討した。</t>
  </si>
  <si>
    <t>港湾局国際・環境課国際企画室国際企画係
03-5253-8111</t>
  </si>
  <si>
    <t>変更契約</t>
  </si>
  <si>
    <t>東日本大震災を踏まえた関東港湾の津波等への対応方策作成業務（二次変更）</t>
  </si>
  <si>
    <t>　東日本大震災を踏まえ、みなとの防災力強化に向けた検討会を立ち上げ、今次震災の発生状況や被災復旧状況の整理、関東港湾に被災を与える恐れのある地震の規模及び被害想定検討等を行い、津波、高潮に対する対応方策とりまとめた報告書</t>
  </si>
  <si>
    <t>関東地方整備局港湾空港部港湾計画課企画係
045-211-7415</t>
  </si>
  <si>
    <t>平成２３年度　伊勢湾における災害時連携効果検討業務</t>
  </si>
  <si>
    <t>（一財）みなと総合研究財団</t>
  </si>
  <si>
    <t>港湾機能継続に向けた伊勢湾内主要港湾の耐震強化岸壁等の有効活用方策及び、港湾関係者の連携のあり方について検討した。</t>
  </si>
  <si>
    <t>中部地方整備局
港湾空港防災・危機管理課防災情報係
tel052-651-6460</t>
  </si>
  <si>
    <t>九州管内の港湾を発着する国際コンテナ貨物の流動分析調査</t>
  </si>
  <si>
    <t>（株）地域開発研究所</t>
  </si>
  <si>
    <t>随意契約（公募）</t>
  </si>
  <si>
    <t>九州管内を発着する国際コンテナ貨物のうち、アジア主要港や国内主要港でトランシップされている貨物の流動実態とその理由を分析する。</t>
  </si>
  <si>
    <t>九州地方整備局経理調達課調達1係　　　　　　　　tel：092-418-3345</t>
  </si>
  <si>
    <t>京浜港における港湾物流情報化推進方策検討調査</t>
  </si>
  <si>
    <t>（株）野村総合研究所</t>
  </si>
  <si>
    <t>　コンテナ情報を共通して管理できる次世代ＩＴシステム構築による物流の更なる効率化・高度化を実現するため、京浜港における既存港湾システムの把握と活用・連携方法について検討しとりまとめた報告書</t>
  </si>
  <si>
    <t>関東地方整備局港湾空港部港湾物流企画室防災技術係
045-211-7437</t>
  </si>
  <si>
    <t>平成２３年度港湾における財務状況の把握に関する検討調査</t>
  </si>
  <si>
    <t>（社）日本港湾協会</t>
  </si>
  <si>
    <t>港湾別収支報告をもとに企業会計原則に近づけた港湾毎の財務諸表を試算し、課題等を整理した.。</t>
  </si>
  <si>
    <t>港湾局港湾経済課利用円滑化係
03-5253-8111</t>
  </si>
  <si>
    <t>津波計算システム構築</t>
  </si>
  <si>
    <t>（株）エコー九州事務所</t>
  </si>
  <si>
    <t>九州地方整備局管内の津波計算ができる「津波計算システム」（九州版津波システム）を構築する。</t>
  </si>
  <si>
    <t>九州地方整備局下関港湾空港技術調査事務所総務課品質管理係
tel：083-224-4130</t>
  </si>
  <si>
    <t>臨海部産業における災害に強い生産拠点の構築に向けた港湾のあり方検討業務</t>
  </si>
  <si>
    <t>　震災による国内製造業の物流・生産動向への影響や臨海部コンビナート等のサプライチェーン構造等の調査・分析を行うとともに、災害等に強い生産拠点の構築のため、臨海部立地産業における港湾施設のあり方について調査・分析を行った結果についてとりまとめた報告書</t>
  </si>
  <si>
    <t>港湾局計画課企画室企画係
03-5253-8111</t>
  </si>
  <si>
    <t>平成２３年度港湾整備事業における事業評価手法の高度化検討業務</t>
  </si>
  <si>
    <t>一般財団法人みなと総合研究財団</t>
  </si>
  <si>
    <t>　本業務では、①計画段階評価の評価手法の検討、②東日本大震災を踏まえた港湾整備事業の事業評価手法の改善点の検討、③避難泊地の需要量推計手法の検討を行い、港湾整備事業の事業評価手法の高度化を検討した。</t>
  </si>
  <si>
    <t>港湾局計画課事業評価係
03-5253-8111</t>
  </si>
  <si>
    <t>四国におけるフェリー輸送の競争力強化に資する対策検討業務（変更１回）</t>
  </si>
  <si>
    <t>三菱ＵＦＪリサーチ＆コンサルティング（株）</t>
  </si>
  <si>
    <t>四国と本州・九州を結ぶフェリーについて現況や問題点等を把握し、コスト削減等の競争力強化に資する対策の検討を行い、今後の施設整備の基礎資料とするものである。</t>
  </si>
  <si>
    <t>四国地方整備局経理調達課契約管理係
tel：087-811-8304</t>
  </si>
  <si>
    <t>大規模震災発生に備えた日本海側港湾代替機能検討業務（第１次変更）</t>
  </si>
  <si>
    <t>随意契約（競争性あり・少額随契以外）</t>
  </si>
  <si>
    <t>大規模震災発生時の影響圏の把握、東アジア及び東南アジア域内就航航路の船型解析の追加。</t>
  </si>
  <si>
    <t>北陸地方整備局経理調達課契約管理係
tel:025-370-6650</t>
  </si>
  <si>
    <t>災害に強い生産・物流チェーン構築戦略検討業務</t>
  </si>
  <si>
    <t>株式会社日通総合研究所</t>
  </si>
  <si>
    <t>我が国の生産物流チェーンにおける地震・津波災害に対する脆弱性を評価し、災害に強い港湾整備のあり方について、検討結果をとりまとめたもの。</t>
  </si>
  <si>
    <t>近畿地方整備局港湾空港部港湾計画課（港湾施設マネジメント係）
078-391-8361</t>
  </si>
  <si>
    <t xml:space="preserve">変更契約
</t>
  </si>
  <si>
    <t>沖縄振興に資する港湾施策に関する検討業務</t>
  </si>
  <si>
    <t>一般財団法人　みなと総合研究財団</t>
  </si>
  <si>
    <t>本業務では、沖縄県が検討している新たな「沖縄２１世紀ビジョン基本計画（案）」を踏まえた上で、国としても検討すべき事項について検討を行い、港湾の利用高度化に向け沖縄国際物流戦略チームとして今後の取り組むべき方向性の検討を行うものである。</t>
  </si>
  <si>
    <t>沖縄総合事務局港湾計画課計画調査係
098-866-1906</t>
  </si>
  <si>
    <t>北海道港湾における国際物流機能検討業務（第１回変更）</t>
  </si>
  <si>
    <t>（社）寒地港湾技術研究センター</t>
  </si>
  <si>
    <t>北海道開発局港湾空港部港湾計画課調査係
tel：011-709-2311(内5617)</t>
  </si>
  <si>
    <t>北海道港湾における国際物流機能充実のため、国際物流貨物の動向について調査・分析を行った結果をとりまとめた報告書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</si>
</sst>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 numFmtId="179" formatCode="m/d;@"/>
  </numFmts>
  <fonts count="45">
    <font>
      <sz val="11"/>
      <name val="ＭＳ Ｐゴシック"/>
      <family val="3"/>
    </font>
    <font>
      <sz val="11"/>
      <color indexed="8"/>
      <name val="ＭＳ Ｐゴシック"/>
      <family val="3"/>
    </font>
    <font>
      <sz val="6"/>
      <name val="ＭＳ Ｐゴシック"/>
      <family val="3"/>
    </font>
    <font>
      <sz val="11"/>
      <name val="HGPｺﾞｼｯｸM"/>
      <family val="3"/>
    </font>
    <font>
      <b/>
      <sz val="14"/>
      <name val="HGPｺﾞｼｯｸM"/>
      <family val="3"/>
    </font>
    <font>
      <b/>
      <sz val="12"/>
      <name val="HGPｺﾞｼｯｸM"/>
      <family val="3"/>
    </font>
    <font>
      <sz val="12"/>
      <name val="HGPｺﾞｼｯｸM"/>
      <family val="3"/>
    </font>
    <font>
      <b/>
      <sz val="11"/>
      <name val="HGPｺﾞｼｯｸM"/>
      <family val="3"/>
    </font>
    <font>
      <sz val="16"/>
      <name val="HGPｺﾞｼｯｸM"/>
      <family val="3"/>
    </font>
    <font>
      <b/>
      <sz val="16"/>
      <name val="HGPｺﾞｼｯｸM"/>
      <family val="3"/>
    </font>
    <font>
      <b/>
      <u val="single"/>
      <sz val="12"/>
      <name val="HGPｺﾞｼｯｸM"/>
      <family val="3"/>
    </font>
    <font>
      <sz val="11"/>
      <name val="HG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medium"/>
      <bottom style="medium"/>
    </border>
    <border>
      <left/>
      <right style="thin"/>
      <top style="medium"/>
      <bottom style="medium"/>
    </border>
    <border>
      <left style="thin"/>
      <right style="thin"/>
      <top style="medium"/>
      <bottom style="medium"/>
    </border>
    <border>
      <left style="thin"/>
      <right style="thin"/>
      <top style="thin"/>
      <bottom/>
    </border>
    <border>
      <left style="medium"/>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33" borderId="10" xfId="0" applyFont="1" applyFill="1" applyBorder="1" applyAlignment="1">
      <alignment horizontal="center" vertical="center" wrapText="1"/>
    </xf>
    <xf numFmtId="176" fontId="3" fillId="33" borderId="10" xfId="0" applyNumberFormat="1" applyFont="1" applyFill="1" applyBorder="1" applyAlignment="1">
      <alignment vertical="center" wrapText="1"/>
    </xf>
    <xf numFmtId="0" fontId="3" fillId="33" borderId="10" xfId="0" applyNumberFormat="1" applyFont="1" applyFill="1" applyBorder="1" applyAlignment="1">
      <alignment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3" borderId="0" xfId="0" applyNumberFormat="1" applyFont="1" applyFill="1" applyBorder="1" applyAlignment="1">
      <alignment vertical="center"/>
    </xf>
    <xf numFmtId="14" fontId="3" fillId="33" borderId="0" xfId="0" applyNumberFormat="1" applyFont="1" applyFill="1" applyBorder="1" applyAlignment="1">
      <alignment horizontal="center" vertical="center"/>
    </xf>
    <xf numFmtId="0" fontId="3" fillId="3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6" fillId="34" borderId="0" xfId="0" applyFont="1" applyFill="1" applyAlignment="1">
      <alignment horizontal="right" vertical="center"/>
    </xf>
    <xf numFmtId="0" fontId="7" fillId="12" borderId="11" xfId="0" applyFont="1" applyFill="1" applyBorder="1" applyAlignment="1">
      <alignment horizontal="centerContinuous" vertical="center" wrapText="1"/>
    </xf>
    <xf numFmtId="0" fontId="7" fillId="12" borderId="12" xfId="0" applyFont="1" applyFill="1" applyBorder="1" applyAlignment="1">
      <alignment horizontal="centerContinuous" vertical="center" wrapText="1"/>
    </xf>
    <xf numFmtId="176" fontId="7" fillId="12" borderId="13" xfId="0" applyNumberFormat="1" applyFont="1" applyFill="1" applyBorder="1" applyAlignment="1">
      <alignment vertical="center"/>
    </xf>
    <xf numFmtId="14" fontId="7" fillId="12" borderId="13" xfId="0" applyNumberFormat="1" applyFont="1" applyFill="1" applyBorder="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10" fillId="0" borderId="0" xfId="0" applyFont="1" applyAlignment="1">
      <alignment vertical="center"/>
    </xf>
    <xf numFmtId="178" fontId="3" fillId="33" borderId="10" xfId="0" applyNumberFormat="1" applyFont="1" applyFill="1" applyBorder="1" applyAlignment="1">
      <alignment horizontal="center" vertical="center"/>
    </xf>
    <xf numFmtId="0" fontId="3" fillId="35" borderId="10" xfId="0" applyFont="1" applyFill="1" applyBorder="1" applyAlignment="1">
      <alignment horizontal="left" vertical="center" wrapText="1"/>
    </xf>
    <xf numFmtId="0" fontId="3" fillId="35" borderId="10" xfId="0" applyFont="1" applyFill="1" applyBorder="1" applyAlignment="1">
      <alignment horizontal="center" vertical="center" wrapText="1"/>
    </xf>
    <xf numFmtId="177" fontId="3" fillId="35" borderId="10" xfId="0" applyNumberFormat="1" applyFont="1" applyFill="1" applyBorder="1" applyAlignment="1">
      <alignment horizontal="right" vertical="center" shrinkToFit="1"/>
    </xf>
    <xf numFmtId="178" fontId="3" fillId="35" borderId="10" xfId="0" applyNumberFormat="1" applyFont="1" applyFill="1" applyBorder="1" applyAlignment="1">
      <alignment horizontal="center" vertical="center"/>
    </xf>
    <xf numFmtId="14" fontId="3" fillId="35" borderId="10" xfId="0" applyNumberFormat="1" applyFont="1" applyFill="1" applyBorder="1" applyAlignment="1">
      <alignment vertical="center" wrapText="1"/>
    </xf>
    <xf numFmtId="14" fontId="3" fillId="35" borderId="10" xfId="0" applyNumberFormat="1" applyFont="1" applyFill="1" applyBorder="1" applyAlignment="1">
      <alignment horizontal="center" vertical="center" wrapText="1"/>
    </xf>
    <xf numFmtId="0" fontId="3" fillId="35" borderId="10" xfId="0" applyNumberFormat="1" applyFont="1" applyFill="1" applyBorder="1" applyAlignment="1">
      <alignment vertical="center"/>
    </xf>
    <xf numFmtId="14" fontId="3" fillId="35" borderId="10" xfId="0" applyNumberFormat="1" applyFont="1" applyFill="1" applyBorder="1" applyAlignment="1">
      <alignment horizontal="left" vertical="center" wrapText="1"/>
    </xf>
    <xf numFmtId="0" fontId="3" fillId="0" borderId="10" xfId="0" applyFont="1" applyFill="1" applyBorder="1" applyAlignment="1">
      <alignment vertical="center" wrapText="1"/>
    </xf>
    <xf numFmtId="178" fontId="3" fillId="0" borderId="10" xfId="0" applyNumberFormat="1" applyFont="1" applyFill="1" applyBorder="1" applyAlignment="1">
      <alignment horizontal="center" vertical="center"/>
    </xf>
    <xf numFmtId="14" fontId="3" fillId="0" borderId="10" xfId="0" applyNumberFormat="1" applyFont="1" applyFill="1" applyBorder="1" applyAlignment="1">
      <alignment vertical="center" wrapText="1"/>
    </xf>
    <xf numFmtId="176" fontId="3" fillId="0" borderId="10" xfId="0" applyNumberFormat="1" applyFont="1" applyFill="1" applyBorder="1" applyAlignment="1">
      <alignment vertical="center" wrapText="1"/>
    </xf>
    <xf numFmtId="14" fontId="3" fillId="33" borderId="10" xfId="0" applyNumberFormat="1" applyFont="1" applyFill="1" applyBorder="1" applyAlignment="1">
      <alignment vertical="center" wrapText="1"/>
    </xf>
    <xf numFmtId="14" fontId="11" fillId="35" borderId="10" xfId="0" applyNumberFormat="1" applyFont="1" applyFill="1" applyBorder="1" applyAlignment="1">
      <alignment horizontal="left" vertical="center" wrapText="1"/>
    </xf>
    <xf numFmtId="14" fontId="3" fillId="33" borderId="10" xfId="0" applyNumberFormat="1" applyFont="1" applyFill="1" applyBorder="1" applyAlignment="1">
      <alignment horizontal="left" vertical="center" wrapText="1"/>
    </xf>
    <xf numFmtId="0" fontId="3" fillId="33"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14"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vertical="center" wrapText="1"/>
    </xf>
    <xf numFmtId="0" fontId="3" fillId="33" borderId="14"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7" fillId="12" borderId="13" xfId="0" applyNumberFormat="1" applyFont="1" applyFill="1" applyBorder="1" applyAlignment="1">
      <alignment vertical="center"/>
    </xf>
    <xf numFmtId="0" fontId="3" fillId="0" borderId="10" xfId="0" applyFont="1" applyBorder="1" applyAlignment="1">
      <alignment horizontal="center" vertical="center" wrapText="1"/>
    </xf>
    <xf numFmtId="177" fontId="3" fillId="33" borderId="10" xfId="0" applyNumberFormat="1" applyFont="1" applyFill="1" applyBorder="1" applyAlignment="1">
      <alignment horizontal="right" vertical="center" shrinkToFit="1"/>
    </xf>
    <xf numFmtId="0" fontId="3" fillId="33" borderId="14" xfId="0" applyFont="1" applyFill="1" applyBorder="1" applyAlignment="1">
      <alignment horizontal="left" vertical="center" wrapText="1"/>
    </xf>
    <xf numFmtId="177" fontId="3" fillId="0" borderId="10" xfId="0" applyNumberFormat="1" applyFont="1" applyFill="1" applyBorder="1" applyAlignment="1">
      <alignment horizontal="right" vertical="center" shrinkToFit="1"/>
    </xf>
    <xf numFmtId="177" fontId="7" fillId="12" borderId="13" xfId="0" applyNumberFormat="1" applyFont="1" applyFill="1" applyBorder="1" applyAlignment="1">
      <alignment horizontal="right" vertical="center" shrinkToFit="1"/>
    </xf>
    <xf numFmtId="0" fontId="8" fillId="0" borderId="0" xfId="0" applyFont="1" applyAlignment="1">
      <alignment vertical="center"/>
    </xf>
    <xf numFmtId="0" fontId="6" fillId="0" borderId="0" xfId="0" applyFont="1" applyAlignment="1">
      <alignment vertical="center"/>
    </xf>
    <xf numFmtId="0" fontId="3" fillId="35" borderId="10" xfId="0" applyFont="1" applyFill="1" applyBorder="1" applyAlignment="1">
      <alignment vertical="center"/>
    </xf>
    <xf numFmtId="0" fontId="3" fillId="35" borderId="10" xfId="0" applyFont="1" applyFill="1" applyBorder="1" applyAlignment="1">
      <alignment vertical="center" wrapText="1"/>
    </xf>
    <xf numFmtId="179" fontId="3" fillId="35" borderId="10" xfId="0" applyNumberFormat="1" applyFont="1" applyFill="1" applyBorder="1" applyAlignment="1">
      <alignment vertical="center" wrapText="1"/>
    </xf>
    <xf numFmtId="0" fontId="7" fillId="12" borderId="11" xfId="0" applyFont="1" applyFill="1" applyBorder="1" applyAlignment="1">
      <alignment vertical="center" wrapText="1"/>
    </xf>
    <xf numFmtId="0" fontId="3" fillId="33" borderId="0" xfId="0" applyFont="1" applyFill="1" applyBorder="1" applyAlignment="1">
      <alignment vertical="center" wrapText="1"/>
    </xf>
    <xf numFmtId="0" fontId="3" fillId="0" borderId="0" xfId="0" applyFont="1" applyFill="1" applyAlignment="1">
      <alignment horizontal="left" vertical="center"/>
    </xf>
    <xf numFmtId="0" fontId="5" fillId="36" borderId="14" xfId="0" applyFont="1" applyFill="1" applyBorder="1" applyAlignment="1">
      <alignment horizontal="center" vertical="center"/>
    </xf>
    <xf numFmtId="0" fontId="5" fillId="36" borderId="16" xfId="0" applyFont="1" applyFill="1" applyBorder="1" applyAlignment="1">
      <alignment horizontal="center" vertical="center"/>
    </xf>
    <xf numFmtId="0" fontId="7" fillId="36" borderId="14" xfId="0" applyFont="1" applyFill="1" applyBorder="1" applyAlignment="1">
      <alignment horizontal="center" vertical="center"/>
    </xf>
    <xf numFmtId="0" fontId="7" fillId="36" borderId="16" xfId="0" applyFont="1" applyFill="1" applyBorder="1" applyAlignment="1">
      <alignment horizontal="center" vertical="center"/>
    </xf>
    <xf numFmtId="0" fontId="7" fillId="36" borderId="10" xfId="0" applyFont="1" applyFill="1" applyBorder="1" applyAlignment="1">
      <alignment horizontal="center" vertical="center"/>
    </xf>
    <xf numFmtId="0" fontId="5" fillId="36" borderId="10" xfId="0" applyFont="1" applyFill="1" applyBorder="1" applyAlignment="1">
      <alignment horizontal="center" vertical="center"/>
    </xf>
    <xf numFmtId="0" fontId="7" fillId="0" borderId="10" xfId="0" applyFont="1" applyBorder="1" applyAlignment="1">
      <alignment vertical="center"/>
    </xf>
    <xf numFmtId="0" fontId="5" fillId="36" borderId="10" xfId="0" applyFont="1" applyFill="1" applyBorder="1" applyAlignment="1">
      <alignment horizontal="center" vertical="center" wrapText="1"/>
    </xf>
    <xf numFmtId="0" fontId="7" fillId="0" borderId="10" xfId="0" applyFont="1" applyBorder="1" applyAlignment="1">
      <alignment horizontal="center" vertical="center"/>
    </xf>
    <xf numFmtId="0" fontId="5" fillId="36" borderId="14" xfId="0" applyFont="1" applyFill="1" applyBorder="1" applyAlignment="1">
      <alignment horizontal="center" vertical="center" wrapText="1"/>
    </xf>
    <xf numFmtId="0" fontId="7" fillId="0" borderId="16" xfId="0" applyFont="1" applyBorder="1" applyAlignment="1">
      <alignment horizontal="center" vertical="center"/>
    </xf>
    <xf numFmtId="0" fontId="5" fillId="36" borderId="10" xfId="0" applyFont="1" applyFill="1" applyBorder="1" applyAlignment="1">
      <alignment horizontal="distributed" vertical="center" wrapText="1"/>
    </xf>
    <xf numFmtId="0" fontId="7" fillId="0" borderId="10" xfId="0" applyFont="1" applyBorder="1" applyAlignment="1">
      <alignment horizontal="distributed" vertical="center" wrapText="1"/>
    </xf>
    <xf numFmtId="0" fontId="5" fillId="36" borderId="10" xfId="0" applyFont="1" applyFill="1" applyBorder="1" applyAlignment="1">
      <alignment horizontal="distributed" vertical="center" indent="1"/>
    </xf>
    <xf numFmtId="0" fontId="7" fillId="0" borderId="10" xfId="0" applyFont="1" applyBorder="1" applyAlignment="1">
      <alignment horizontal="distributed" vertical="center" indent="1"/>
    </xf>
    <xf numFmtId="0" fontId="5" fillId="36" borderId="10" xfId="0" applyFont="1" applyFill="1" applyBorder="1" applyAlignment="1">
      <alignment horizontal="distributed"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6">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123825</xdr:rowOff>
    </xdr:from>
    <xdr:to>
      <xdr:col>9</xdr:col>
      <xdr:colOff>0</xdr:colOff>
      <xdr:row>3</xdr:row>
      <xdr:rowOff>133350</xdr:rowOff>
    </xdr:to>
    <xdr:sp>
      <xdr:nvSpPr>
        <xdr:cNvPr id="1" name="右中かっこ 1"/>
        <xdr:cNvSpPr>
          <a:spLocks/>
        </xdr:cNvSpPr>
      </xdr:nvSpPr>
      <xdr:spPr>
        <a:xfrm rot="16200000">
          <a:off x="10944225" y="5048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B38"/>
  <sheetViews>
    <sheetView tabSelected="1" view="pageBreakPreview" zoomScale="70" zoomScaleSheetLayoutView="70" zoomScalePageLayoutView="0" workbookViewId="0" topLeftCell="A1">
      <pane xSplit="3" ySplit="6" topLeftCell="D7" activePane="bottomRight" state="frozen"/>
      <selection pane="topLeft" activeCell="H8" sqref="H8"/>
      <selection pane="topRight" activeCell="H8" sqref="H8"/>
      <selection pane="bottomLeft" activeCell="H8" sqref="H8"/>
      <selection pane="bottomRight" activeCell="C7" sqref="C7"/>
    </sheetView>
  </sheetViews>
  <sheetFormatPr defaultColWidth="9.00390625" defaultRowHeight="13.5"/>
  <cols>
    <col min="1" max="1" width="5.25390625" style="1" customWidth="1"/>
    <col min="2" max="2" width="20.625" style="1" customWidth="1"/>
    <col min="3" max="3" width="20.625" style="12" customWidth="1"/>
    <col min="4" max="4" width="15.625" style="2" customWidth="1"/>
    <col min="5" max="6" width="15.625" style="1" customWidth="1"/>
    <col min="7" max="8" width="20.625" style="1" customWidth="1"/>
    <col min="9" max="16384" width="9.00390625" style="1" customWidth="1"/>
  </cols>
  <sheetData>
    <row r="1" spans="1:7" s="25" customFormat="1" ht="15" customHeight="1">
      <c r="A1" s="26"/>
      <c r="B1" s="27"/>
      <c r="C1" s="61"/>
      <c r="D1" s="28"/>
      <c r="E1" s="27"/>
      <c r="F1" s="27"/>
      <c r="G1" s="27"/>
    </row>
    <row r="2" ht="15" customHeight="1"/>
    <row r="3" spans="1:235" s="23" customFormat="1" ht="19.5" customHeight="1">
      <c r="A3" s="29" t="s">
        <v>16</v>
      </c>
      <c r="C3" s="62"/>
      <c r="D3" s="24"/>
      <c r="IA3" s="23" t="s">
        <v>7</v>
      </c>
    </row>
    <row r="4" spans="6:235" ht="14.25">
      <c r="F4" s="17" t="s">
        <v>4</v>
      </c>
      <c r="G4" s="17"/>
      <c r="IA4" s="1" t="s">
        <v>9</v>
      </c>
    </row>
    <row r="5" spans="1:235" s="22" customFormat="1" ht="24.75" customHeight="1">
      <c r="A5" s="74" t="s">
        <v>0</v>
      </c>
      <c r="B5" s="76" t="s">
        <v>3</v>
      </c>
      <c r="C5" s="78" t="s">
        <v>13</v>
      </c>
      <c r="D5" s="80" t="s">
        <v>1</v>
      </c>
      <c r="E5" s="82" t="s">
        <v>2</v>
      </c>
      <c r="F5" s="84" t="s">
        <v>14</v>
      </c>
      <c r="G5" s="69" t="s">
        <v>12</v>
      </c>
      <c r="H5" s="71" t="s">
        <v>5</v>
      </c>
      <c r="I5" s="73" t="s">
        <v>6</v>
      </c>
      <c r="IA5" s="22" t="s">
        <v>10</v>
      </c>
    </row>
    <row r="6" spans="1:235" s="22" customFormat="1" ht="19.5" customHeight="1">
      <c r="A6" s="75"/>
      <c r="B6" s="77"/>
      <c r="C6" s="79"/>
      <c r="D6" s="81"/>
      <c r="E6" s="83"/>
      <c r="F6" s="83"/>
      <c r="G6" s="70"/>
      <c r="H6" s="72"/>
      <c r="I6" s="73"/>
      <c r="IA6" s="22" t="s">
        <v>8</v>
      </c>
    </row>
    <row r="7" spans="1:236" s="22" customFormat="1" ht="92.25" customHeight="1">
      <c r="A7" s="53">
        <v>1</v>
      </c>
      <c r="B7" s="3" t="s">
        <v>30</v>
      </c>
      <c r="C7" s="46" t="s">
        <v>31</v>
      </c>
      <c r="D7" s="56" t="s">
        <v>8</v>
      </c>
      <c r="E7" s="57">
        <v>12946500</v>
      </c>
      <c r="F7" s="30">
        <v>40913</v>
      </c>
      <c r="G7" s="41" t="s">
        <v>32</v>
      </c>
      <c r="H7" s="42" t="s">
        <v>33</v>
      </c>
      <c r="I7" s="5"/>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row>
    <row r="8" spans="1:9" s="22" customFormat="1" ht="148.5">
      <c r="A8" s="54">
        <f>A7+1</f>
        <v>2</v>
      </c>
      <c r="B8" s="31" t="s">
        <v>17</v>
      </c>
      <c r="C8" s="63" t="s">
        <v>18</v>
      </c>
      <c r="D8" s="32" t="s">
        <v>19</v>
      </c>
      <c r="E8" s="33">
        <v>52500000</v>
      </c>
      <c r="F8" s="34">
        <v>40920</v>
      </c>
      <c r="G8" s="35" t="s">
        <v>20</v>
      </c>
      <c r="H8" s="35" t="s">
        <v>21</v>
      </c>
      <c r="I8" s="36"/>
    </row>
    <row r="9" spans="1:236" ht="93.75" customHeight="1">
      <c r="A9" s="54">
        <f aca="true" t="shared" si="0" ref="A9:A22">A8+1</f>
        <v>3</v>
      </c>
      <c r="B9" s="31" t="s">
        <v>22</v>
      </c>
      <c r="C9" s="64" t="s">
        <v>23</v>
      </c>
      <c r="D9" s="56" t="s">
        <v>15</v>
      </c>
      <c r="E9" s="33">
        <v>8901727</v>
      </c>
      <c r="F9" s="34">
        <v>40920</v>
      </c>
      <c r="G9" s="38" t="s">
        <v>24</v>
      </c>
      <c r="H9" s="35" t="s">
        <v>25</v>
      </c>
      <c r="I9" s="37" t="s">
        <v>26</v>
      </c>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row>
    <row r="10" spans="1:9" ht="148.5">
      <c r="A10" s="54">
        <f t="shared" si="0"/>
        <v>4</v>
      </c>
      <c r="B10" s="39" t="s">
        <v>27</v>
      </c>
      <c r="C10" s="46" t="s">
        <v>18</v>
      </c>
      <c r="D10" s="56" t="s">
        <v>19</v>
      </c>
      <c r="E10" s="57">
        <v>7875000</v>
      </c>
      <c r="F10" s="40">
        <v>40921</v>
      </c>
      <c r="G10" s="41" t="s">
        <v>28</v>
      </c>
      <c r="H10" s="42" t="s">
        <v>29</v>
      </c>
      <c r="I10" s="5"/>
    </row>
    <row r="11" spans="1:9" ht="89.25" customHeight="1">
      <c r="A11" s="54">
        <f t="shared" si="0"/>
        <v>5</v>
      </c>
      <c r="B11" s="3" t="s">
        <v>34</v>
      </c>
      <c r="C11" s="46" t="s">
        <v>35</v>
      </c>
      <c r="D11" s="56" t="s">
        <v>36</v>
      </c>
      <c r="E11" s="57">
        <v>4252500</v>
      </c>
      <c r="F11" s="30">
        <v>40926</v>
      </c>
      <c r="G11" s="43" t="s">
        <v>37</v>
      </c>
      <c r="H11" s="4" t="s">
        <v>38</v>
      </c>
      <c r="I11" s="5"/>
    </row>
    <row r="12" spans="1:235" ht="121.5">
      <c r="A12" s="54">
        <f t="shared" si="0"/>
        <v>6</v>
      </c>
      <c r="B12" s="39" t="s">
        <v>39</v>
      </c>
      <c r="C12" s="46" t="s">
        <v>40</v>
      </c>
      <c r="D12" s="56" t="s">
        <v>36</v>
      </c>
      <c r="E12" s="57">
        <v>19425000</v>
      </c>
      <c r="F12" s="40">
        <v>40931</v>
      </c>
      <c r="G12" s="41" t="s">
        <v>41</v>
      </c>
      <c r="H12" s="42" t="s">
        <v>42</v>
      </c>
      <c r="I12" s="5"/>
      <c r="IA12" s="1" t="s">
        <v>11</v>
      </c>
    </row>
    <row r="13" spans="1:9" ht="67.5">
      <c r="A13" s="54">
        <f t="shared" si="0"/>
        <v>7</v>
      </c>
      <c r="B13" s="31" t="s">
        <v>43</v>
      </c>
      <c r="C13" s="65" t="s">
        <v>44</v>
      </c>
      <c r="D13" s="32" t="s">
        <v>19</v>
      </c>
      <c r="E13" s="33">
        <v>7245000</v>
      </c>
      <c r="F13" s="34">
        <v>40934</v>
      </c>
      <c r="G13" s="38" t="s">
        <v>45</v>
      </c>
      <c r="H13" s="35" t="s">
        <v>46</v>
      </c>
      <c r="I13" s="36"/>
    </row>
    <row r="14" spans="1:9" ht="67.5">
      <c r="A14" s="54">
        <f t="shared" si="0"/>
        <v>8</v>
      </c>
      <c r="B14" s="51" t="s">
        <v>47</v>
      </c>
      <c r="C14" s="46" t="s">
        <v>48</v>
      </c>
      <c r="D14" s="56" t="s">
        <v>7</v>
      </c>
      <c r="E14" s="57">
        <v>8925000</v>
      </c>
      <c r="F14" s="30">
        <v>40942</v>
      </c>
      <c r="G14" s="43" t="s">
        <v>49</v>
      </c>
      <c r="H14" s="4" t="s">
        <v>50</v>
      </c>
      <c r="I14" s="5"/>
    </row>
    <row r="15" spans="1:235" ht="148.5">
      <c r="A15" s="54">
        <f t="shared" si="0"/>
        <v>9</v>
      </c>
      <c r="B15" s="58" t="s">
        <v>71</v>
      </c>
      <c r="C15" s="46" t="s">
        <v>72</v>
      </c>
      <c r="D15" s="56" t="s">
        <v>19</v>
      </c>
      <c r="E15" s="57">
        <v>14784000</v>
      </c>
      <c r="F15" s="30">
        <v>40948</v>
      </c>
      <c r="G15" s="45" t="s">
        <v>73</v>
      </c>
      <c r="H15" s="4" t="s">
        <v>74</v>
      </c>
      <c r="I15" s="5"/>
      <c r="IA15" s="1" t="s">
        <v>11</v>
      </c>
    </row>
    <row r="16" spans="1:9" ht="165" customHeight="1">
      <c r="A16" s="54">
        <f t="shared" si="0"/>
        <v>10</v>
      </c>
      <c r="B16" s="31" t="s">
        <v>51</v>
      </c>
      <c r="C16" s="64" t="s">
        <v>44</v>
      </c>
      <c r="D16" s="32" t="s">
        <v>19</v>
      </c>
      <c r="E16" s="33">
        <v>5670000</v>
      </c>
      <c r="F16" s="34">
        <v>40949</v>
      </c>
      <c r="G16" s="38" t="s">
        <v>52</v>
      </c>
      <c r="H16" s="35" t="s">
        <v>53</v>
      </c>
      <c r="I16" s="5"/>
    </row>
    <row r="17" spans="1:9" ht="150" customHeight="1">
      <c r="A17" s="54">
        <f t="shared" si="0"/>
        <v>11</v>
      </c>
      <c r="B17" s="31" t="s">
        <v>54</v>
      </c>
      <c r="C17" s="65" t="s">
        <v>55</v>
      </c>
      <c r="D17" s="32" t="s">
        <v>19</v>
      </c>
      <c r="E17" s="33">
        <v>3856650</v>
      </c>
      <c r="F17" s="34">
        <v>40966</v>
      </c>
      <c r="G17" s="44" t="s">
        <v>56</v>
      </c>
      <c r="H17" s="35" t="s">
        <v>57</v>
      </c>
      <c r="I17" s="5"/>
    </row>
    <row r="18" spans="1:236" s="14" customFormat="1" ht="114" customHeight="1">
      <c r="A18" s="54">
        <f t="shared" si="0"/>
        <v>12</v>
      </c>
      <c r="B18" s="3" t="s">
        <v>58</v>
      </c>
      <c r="C18" s="46" t="s">
        <v>59</v>
      </c>
      <c r="D18" s="56" t="s">
        <v>9</v>
      </c>
      <c r="E18" s="57">
        <v>1470000</v>
      </c>
      <c r="F18" s="30">
        <v>40973</v>
      </c>
      <c r="G18" s="45" t="s">
        <v>60</v>
      </c>
      <c r="H18" s="4" t="s">
        <v>61</v>
      </c>
      <c r="I18" s="5"/>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row>
    <row r="19" spans="1:236" s="14" customFormat="1" ht="95.25" customHeight="1">
      <c r="A19" s="54">
        <f t="shared" si="0"/>
        <v>13</v>
      </c>
      <c r="B19" s="46" t="s">
        <v>62</v>
      </c>
      <c r="C19" s="46" t="s">
        <v>31</v>
      </c>
      <c r="D19" s="56" t="s">
        <v>63</v>
      </c>
      <c r="E19" s="57">
        <v>735000</v>
      </c>
      <c r="F19" s="30">
        <v>40973</v>
      </c>
      <c r="G19" s="45" t="s">
        <v>64</v>
      </c>
      <c r="H19" s="4" t="s">
        <v>65</v>
      </c>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row>
    <row r="20" spans="1:236" ht="95.25" customHeight="1">
      <c r="A20" s="54">
        <f t="shared" si="0"/>
        <v>14</v>
      </c>
      <c r="B20" s="48" t="s">
        <v>66</v>
      </c>
      <c r="C20" s="39" t="s">
        <v>67</v>
      </c>
      <c r="D20" s="47" t="s">
        <v>36</v>
      </c>
      <c r="E20" s="59">
        <v>598500</v>
      </c>
      <c r="F20" s="40">
        <v>40984</v>
      </c>
      <c r="G20" s="49" t="s">
        <v>68</v>
      </c>
      <c r="H20" s="42" t="s">
        <v>69</v>
      </c>
      <c r="I20" s="50" t="s">
        <v>70</v>
      </c>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row>
    <row r="21" spans="1:235" ht="87" customHeight="1">
      <c r="A21" s="54">
        <f t="shared" si="0"/>
        <v>15</v>
      </c>
      <c r="B21" s="52" t="s">
        <v>75</v>
      </c>
      <c r="C21" s="46" t="s">
        <v>76</v>
      </c>
      <c r="D21" s="56" t="s">
        <v>36</v>
      </c>
      <c r="E21" s="57">
        <v>504000</v>
      </c>
      <c r="F21" s="30">
        <v>40987</v>
      </c>
      <c r="G21" s="49" t="s">
        <v>78</v>
      </c>
      <c r="H21" s="4" t="s">
        <v>77</v>
      </c>
      <c r="I21" s="5"/>
      <c r="IA21" s="1" t="s">
        <v>11</v>
      </c>
    </row>
    <row r="22" spans="1:236" ht="99.75" customHeight="1" thickBot="1">
      <c r="A22" s="54">
        <f t="shared" si="0"/>
        <v>16</v>
      </c>
      <c r="B22" s="48" t="s">
        <v>66</v>
      </c>
      <c r="C22" s="39" t="s">
        <v>67</v>
      </c>
      <c r="D22" s="47" t="s">
        <v>36</v>
      </c>
      <c r="E22" s="59">
        <v>-189000</v>
      </c>
      <c r="F22" s="40">
        <v>40996</v>
      </c>
      <c r="G22" s="49" t="s">
        <v>68</v>
      </c>
      <c r="H22" s="42" t="s">
        <v>69</v>
      </c>
      <c r="I22" s="50" t="s">
        <v>70</v>
      </c>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row>
    <row r="23" spans="1:9" s="22" customFormat="1" ht="30" customHeight="1" thickBot="1">
      <c r="A23" s="18"/>
      <c r="B23" s="18"/>
      <c r="C23" s="66"/>
      <c r="D23" s="19"/>
      <c r="E23" s="60">
        <f>SUM(E7:E22)</f>
        <v>149499877</v>
      </c>
      <c r="F23" s="21"/>
      <c r="G23" s="21"/>
      <c r="H23" s="20"/>
      <c r="I23" s="55"/>
    </row>
    <row r="24" spans="1:9" ht="21.75" customHeight="1">
      <c r="A24" s="7"/>
      <c r="B24" s="6"/>
      <c r="C24" s="67"/>
      <c r="D24" s="8"/>
      <c r="E24" s="9"/>
      <c r="F24" s="10"/>
      <c r="G24" s="10"/>
      <c r="H24" s="9"/>
      <c r="I24" s="11"/>
    </row>
    <row r="25" ht="21.75" customHeight="1"/>
    <row r="26" ht="21.75" customHeight="1">
      <c r="A26" s="12"/>
    </row>
    <row r="27" ht="15.75" customHeight="1">
      <c r="B27" s="13"/>
    </row>
    <row r="28" ht="21.75" customHeight="1">
      <c r="A28" s="12"/>
    </row>
    <row r="29" ht="21.75" customHeight="1"/>
    <row r="30" spans="235:236" ht="21.75" customHeight="1">
      <c r="IA30" s="14"/>
      <c r="IB30" s="14"/>
    </row>
    <row r="31" ht="21.75" customHeight="1"/>
    <row r="32" ht="21.75" customHeight="1"/>
    <row r="33" ht="21.75" customHeight="1"/>
    <row r="34" ht="21.75" customHeight="1"/>
    <row r="35" ht="21.75" customHeight="1"/>
    <row r="36" ht="20.25" customHeight="1"/>
    <row r="37" spans="1:236" s="14" customFormat="1" ht="23.25" customHeight="1">
      <c r="A37" s="15"/>
      <c r="C37" s="15"/>
      <c r="D37" s="16"/>
      <c r="HX37" s="1"/>
      <c r="HY37" s="1"/>
      <c r="IA37" s="1"/>
      <c r="IB37" s="1"/>
    </row>
    <row r="38" spans="1:4" ht="23.25" customHeight="1">
      <c r="A38" s="68"/>
      <c r="B38" s="68"/>
      <c r="C38" s="68"/>
      <c r="D38" s="68"/>
    </row>
  </sheetData>
  <sheetProtection/>
  <mergeCells count="10">
    <mergeCell ref="A38:D38"/>
    <mergeCell ref="G5:G6"/>
    <mergeCell ref="H5:H6"/>
    <mergeCell ref="I5:I6"/>
    <mergeCell ref="A5:A6"/>
    <mergeCell ref="B5:B6"/>
    <mergeCell ref="C5:C6"/>
    <mergeCell ref="D5:D6"/>
    <mergeCell ref="E5:E6"/>
    <mergeCell ref="F5:F6"/>
  </mergeCells>
  <conditionalFormatting sqref="C9 H12:I12 H14:H15">
    <cfRule type="expression" priority="206" dxfId="1" stopIfTrue="1">
      <formula>AND($A9="内訳")</formula>
    </cfRule>
    <cfRule type="expression" priority="207" dxfId="0" stopIfTrue="1">
      <formula>AND($A9="小計")</formula>
    </cfRule>
  </conditionalFormatting>
  <conditionalFormatting sqref="B14:H15 B12:I12 B7:I8">
    <cfRule type="expression" priority="93" dxfId="1" stopIfTrue="1">
      <formula>AND(#REF!="内訳")</formula>
    </cfRule>
    <cfRule type="expression" priority="94" dxfId="0" stopIfTrue="1">
      <formula>AND(#REF!="小計")</formula>
    </cfRule>
  </conditionalFormatting>
  <conditionalFormatting sqref="H8:I8">
    <cfRule type="expression" priority="91" dxfId="1" stopIfTrue="1">
      <formula>AND($A8="内訳")</formula>
    </cfRule>
    <cfRule type="expression" priority="92" dxfId="0" stopIfTrue="1">
      <formula>AND($A8="小計")</formula>
    </cfRule>
  </conditionalFormatting>
  <conditionalFormatting sqref="H8:I8">
    <cfRule type="expression" priority="89" dxfId="1" stopIfTrue="1">
      <formula>AND($A8="内訳")</formula>
    </cfRule>
    <cfRule type="expression" priority="90" dxfId="0" stopIfTrue="1">
      <formula>AND($A8="小計")</formula>
    </cfRule>
  </conditionalFormatting>
  <conditionalFormatting sqref="H8:I8">
    <cfRule type="expression" priority="87" dxfId="1" stopIfTrue="1">
      <formula>AND($A8="内訳")</formula>
    </cfRule>
    <cfRule type="expression" priority="88" dxfId="0" stopIfTrue="1">
      <formula>AND($A8="小計")</formula>
    </cfRule>
  </conditionalFormatting>
  <conditionalFormatting sqref="H8:I8">
    <cfRule type="expression" priority="85" dxfId="1" stopIfTrue="1">
      <formula>AND($A8="内訳")</formula>
    </cfRule>
    <cfRule type="expression" priority="86" dxfId="0" stopIfTrue="1">
      <formula>AND($A8="小計")</formula>
    </cfRule>
  </conditionalFormatting>
  <conditionalFormatting sqref="H8:I8">
    <cfRule type="expression" priority="83" dxfId="1" stopIfTrue="1">
      <formula>AND($A8="内訳")</formula>
    </cfRule>
    <cfRule type="expression" priority="84" dxfId="0" stopIfTrue="1">
      <formula>AND($A8="小計")</formula>
    </cfRule>
  </conditionalFormatting>
  <conditionalFormatting sqref="H7:I7">
    <cfRule type="expression" priority="81" dxfId="1" stopIfTrue="1">
      <formula>AND($A7="内訳")</formula>
    </cfRule>
    <cfRule type="expression" priority="82" dxfId="0" stopIfTrue="1">
      <formula>AND($A7="小計")</formula>
    </cfRule>
  </conditionalFormatting>
  <conditionalFormatting sqref="H7:I7">
    <cfRule type="expression" priority="79" dxfId="1" stopIfTrue="1">
      <formula>AND($A7="内訳")</formula>
    </cfRule>
    <cfRule type="expression" priority="80" dxfId="0" stopIfTrue="1">
      <formula>AND($A7="小計")</formula>
    </cfRule>
  </conditionalFormatting>
  <conditionalFormatting sqref="H7:I7">
    <cfRule type="expression" priority="77" dxfId="1" stopIfTrue="1">
      <formula>AND($A7="内訳")</formula>
    </cfRule>
    <cfRule type="expression" priority="78" dxfId="0" stopIfTrue="1">
      <formula>AND($A7="小計")</formula>
    </cfRule>
  </conditionalFormatting>
  <conditionalFormatting sqref="H7:I7">
    <cfRule type="expression" priority="75" dxfId="1" stopIfTrue="1">
      <formula>AND($A7="内訳")</formula>
    </cfRule>
    <cfRule type="expression" priority="76" dxfId="0" stopIfTrue="1">
      <formula>AND($A7="小計")</formula>
    </cfRule>
  </conditionalFormatting>
  <conditionalFormatting sqref="H7:I7">
    <cfRule type="expression" priority="73" dxfId="1" stopIfTrue="1">
      <formula>AND($A7="内訳")</formula>
    </cfRule>
    <cfRule type="expression" priority="74" dxfId="0" stopIfTrue="1">
      <formula>AND($A7="小計")</formula>
    </cfRule>
  </conditionalFormatting>
  <conditionalFormatting sqref="G14:G15 G8">
    <cfRule type="expression" priority="63" dxfId="1" stopIfTrue="1">
      <formula>AND(#REF!="内訳")</formula>
    </cfRule>
    <cfRule type="expression" priority="64" dxfId="0" stopIfTrue="1">
      <formula>AND(#REF!="小計")</formula>
    </cfRule>
  </conditionalFormatting>
  <conditionalFormatting sqref="G14:G15 G8">
    <cfRule type="expression" priority="61" dxfId="1" stopIfTrue="1">
      <formula>AND(#REF!="内訳")</formula>
    </cfRule>
    <cfRule type="expression" priority="62" dxfId="0" stopIfTrue="1">
      <formula>AND(#REF!="小計")</formula>
    </cfRule>
  </conditionalFormatting>
  <conditionalFormatting sqref="A24:C24 E24:I24">
    <cfRule type="expression" priority="215" dxfId="1" stopIfTrue="1">
      <formula>AND(#REF!="内訳")</formula>
    </cfRule>
    <cfRule type="expression" priority="216" dxfId="0" stopIfTrue="1">
      <formula>AND(#REF!="合計")</formula>
    </cfRule>
  </conditionalFormatting>
  <conditionalFormatting sqref="A7 B9:I22">
    <cfRule type="expression" priority="219" dxfId="1" stopIfTrue="1">
      <formula>AND(#REF!="内訳")</formula>
    </cfRule>
    <cfRule type="expression" priority="220" dxfId="0" stopIfTrue="1">
      <formula>AND(#REF!="小計")</formula>
    </cfRule>
  </conditionalFormatting>
  <conditionalFormatting sqref="D24">
    <cfRule type="expression" priority="225" dxfId="35" stopIfTrue="1">
      <formula>ISERROR(VLOOKUP($D24,$IA:$IC,3,0))</formula>
    </cfRule>
    <cfRule type="expression" priority="226" dxfId="1" stopIfTrue="1">
      <formula>AND(#REF!="内訳")</formula>
    </cfRule>
    <cfRule type="expression" priority="227" dxfId="0" stopIfTrue="1">
      <formula>AND(#REF!="合計")</formula>
    </cfRule>
  </conditionalFormatting>
  <dataValidations count="3">
    <dataValidation type="list" allowBlank="1" showInputMessage="1" sqref="D23:D24">
      <formula1>"一般競争入札,指名競争入札,随意契約（競争性あり）,随意契約（競争性なし）"</formula1>
    </dataValidation>
    <dataValidation type="list" allowBlank="1" showInputMessage="1" sqref="D7:D8 D10:D22">
      <formula1>"一般競争入札,一般競争入札（総合評価方式）,指名競争入札,随意契約（企画競争）,随意契約（公募）,随意契約（少額随契）,随意契約（競争性なし）"</formula1>
    </dataValidation>
    <dataValidation type="list" allowBlank="1" showInputMessage="1" sqref="D9">
      <formula1>"一般競争入札,指名競争入札,随意契約（競争性あり・少額随契）,随意契約（競争性あり・少額随契以外）,随意契約（競争性なし）"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r:id="rId2"/>
  <headerFooter alignWithMargins="0">
    <oddHeader>&amp;C&amp;"HGPｺﾞｼｯｸM,ﾒﾃﾞｨｳﾑ"&amp;16平成２３年度　委託調査費に関する契約状況（1月～3月）&amp;R&amp;"HGPｺﾞｼｯｸM,ﾒﾃﾞｨｳﾑ"&amp;16様式1</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2012-06-06T07:32:49Z</cp:lastPrinted>
  <dcterms:created xsi:type="dcterms:W3CDTF">2009-03-05T11:36:14Z</dcterms:created>
  <dcterms:modified xsi:type="dcterms:W3CDTF">2012-11-27T01:59:44Z</dcterms:modified>
  <cp:category/>
  <cp:version/>
  <cp:contentType/>
  <cp:contentStatus/>
</cp:coreProperties>
</file>